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Z:\Digital\DataGroup\ISD Data\Workforce\Publication\2023-03\Tables\"/>
    </mc:Choice>
  </mc:AlternateContent>
  <xr:revisionPtr revIDLastSave="0" documentId="13_ncr:1_{6A89BB90-9D4E-48DD-BC7A-ED92E9B0221D}" xr6:coauthVersionLast="47" xr6:coauthVersionMax="47" xr10:uidLastSave="{00000000-0000-0000-0000-000000000000}"/>
  <bookViews>
    <workbookView xWindow="-108" yWindow="-108" windowWidth="23256" windowHeight="12576" tabRatio="752" xr2:uid="{00000000-000D-0000-FFFF-FFFF00000000}"/>
  </bookViews>
  <sheets>
    <sheet name="Welcome" sheetId="13" r:id="rId1"/>
    <sheet name="Religion" sheetId="15" r:id="rId2"/>
    <sheet name="Ethnic Group" sheetId="3" r:id="rId3"/>
    <sheet name="Sexual Orientation" sheetId="4" r:id="rId4"/>
    <sheet name="Transgender Status" sheetId="6" r:id="rId5"/>
    <sheet name="Disability" sheetId="16" r:id="rId6"/>
    <sheet name="Data" sheetId="14" state="hidden" r:id="rId7"/>
    <sheet name="List" sheetId="7" state="hidden" r:id="rId8"/>
  </sheets>
  <definedNames>
    <definedName name="_xlnm._FilterDatabase" localSheetId="6" hidden="1">Data!$A$1:$F$13244</definedName>
    <definedName name="Data">Data!$E:$F</definedName>
    <definedName name="Date">List!$A$2:$A$15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245" i="14" l="1"/>
  <c r="E13246" i="14"/>
  <c r="E13247" i="14"/>
  <c r="E13248" i="14"/>
  <c r="E13249" i="14"/>
  <c r="E13250" i="14"/>
  <c r="E13251" i="14"/>
  <c r="E13252" i="14"/>
  <c r="E13253" i="14"/>
  <c r="E13254" i="14"/>
  <c r="E13255" i="14"/>
  <c r="E13256" i="14"/>
  <c r="E13257" i="14"/>
  <c r="E13258" i="14"/>
  <c r="E13259" i="14"/>
  <c r="E13260" i="14"/>
  <c r="E13261" i="14"/>
  <c r="E13262" i="14"/>
  <c r="E13263" i="14"/>
  <c r="E13264" i="14"/>
  <c r="E13265" i="14"/>
  <c r="E13266" i="14"/>
  <c r="E13267" i="14"/>
  <c r="E13268" i="14"/>
  <c r="E13269" i="14"/>
  <c r="E13270" i="14"/>
  <c r="E13271" i="14"/>
  <c r="E13272" i="14"/>
  <c r="E13273" i="14"/>
  <c r="E13274" i="14"/>
  <c r="E13275" i="14"/>
  <c r="E13276" i="14"/>
  <c r="E13277" i="14"/>
  <c r="E13278" i="14"/>
  <c r="E13279" i="14"/>
  <c r="E13280" i="14"/>
  <c r="E13281" i="14"/>
  <c r="E13282" i="14"/>
  <c r="E13283" i="14"/>
  <c r="E13284" i="14"/>
  <c r="E13285" i="14"/>
  <c r="E13286" i="14"/>
  <c r="E13287" i="14"/>
  <c r="E13288" i="14"/>
  <c r="E13289" i="14"/>
  <c r="E13290" i="14"/>
  <c r="E13291" i="14"/>
  <c r="E13292" i="14"/>
  <c r="E13293" i="14"/>
  <c r="E13294" i="14"/>
  <c r="E13295" i="14"/>
  <c r="E13296" i="14"/>
  <c r="E13297" i="14"/>
  <c r="E13298" i="14"/>
  <c r="E13299" i="14"/>
  <c r="E13300" i="14"/>
  <c r="E13301" i="14"/>
  <c r="E13302" i="14"/>
  <c r="E13303" i="14"/>
  <c r="E13304" i="14"/>
  <c r="E13305" i="14"/>
  <c r="E13306" i="14"/>
  <c r="E13307" i="14"/>
  <c r="E13308" i="14"/>
  <c r="E13309" i="14"/>
  <c r="E13310" i="14"/>
  <c r="E13311" i="14"/>
  <c r="E13312" i="14"/>
  <c r="E13313" i="14"/>
  <c r="E13314" i="14"/>
  <c r="E13315" i="14"/>
  <c r="E13316" i="14"/>
  <c r="E13317" i="14"/>
  <c r="E13318" i="14"/>
  <c r="E13319" i="14"/>
  <c r="E13320" i="14"/>
  <c r="E13321" i="14"/>
  <c r="E13322" i="14"/>
  <c r="E13323" i="14"/>
  <c r="E13324" i="14"/>
  <c r="E13325" i="14"/>
  <c r="E13326" i="14"/>
  <c r="E13327" i="14"/>
  <c r="E13328" i="14"/>
  <c r="E13329" i="14"/>
  <c r="E13330" i="14"/>
  <c r="E13331" i="14"/>
  <c r="E13332" i="14"/>
  <c r="E13333" i="14"/>
  <c r="E13334" i="14"/>
  <c r="E13335" i="14"/>
  <c r="E13336" i="14"/>
  <c r="E13337" i="14"/>
  <c r="E13338" i="14"/>
  <c r="E13339" i="14"/>
  <c r="E13340" i="14"/>
  <c r="E13341" i="14"/>
  <c r="E13342" i="14"/>
  <c r="E13343" i="14"/>
  <c r="E13344" i="14"/>
  <c r="E13345" i="14"/>
  <c r="E13346" i="14"/>
  <c r="E13347" i="14"/>
  <c r="E13348" i="14"/>
  <c r="E13349" i="14"/>
  <c r="E13350" i="14"/>
  <c r="E13351" i="14"/>
  <c r="E13352" i="14"/>
  <c r="E13353" i="14"/>
  <c r="E13354" i="14"/>
  <c r="E13355" i="14"/>
  <c r="E13356" i="14"/>
  <c r="E13357" i="14"/>
  <c r="E13358" i="14"/>
  <c r="E13359" i="14"/>
  <c r="E13360" i="14"/>
  <c r="E13361" i="14"/>
  <c r="E13362" i="14"/>
  <c r="E13363" i="14"/>
  <c r="E13364" i="14"/>
  <c r="E13365" i="14"/>
  <c r="E13366" i="14"/>
  <c r="E13367" i="14"/>
  <c r="E13368" i="14"/>
  <c r="E13369" i="14"/>
  <c r="E13370" i="14"/>
  <c r="E13371" i="14"/>
  <c r="E13372" i="14"/>
  <c r="E13373" i="14"/>
  <c r="E13374" i="14"/>
  <c r="E13375" i="14"/>
  <c r="E13376" i="14"/>
  <c r="E13377" i="14"/>
  <c r="E13378" i="14"/>
  <c r="E13379" i="14"/>
  <c r="E13380" i="14"/>
  <c r="E13381" i="14"/>
  <c r="E13382" i="14"/>
  <c r="E13383" i="14"/>
  <c r="E13384" i="14"/>
  <c r="E13385" i="14"/>
  <c r="E13386" i="14"/>
  <c r="E13387" i="14"/>
  <c r="E13388" i="14"/>
  <c r="E13389" i="14"/>
  <c r="E13390" i="14"/>
  <c r="E13391" i="14"/>
  <c r="E13392" i="14"/>
  <c r="E13393" i="14"/>
  <c r="E13394" i="14"/>
  <c r="E13395" i="14"/>
  <c r="E13396" i="14"/>
  <c r="E13397" i="14"/>
  <c r="E13398" i="14"/>
  <c r="E13399" i="14"/>
  <c r="E13400" i="14"/>
  <c r="E13401" i="14"/>
  <c r="E13402" i="14"/>
  <c r="E13403" i="14"/>
  <c r="E13404" i="14"/>
  <c r="E13405" i="14"/>
  <c r="E13406" i="14"/>
  <c r="E13407" i="14"/>
  <c r="E13408" i="14"/>
  <c r="E13409" i="14"/>
  <c r="E13410" i="14"/>
  <c r="E13411" i="14"/>
  <c r="E13412" i="14"/>
  <c r="E13413" i="14"/>
  <c r="E13414" i="14"/>
  <c r="E13415" i="14"/>
  <c r="E13416" i="14"/>
  <c r="E13417" i="14"/>
  <c r="E13418" i="14"/>
  <c r="E13419" i="14"/>
  <c r="E13420" i="14"/>
  <c r="E13421" i="14"/>
  <c r="E13422" i="14"/>
  <c r="E13423" i="14"/>
  <c r="E13424" i="14"/>
  <c r="E13425" i="14"/>
  <c r="E13426" i="14"/>
  <c r="E13427" i="14"/>
  <c r="E13428" i="14"/>
  <c r="E13429" i="14"/>
  <c r="E13430" i="14"/>
  <c r="E13431" i="14"/>
  <c r="E13432" i="14"/>
  <c r="E13433" i="14"/>
  <c r="E13434" i="14"/>
  <c r="E13435" i="14"/>
  <c r="E13436" i="14"/>
  <c r="E13437" i="14"/>
  <c r="E13438" i="14"/>
  <c r="E13439" i="14"/>
  <c r="E13440" i="14"/>
  <c r="E13441" i="14"/>
  <c r="E13442" i="14"/>
  <c r="E13443" i="14"/>
  <c r="E13444" i="14"/>
  <c r="E13445" i="14"/>
  <c r="E13446" i="14"/>
  <c r="E13447" i="14"/>
  <c r="E13448" i="14"/>
  <c r="E13449" i="14"/>
  <c r="E13450" i="14"/>
  <c r="E13451" i="14"/>
  <c r="E13452" i="14"/>
  <c r="E13453" i="14"/>
  <c r="E13454" i="14"/>
  <c r="E13455" i="14"/>
  <c r="E13456" i="14"/>
  <c r="E13457" i="14"/>
  <c r="E13458" i="14"/>
  <c r="E13459" i="14"/>
  <c r="E13460" i="14"/>
  <c r="E13461" i="14"/>
  <c r="E13462" i="14"/>
  <c r="E13463" i="14"/>
  <c r="E13464" i="14"/>
  <c r="E13465" i="14"/>
  <c r="E13466" i="14"/>
  <c r="E13467" i="14"/>
  <c r="E13468" i="14"/>
  <c r="E13469" i="14"/>
  <c r="E13470" i="14"/>
  <c r="E13471" i="14"/>
  <c r="E13472" i="14"/>
  <c r="E13473" i="14"/>
  <c r="E13474" i="14"/>
  <c r="E13475" i="14"/>
  <c r="E13476" i="14"/>
  <c r="E13477" i="14"/>
  <c r="E13478" i="14"/>
  <c r="E13479" i="14"/>
  <c r="E13480" i="14"/>
  <c r="E13481" i="14"/>
  <c r="E13482" i="14"/>
  <c r="E13483" i="14"/>
  <c r="E13484" i="14"/>
  <c r="E13485" i="14"/>
  <c r="E13486" i="14"/>
  <c r="E13487" i="14"/>
  <c r="E13488" i="14"/>
  <c r="E13489" i="14"/>
  <c r="E13490" i="14"/>
  <c r="E13491" i="14"/>
  <c r="E13492" i="14"/>
  <c r="E13493" i="14"/>
  <c r="E13494" i="14"/>
  <c r="E13495" i="14"/>
  <c r="E13496" i="14"/>
  <c r="E13497" i="14"/>
  <c r="E13498" i="14"/>
  <c r="E13499" i="14"/>
  <c r="E13500" i="14"/>
  <c r="E13501" i="14"/>
  <c r="E13502" i="14"/>
  <c r="E13503" i="14"/>
  <c r="E13504" i="14"/>
  <c r="E13505" i="14"/>
  <c r="E13506" i="14"/>
  <c r="E13507" i="14"/>
  <c r="E13508" i="14"/>
  <c r="E13509" i="14"/>
  <c r="E13510" i="14"/>
  <c r="E13511" i="14"/>
  <c r="E13512" i="14"/>
  <c r="E13513" i="14"/>
  <c r="E13514" i="14"/>
  <c r="E13515" i="14"/>
  <c r="E13516" i="14"/>
  <c r="E13517" i="14"/>
  <c r="E13518" i="14"/>
  <c r="E13519" i="14"/>
  <c r="E13520" i="14"/>
  <c r="E13521" i="14"/>
  <c r="E13522" i="14"/>
  <c r="E13523" i="14"/>
  <c r="E13524" i="14"/>
  <c r="E13525" i="14"/>
  <c r="E13526" i="14"/>
  <c r="E13527" i="14"/>
  <c r="E13528" i="14"/>
  <c r="E13529" i="14"/>
  <c r="E13530" i="14"/>
  <c r="E13531" i="14"/>
  <c r="E13532" i="14"/>
  <c r="E13533" i="14"/>
  <c r="E13534" i="14"/>
  <c r="E13535" i="14"/>
  <c r="E13536" i="14"/>
  <c r="E13537" i="14"/>
  <c r="E13538" i="14"/>
  <c r="E13539" i="14"/>
  <c r="E13540" i="14"/>
  <c r="E13541" i="14"/>
  <c r="E13542" i="14"/>
  <c r="E13543" i="14"/>
  <c r="E13544" i="14"/>
  <c r="E13545" i="14"/>
  <c r="E13546" i="14"/>
  <c r="E13547" i="14"/>
  <c r="E13548" i="14"/>
  <c r="E13549" i="14"/>
  <c r="E13550" i="14"/>
  <c r="E13551" i="14"/>
  <c r="E13552" i="14"/>
  <c r="E13553" i="14"/>
  <c r="E13554" i="14"/>
  <c r="E13555" i="14"/>
  <c r="E13556" i="14"/>
  <c r="E13557" i="14"/>
  <c r="E13558" i="14"/>
  <c r="E13559" i="14"/>
  <c r="E13560" i="14"/>
  <c r="E13561" i="14"/>
  <c r="E13562" i="14"/>
  <c r="E13563" i="14"/>
  <c r="E13564" i="14"/>
  <c r="E13565" i="14"/>
  <c r="E13566" i="14"/>
  <c r="E13567" i="14"/>
  <c r="E13568" i="14"/>
  <c r="E13569" i="14"/>
  <c r="E13570" i="14"/>
  <c r="E13571" i="14"/>
  <c r="E13572" i="14"/>
  <c r="E13573" i="14"/>
  <c r="E13574" i="14"/>
  <c r="E13575" i="14"/>
  <c r="E13576" i="14"/>
  <c r="E13577" i="14"/>
  <c r="E13578" i="14"/>
  <c r="E13579" i="14"/>
  <c r="E13580" i="14"/>
  <c r="E13581" i="14"/>
  <c r="E13582" i="14"/>
  <c r="E13583" i="14"/>
  <c r="E13584" i="14"/>
  <c r="E13585" i="14"/>
  <c r="E13586" i="14"/>
  <c r="E13587" i="14"/>
  <c r="E13588" i="14"/>
  <c r="E13589" i="14"/>
  <c r="E13590" i="14"/>
  <c r="E13591" i="14"/>
  <c r="E13592" i="14"/>
  <c r="E13593" i="14"/>
  <c r="E13594" i="14"/>
  <c r="E13595" i="14"/>
  <c r="E13596" i="14"/>
  <c r="E13597" i="14"/>
  <c r="E13598" i="14"/>
  <c r="E13599" i="14"/>
  <c r="E13600" i="14"/>
  <c r="E13601" i="14"/>
  <c r="E13602" i="14"/>
  <c r="E13603" i="14"/>
  <c r="E13604" i="14"/>
  <c r="E13605" i="14"/>
  <c r="E13606" i="14"/>
  <c r="E13607" i="14"/>
  <c r="E13608" i="14"/>
  <c r="E13609" i="14"/>
  <c r="E13610" i="14"/>
  <c r="E13611" i="14"/>
  <c r="E13612" i="14"/>
  <c r="E13613" i="14"/>
  <c r="E13614" i="14"/>
  <c r="E13615" i="14"/>
  <c r="E13616" i="14"/>
  <c r="E13617" i="14"/>
  <c r="E13618" i="14"/>
  <c r="E13619" i="14"/>
  <c r="E13620" i="14"/>
  <c r="E13621" i="14"/>
  <c r="E13622" i="14"/>
  <c r="E13623" i="14"/>
  <c r="E13624" i="14"/>
  <c r="E13625" i="14"/>
  <c r="E13626" i="14"/>
  <c r="E13627" i="14"/>
  <c r="E13628" i="14"/>
  <c r="E13629" i="14"/>
  <c r="E13630" i="14"/>
  <c r="E13631" i="14"/>
  <c r="E13632" i="14"/>
  <c r="E13633" i="14"/>
  <c r="E13634" i="14"/>
  <c r="E13635" i="14"/>
  <c r="E13636" i="14"/>
  <c r="E13637" i="14"/>
  <c r="E13638" i="14"/>
  <c r="E13639" i="14"/>
  <c r="E13640" i="14"/>
  <c r="E13641" i="14"/>
  <c r="E13642" i="14"/>
  <c r="E13643" i="14"/>
  <c r="E13644" i="14"/>
  <c r="E13645" i="14"/>
  <c r="E13646" i="14"/>
  <c r="E13647" i="14"/>
  <c r="E13648" i="14"/>
  <c r="E13649" i="14"/>
  <c r="E13650" i="14"/>
  <c r="E13651" i="14"/>
  <c r="E13652" i="14"/>
  <c r="E13653" i="14"/>
  <c r="E13654" i="14"/>
  <c r="E13655" i="14"/>
  <c r="E13656" i="14"/>
  <c r="E13657" i="14"/>
  <c r="E13658" i="14"/>
  <c r="E13659" i="14"/>
  <c r="E13660" i="14"/>
  <c r="E13661" i="14"/>
  <c r="E13662" i="14"/>
  <c r="E13663" i="14"/>
  <c r="E13664" i="14"/>
  <c r="E13665" i="14"/>
  <c r="E13666" i="14"/>
  <c r="E13667" i="14"/>
  <c r="E13668" i="14"/>
  <c r="E13669" i="14"/>
  <c r="E13670" i="14"/>
  <c r="E13671" i="14"/>
  <c r="E13672" i="14"/>
  <c r="E13673" i="14"/>
  <c r="E13674" i="14"/>
  <c r="E13675" i="14"/>
  <c r="E13676" i="14"/>
  <c r="E13677" i="14"/>
  <c r="E13678" i="14"/>
  <c r="E13679" i="14"/>
  <c r="E13680" i="14"/>
  <c r="E13681" i="14"/>
  <c r="E13682" i="14"/>
  <c r="E13683" i="14"/>
  <c r="E13684" i="14"/>
  <c r="E13685" i="14"/>
  <c r="E13686" i="14"/>
  <c r="E13687" i="14"/>
  <c r="E13688" i="14"/>
  <c r="E13689" i="14"/>
  <c r="E13690" i="14"/>
  <c r="E13691" i="14"/>
  <c r="E13692" i="14"/>
  <c r="E13693" i="14"/>
  <c r="E13694" i="14"/>
  <c r="E13695" i="14"/>
  <c r="E13696" i="14"/>
  <c r="E13697" i="14"/>
  <c r="E13698" i="14"/>
  <c r="E13699" i="14"/>
  <c r="E13700" i="14"/>
  <c r="E13701" i="14"/>
  <c r="E13702" i="14"/>
  <c r="E13703" i="14"/>
  <c r="E13704" i="14"/>
  <c r="E13705" i="14"/>
  <c r="E13706" i="14"/>
  <c r="E13707" i="14"/>
  <c r="E13708" i="14"/>
  <c r="E13709" i="14"/>
  <c r="E13710" i="14"/>
  <c r="E13711" i="14"/>
  <c r="E13712" i="14"/>
  <c r="E13713" i="14"/>
  <c r="E13714" i="14"/>
  <c r="E13715" i="14"/>
  <c r="E13716" i="14"/>
  <c r="E13717" i="14"/>
  <c r="E13718" i="14"/>
  <c r="E13719" i="14"/>
  <c r="E13720" i="14"/>
  <c r="E13721" i="14"/>
  <c r="E13722" i="14"/>
  <c r="E13723" i="14"/>
  <c r="E13724" i="14"/>
  <c r="E13725" i="14"/>
  <c r="E13726" i="14"/>
  <c r="E13727" i="14"/>
  <c r="E13728" i="14"/>
  <c r="E13729" i="14"/>
  <c r="E13730" i="14"/>
  <c r="E13731" i="14"/>
  <c r="E13732" i="14"/>
  <c r="E13733" i="14"/>
  <c r="E13734" i="14"/>
  <c r="E13735" i="14"/>
  <c r="E13736" i="14"/>
  <c r="E13737" i="14"/>
  <c r="E13738" i="14"/>
  <c r="E13739" i="14"/>
  <c r="E13740" i="14"/>
  <c r="E13741" i="14"/>
  <c r="E13742" i="14"/>
  <c r="E13743" i="14"/>
  <c r="E13744" i="14"/>
  <c r="E13745" i="14"/>
  <c r="E13746" i="14"/>
  <c r="E13747" i="14"/>
  <c r="E13748" i="14"/>
  <c r="E13749" i="14"/>
  <c r="E13750" i="14"/>
  <c r="E13751" i="14"/>
  <c r="E13752" i="14"/>
  <c r="E13753" i="14"/>
  <c r="E13754" i="14"/>
  <c r="E13755" i="14"/>
  <c r="E13756" i="14"/>
  <c r="E13757" i="14"/>
  <c r="E13758" i="14"/>
  <c r="E13759" i="14"/>
  <c r="E13760" i="14"/>
  <c r="E13761" i="14"/>
  <c r="E13762" i="14"/>
  <c r="E13763" i="14"/>
  <c r="E13764" i="14"/>
  <c r="E13765" i="14"/>
  <c r="E13766" i="14"/>
  <c r="E13767" i="14"/>
  <c r="E13768" i="14"/>
  <c r="E13769" i="14"/>
  <c r="E13770" i="14"/>
  <c r="E13771" i="14"/>
  <c r="E13772" i="14"/>
  <c r="E13773" i="14"/>
  <c r="E13774" i="14"/>
  <c r="E13775" i="14"/>
  <c r="E13776" i="14"/>
  <c r="E13777" i="14"/>
  <c r="E13778" i="14"/>
  <c r="E13779" i="14"/>
  <c r="E13780" i="14"/>
  <c r="E13781" i="14"/>
  <c r="E13782" i="14"/>
  <c r="E13783" i="14"/>
  <c r="E13784" i="14"/>
  <c r="E13785" i="14"/>
  <c r="E13786" i="14"/>
  <c r="E13787" i="14"/>
  <c r="E13788" i="14"/>
  <c r="E13789" i="14"/>
  <c r="E13790" i="14"/>
  <c r="E13791" i="14"/>
  <c r="E13792" i="14"/>
  <c r="E13793" i="14"/>
  <c r="E13794" i="14"/>
  <c r="E13795" i="14"/>
  <c r="E13796" i="14"/>
  <c r="E13797" i="14"/>
  <c r="E13798" i="14"/>
  <c r="E13799" i="14"/>
  <c r="E13800" i="14"/>
  <c r="E13801" i="14"/>
  <c r="E13802" i="14"/>
  <c r="E13803" i="14"/>
  <c r="E13804" i="14"/>
  <c r="E13805" i="14"/>
  <c r="E13806" i="14"/>
  <c r="E13807" i="14"/>
  <c r="E13808" i="14"/>
  <c r="E13809" i="14"/>
  <c r="E13810" i="14"/>
  <c r="E13811" i="14"/>
  <c r="E13812" i="14"/>
  <c r="E13813" i="14"/>
  <c r="E13814" i="14"/>
  <c r="E13815" i="14"/>
  <c r="E13816" i="14"/>
  <c r="E13817" i="14"/>
  <c r="E13818" i="14"/>
  <c r="E13819" i="14"/>
  <c r="E13820" i="14"/>
  <c r="E13821" i="14"/>
  <c r="E13822" i="14"/>
  <c r="E13823" i="14"/>
  <c r="E13824" i="14"/>
  <c r="E13825" i="14"/>
  <c r="E13826" i="14"/>
  <c r="E13827" i="14"/>
  <c r="E13828" i="14"/>
  <c r="E13829" i="14"/>
  <c r="E13830" i="14"/>
  <c r="E13831" i="14"/>
  <c r="E13832" i="14"/>
  <c r="E13833" i="14"/>
  <c r="E13834" i="14"/>
  <c r="E13835" i="14"/>
  <c r="E13836" i="14"/>
  <c r="E13837" i="14"/>
  <c r="E13838" i="14"/>
  <c r="E13839" i="14"/>
  <c r="E13840" i="14"/>
  <c r="E13841" i="14"/>
  <c r="E13842" i="14"/>
  <c r="E13843" i="14"/>
  <c r="E13844" i="14"/>
  <c r="E13845" i="14"/>
  <c r="E13846" i="14"/>
  <c r="E13847" i="14"/>
  <c r="E13848" i="14"/>
  <c r="E13849" i="14"/>
  <c r="E13850" i="14"/>
  <c r="E13851" i="14"/>
  <c r="E13852" i="14"/>
  <c r="E13853" i="14"/>
  <c r="E13854" i="14"/>
  <c r="E13855" i="14"/>
  <c r="E13856" i="14"/>
  <c r="E13857" i="14"/>
  <c r="E13858" i="14"/>
  <c r="E13859" i="14"/>
  <c r="E13860" i="14"/>
  <c r="E13861" i="14"/>
  <c r="E13862" i="14"/>
  <c r="E13863" i="14"/>
  <c r="E13864" i="14"/>
  <c r="E13865" i="14"/>
  <c r="E13866" i="14"/>
  <c r="E13867" i="14"/>
  <c r="E13868" i="14"/>
  <c r="E13869" i="14"/>
  <c r="E13870" i="14"/>
  <c r="E13871" i="14"/>
  <c r="E13872" i="14"/>
  <c r="E13873" i="14"/>
  <c r="E13874" i="14"/>
  <c r="E13875" i="14"/>
  <c r="E13876" i="14"/>
  <c r="E13877" i="14"/>
  <c r="E13878" i="14"/>
  <c r="E13879" i="14"/>
  <c r="E13880" i="14"/>
  <c r="E13881" i="14"/>
  <c r="E13882" i="14"/>
  <c r="E13883" i="14"/>
  <c r="E13884" i="14"/>
  <c r="E13885" i="14"/>
  <c r="E13886" i="14"/>
  <c r="E13887" i="14"/>
  <c r="E13888" i="14"/>
  <c r="E13889" i="14"/>
  <c r="E13890" i="14"/>
  <c r="E13891" i="14"/>
  <c r="E13892" i="14"/>
  <c r="E13893" i="14"/>
  <c r="E13894" i="14"/>
  <c r="E13895" i="14"/>
  <c r="E13896" i="14"/>
  <c r="E13897" i="14"/>
  <c r="E13898" i="14"/>
  <c r="E13899" i="14"/>
  <c r="E13900" i="14"/>
  <c r="E13901" i="14"/>
  <c r="E13902" i="14"/>
  <c r="E13903" i="14"/>
  <c r="E13904" i="14"/>
  <c r="E13905" i="14"/>
  <c r="E13906" i="14"/>
  <c r="E13907" i="14"/>
  <c r="E13908" i="14"/>
  <c r="E13909" i="14"/>
  <c r="E13910" i="14"/>
  <c r="E13911" i="14"/>
  <c r="E13912" i="14"/>
  <c r="E13913" i="14"/>
  <c r="E13914" i="14"/>
  <c r="E13915" i="14"/>
  <c r="E13916" i="14"/>
  <c r="E13917" i="14"/>
  <c r="E13918" i="14"/>
  <c r="E13919" i="14"/>
  <c r="E13920" i="14"/>
  <c r="E13921" i="14"/>
  <c r="E13922" i="14"/>
  <c r="E13923" i="14"/>
  <c r="E13924" i="14"/>
  <c r="E13925" i="14"/>
  <c r="E13926" i="14"/>
  <c r="E13927" i="14"/>
  <c r="E13928" i="14"/>
  <c r="E13929" i="14"/>
  <c r="E13930" i="14"/>
  <c r="E13931" i="14"/>
  <c r="E13932" i="14"/>
  <c r="E13933" i="14"/>
  <c r="E13934" i="14"/>
  <c r="E13935" i="14"/>
  <c r="E13936" i="14"/>
  <c r="E13937" i="14"/>
  <c r="E13938" i="14"/>
  <c r="E13939" i="14"/>
  <c r="E13940" i="14"/>
  <c r="E13941" i="14"/>
  <c r="E13942" i="14"/>
  <c r="E13943" i="14"/>
  <c r="E13944" i="14"/>
  <c r="E13945" i="14"/>
  <c r="E13946" i="14"/>
  <c r="E13947" i="14"/>
  <c r="E13948" i="14"/>
  <c r="E13949" i="14"/>
  <c r="E13950" i="14"/>
  <c r="E13951" i="14"/>
  <c r="E13952" i="14"/>
  <c r="E13953" i="14"/>
  <c r="E13954" i="14"/>
  <c r="E13955" i="14"/>
  <c r="E13956" i="14"/>
  <c r="E13957" i="14"/>
  <c r="E13958" i="14"/>
  <c r="E13959" i="14"/>
  <c r="E13960" i="14"/>
  <c r="E13961" i="14"/>
  <c r="E13962" i="14"/>
  <c r="E13963" i="14"/>
  <c r="E13964" i="14"/>
  <c r="E13965" i="14"/>
  <c r="E13966" i="14"/>
  <c r="E13967" i="14"/>
  <c r="E13968" i="14"/>
  <c r="E13969" i="14"/>
  <c r="E13970" i="14"/>
  <c r="E13971" i="14"/>
  <c r="E13972" i="14"/>
  <c r="E13973" i="14"/>
  <c r="E13974" i="14"/>
  <c r="E13975" i="14"/>
  <c r="E13976" i="14"/>
  <c r="E13977" i="14"/>
  <c r="E13978" i="14"/>
  <c r="E13979" i="14"/>
  <c r="E13980" i="14"/>
  <c r="E13981" i="14"/>
  <c r="E13982" i="14"/>
  <c r="E13983" i="14"/>
  <c r="E13984" i="14"/>
  <c r="E13985" i="14"/>
  <c r="E13986" i="14"/>
  <c r="E13987" i="14"/>
  <c r="E13988" i="14"/>
  <c r="E13989" i="14"/>
  <c r="E13990" i="14"/>
  <c r="E13991" i="14"/>
  <c r="E13992" i="14"/>
  <c r="E13993" i="14"/>
  <c r="E13994" i="14"/>
  <c r="E13995" i="14"/>
  <c r="E13996" i="14"/>
  <c r="E13997" i="14"/>
  <c r="E13998" i="14"/>
  <c r="E13999" i="14"/>
  <c r="E14000" i="14"/>
  <c r="E14001" i="14"/>
  <c r="E14002" i="14"/>
  <c r="E14003" i="14"/>
  <c r="E14004" i="14"/>
  <c r="E14005" i="14"/>
  <c r="E14006" i="14"/>
  <c r="E14007" i="14"/>
  <c r="E14008" i="14"/>
  <c r="E14009" i="14"/>
  <c r="E14010" i="14"/>
  <c r="E14011" i="14"/>
  <c r="E14012" i="14"/>
  <c r="E14013" i="14"/>
  <c r="E14014" i="14"/>
  <c r="E14015" i="14"/>
  <c r="E14016" i="14"/>
  <c r="E14017" i="14"/>
  <c r="E14018" i="14"/>
  <c r="E14019" i="14"/>
  <c r="E14020" i="14"/>
  <c r="E14021" i="14"/>
  <c r="E14022" i="14"/>
  <c r="E14023" i="14"/>
  <c r="E14024" i="14"/>
  <c r="E14025" i="14"/>
  <c r="E14026" i="14"/>
  <c r="E14027" i="14"/>
  <c r="E14028" i="14"/>
  <c r="E14029" i="14"/>
  <c r="E14030" i="14"/>
  <c r="E14031" i="14"/>
  <c r="E14032" i="14"/>
  <c r="E14033" i="14"/>
  <c r="E14034" i="14"/>
  <c r="E14035" i="14"/>
  <c r="E14036" i="14"/>
  <c r="E14037" i="14"/>
  <c r="E14038" i="14"/>
  <c r="E14039" i="14"/>
  <c r="E14040" i="14"/>
  <c r="E14041" i="14"/>
  <c r="E14042" i="14"/>
  <c r="E14043" i="14"/>
  <c r="E14044" i="14"/>
  <c r="E14045" i="14"/>
  <c r="E14046" i="14"/>
  <c r="E14047" i="14"/>
  <c r="E14048" i="14"/>
  <c r="E14049" i="14"/>
  <c r="E14050" i="14"/>
  <c r="E14051" i="14"/>
  <c r="E14052" i="14"/>
  <c r="E14053" i="14"/>
  <c r="E14054" i="14"/>
  <c r="E14055" i="14"/>
  <c r="E14056" i="14"/>
  <c r="E14057" i="14"/>
  <c r="E14058" i="14"/>
  <c r="E14059" i="14"/>
  <c r="E14060" i="14"/>
  <c r="E14061" i="14"/>
  <c r="E14062" i="14"/>
  <c r="E14063" i="14"/>
  <c r="E14064" i="14"/>
  <c r="E14065" i="14"/>
  <c r="E14066" i="14"/>
  <c r="E14067" i="14"/>
  <c r="E14068" i="14"/>
  <c r="E14069" i="14"/>
  <c r="E14070" i="14"/>
  <c r="E14071" i="14"/>
  <c r="E14072" i="14"/>
  <c r="E14073" i="14"/>
  <c r="E14074" i="14"/>
  <c r="E14075" i="14"/>
  <c r="E14076" i="14"/>
  <c r="E14077" i="14"/>
  <c r="E14078" i="14"/>
  <c r="E14079" i="14"/>
  <c r="E14080" i="14"/>
  <c r="E14081" i="14"/>
  <c r="E14082" i="14"/>
  <c r="E14083" i="14"/>
  <c r="E14084" i="14"/>
  <c r="E14085" i="14"/>
  <c r="E14086" i="14"/>
  <c r="E14087" i="14"/>
  <c r="E14088" i="14"/>
  <c r="E14089" i="14"/>
  <c r="E14090" i="14"/>
  <c r="E14091" i="14"/>
  <c r="E14092" i="14"/>
  <c r="E14093" i="14"/>
  <c r="E14094" i="14"/>
  <c r="E14095" i="14"/>
  <c r="E14096" i="14"/>
  <c r="E14097" i="14"/>
  <c r="E14098" i="14"/>
  <c r="E14099" i="14"/>
  <c r="E14100" i="14"/>
  <c r="E14101" i="14"/>
  <c r="E14102" i="14"/>
  <c r="E14103" i="14"/>
  <c r="E14104" i="14"/>
  <c r="E14105" i="14"/>
  <c r="E14106" i="14"/>
  <c r="E14107" i="14"/>
  <c r="E14108" i="14"/>
  <c r="E14109" i="14"/>
  <c r="E14110" i="14"/>
  <c r="E14111" i="14"/>
  <c r="E14112" i="14"/>
  <c r="E14113" i="14"/>
  <c r="E14114" i="14"/>
  <c r="E14115" i="14"/>
  <c r="E14116" i="14"/>
  <c r="E14117" i="14"/>
  <c r="E14118" i="14"/>
  <c r="E14119" i="14"/>
  <c r="E14120" i="14"/>
  <c r="E14121" i="14"/>
  <c r="E14122" i="14"/>
  <c r="E14123" i="14"/>
  <c r="E14124" i="14"/>
  <c r="E14125" i="14"/>
  <c r="E14126" i="14"/>
  <c r="E14127" i="14"/>
  <c r="E14128" i="14"/>
  <c r="E14129" i="14"/>
  <c r="E14130" i="14"/>
  <c r="E14131" i="14"/>
  <c r="E14132" i="14"/>
  <c r="E14133" i="14"/>
  <c r="E14134" i="14"/>
  <c r="E14135" i="14"/>
  <c r="E14136" i="14"/>
  <c r="E14137" i="14"/>
  <c r="E14138" i="14"/>
  <c r="E14139" i="14"/>
  <c r="E14140" i="14"/>
  <c r="E14141" i="14"/>
  <c r="E14142" i="14"/>
  <c r="E14143" i="14"/>
  <c r="E14144" i="14"/>
  <c r="E14145" i="14"/>
  <c r="E14146" i="14"/>
  <c r="E14147" i="14"/>
  <c r="E14148" i="14"/>
  <c r="E14149" i="14"/>
  <c r="E14150" i="14"/>
  <c r="E14151" i="14"/>
  <c r="E14152" i="14"/>
  <c r="E14153" i="14"/>
  <c r="E14154" i="14"/>
  <c r="E14155" i="14"/>
  <c r="E14156" i="14"/>
  <c r="E14157" i="14"/>
  <c r="E14158" i="14"/>
  <c r="E14159" i="14"/>
  <c r="E14160" i="14"/>
  <c r="E14161" i="14"/>
  <c r="E14162" i="14"/>
  <c r="E14163" i="14"/>
  <c r="E14164" i="14"/>
  <c r="E14165" i="14"/>
  <c r="E14166" i="14"/>
  <c r="E14167" i="14"/>
  <c r="E14168" i="14"/>
  <c r="E14169" i="14"/>
  <c r="E14170" i="14"/>
  <c r="E14171" i="14"/>
  <c r="E14172" i="14"/>
  <c r="E14173" i="14"/>
  <c r="E14174" i="14"/>
  <c r="E14175" i="14"/>
  <c r="E14176" i="14"/>
  <c r="E14177" i="14"/>
  <c r="E14178" i="14"/>
  <c r="E14179" i="14"/>
  <c r="E14180" i="14"/>
  <c r="E14181" i="14"/>
  <c r="E14182" i="14"/>
  <c r="E14183" i="14"/>
  <c r="E14184" i="14"/>
  <c r="E14185" i="14"/>
  <c r="E14186" i="14"/>
  <c r="E14187" i="14"/>
  <c r="E14188" i="14"/>
  <c r="E14189" i="14"/>
  <c r="E14190" i="14"/>
  <c r="E14191" i="14"/>
  <c r="E14192" i="14"/>
  <c r="E14193" i="14"/>
  <c r="E14194" i="14"/>
  <c r="E14195" i="14"/>
  <c r="E14196" i="14"/>
  <c r="E14197" i="14"/>
  <c r="E14198" i="14"/>
  <c r="E14199" i="14"/>
  <c r="E14200" i="14"/>
  <c r="E14201" i="14"/>
  <c r="E14202" i="14"/>
  <c r="E14203" i="14"/>
  <c r="E14204" i="14"/>
  <c r="E14205" i="14"/>
  <c r="E14206" i="14"/>
  <c r="E14207" i="14"/>
  <c r="E14208" i="14"/>
  <c r="E14209" i="14"/>
  <c r="E14210" i="14"/>
  <c r="E14211" i="14"/>
  <c r="E14212" i="14"/>
  <c r="E14213" i="14"/>
  <c r="E14214" i="14"/>
  <c r="E14215" i="14"/>
  <c r="E14216" i="14"/>
  <c r="E14217" i="14"/>
  <c r="E14218" i="14"/>
  <c r="E14219" i="14"/>
  <c r="E14220" i="14"/>
  <c r="E14221" i="14"/>
  <c r="E14222" i="14"/>
  <c r="E14223" i="14"/>
  <c r="E14224" i="14"/>
  <c r="E14225" i="14"/>
  <c r="E14226" i="14"/>
  <c r="E14227" i="14"/>
  <c r="E14228" i="14"/>
  <c r="E14229" i="14"/>
  <c r="E14230" i="14"/>
  <c r="E14231" i="14"/>
  <c r="E14232" i="14"/>
  <c r="E14233" i="14"/>
  <c r="E14234" i="14"/>
  <c r="E14235" i="14"/>
  <c r="E14236" i="14"/>
  <c r="E14237" i="14"/>
  <c r="E14238" i="14"/>
  <c r="E14239" i="14"/>
  <c r="E14240" i="14"/>
  <c r="E14241" i="14"/>
  <c r="E14242" i="14"/>
  <c r="E14243" i="14"/>
  <c r="E14244" i="14"/>
  <c r="E14245" i="14"/>
  <c r="E14246" i="14"/>
  <c r="E14247" i="14"/>
  <c r="E14248" i="14"/>
  <c r="E14249" i="14"/>
  <c r="E14250" i="14"/>
  <c r="E14251" i="14"/>
  <c r="E14252" i="14"/>
  <c r="E14253" i="14"/>
  <c r="E14254" i="14"/>
  <c r="E14255" i="14"/>
  <c r="E14256" i="14"/>
  <c r="E14257" i="14"/>
  <c r="E14258" i="14"/>
  <c r="E14259" i="14"/>
  <c r="E14260" i="14"/>
  <c r="E14261" i="14"/>
  <c r="E14262" i="14"/>
  <c r="E14263" i="14"/>
  <c r="E14264" i="14"/>
  <c r="E14265" i="14"/>
  <c r="E14266" i="14"/>
  <c r="E14267" i="14"/>
  <c r="E14268" i="14"/>
  <c r="E14269" i="14"/>
  <c r="E14270" i="14"/>
  <c r="E14271" i="14"/>
  <c r="E14272" i="14"/>
  <c r="E14273" i="14"/>
  <c r="E14274" i="14"/>
  <c r="E14275" i="14"/>
  <c r="E14276" i="14"/>
  <c r="E14277" i="14"/>
  <c r="E14278" i="14"/>
  <c r="E14279" i="14"/>
  <c r="E14280" i="14"/>
  <c r="E14281" i="14"/>
  <c r="E14282" i="14"/>
  <c r="E14283" i="14"/>
  <c r="E14284" i="14"/>
  <c r="E14285" i="14"/>
  <c r="E14286" i="14"/>
  <c r="E14287" i="14"/>
  <c r="E14288" i="14"/>
  <c r="E14289" i="14"/>
  <c r="E14290" i="14"/>
  <c r="E14291" i="14"/>
  <c r="E14292" i="14"/>
  <c r="E14293" i="14"/>
  <c r="E14294" i="14"/>
  <c r="E14295" i="14"/>
  <c r="E14296" i="14"/>
  <c r="E14297" i="14"/>
  <c r="E14298" i="14"/>
  <c r="E14299" i="14"/>
  <c r="E14300" i="14"/>
  <c r="E14301" i="14"/>
  <c r="E14302" i="14"/>
  <c r="E14303" i="14"/>
  <c r="E14304" i="14"/>
  <c r="E14305" i="14"/>
  <c r="E14306" i="14"/>
  <c r="E14307" i="14"/>
  <c r="E14308" i="14"/>
  <c r="E14309" i="14"/>
  <c r="E14310" i="14"/>
  <c r="E14311" i="14"/>
  <c r="E14312" i="14"/>
  <c r="E14313" i="14"/>
  <c r="E14314" i="14"/>
  <c r="E14315" i="14"/>
  <c r="E14316" i="14"/>
  <c r="E14317" i="14"/>
  <c r="E14318" i="14"/>
  <c r="E14319" i="14"/>
  <c r="E14320" i="14"/>
  <c r="E14321" i="14"/>
  <c r="E14322" i="14"/>
  <c r="E14323" i="14"/>
  <c r="E14324" i="14"/>
  <c r="E14325" i="14"/>
  <c r="E14326" i="14"/>
  <c r="E14327" i="14"/>
  <c r="E14328" i="14"/>
  <c r="E14329" i="14"/>
  <c r="E14330" i="14"/>
  <c r="E14331" i="14"/>
  <c r="E14332" i="14"/>
  <c r="E14333" i="14"/>
  <c r="E14334" i="14"/>
  <c r="E14335" i="14"/>
  <c r="E14336" i="14"/>
  <c r="E14337" i="14"/>
  <c r="E14338" i="14"/>
  <c r="E14339" i="14"/>
  <c r="E14340" i="14"/>
  <c r="E14341" i="14"/>
  <c r="E14342" i="14"/>
  <c r="E14343" i="14"/>
  <c r="E14344" i="14"/>
  <c r="E14345" i="14"/>
  <c r="E14346" i="14"/>
  <c r="E14347" i="14"/>
  <c r="E14348" i="14"/>
  <c r="E14349" i="14"/>
  <c r="E14350" i="14"/>
  <c r="E14351" i="14"/>
  <c r="E14352" i="14"/>
  <c r="E14353" i="14"/>
  <c r="E14354" i="14"/>
  <c r="E14355" i="14"/>
  <c r="E14356" i="14"/>
  <c r="E14357" i="14"/>
  <c r="E14358" i="14"/>
  <c r="E14359" i="14"/>
  <c r="E14360" i="14"/>
  <c r="E14361" i="14"/>
  <c r="E14362" i="14"/>
  <c r="E14363" i="14"/>
  <c r="E14364" i="14"/>
  <c r="E14365" i="14"/>
  <c r="E14366" i="14"/>
  <c r="E14367" i="14"/>
  <c r="E14368" i="14"/>
  <c r="E14369" i="14"/>
  <c r="E14370" i="14"/>
  <c r="E14371" i="14"/>
  <c r="E14372" i="14"/>
  <c r="E14373" i="14"/>
  <c r="E14374" i="14"/>
  <c r="E14375" i="14"/>
  <c r="E14376" i="14"/>
  <c r="E14377" i="14"/>
  <c r="E14378" i="14"/>
  <c r="E14379" i="14"/>
  <c r="E14380" i="14"/>
  <c r="E14381" i="14"/>
  <c r="E14382" i="14"/>
  <c r="E14383" i="14"/>
  <c r="E14384" i="14"/>
  <c r="E14385" i="14"/>
  <c r="E14386" i="14"/>
  <c r="E14387" i="14"/>
  <c r="E14388" i="14"/>
  <c r="E14389" i="14"/>
  <c r="E14390" i="14"/>
  <c r="E14391" i="14"/>
  <c r="E14392" i="14"/>
  <c r="E14393" i="14"/>
  <c r="E14394" i="14"/>
  <c r="E14395" i="14"/>
  <c r="E14396" i="14"/>
  <c r="E14397" i="14"/>
  <c r="E14398" i="14"/>
  <c r="E14399" i="14"/>
  <c r="E14400" i="14"/>
  <c r="E14401" i="14"/>
  <c r="E14402" i="14"/>
  <c r="E14403" i="14"/>
  <c r="E14404" i="14"/>
  <c r="E14405" i="14"/>
  <c r="E14406" i="14"/>
  <c r="E14407" i="14"/>
  <c r="E14408" i="14"/>
  <c r="E14409" i="14"/>
  <c r="E14410" i="14"/>
  <c r="E14411" i="14"/>
  <c r="E14412" i="14"/>
  <c r="E14413" i="14"/>
  <c r="E14414" i="14"/>
  <c r="E14415" i="14"/>
  <c r="E14416" i="14"/>
  <c r="E14417" i="14"/>
  <c r="E14418" i="14"/>
  <c r="E14419" i="14"/>
  <c r="E14420" i="14"/>
  <c r="E14421" i="14"/>
  <c r="E14422" i="14"/>
  <c r="E14423" i="14"/>
  <c r="E14424" i="14"/>
  <c r="E14425" i="14"/>
  <c r="E14426" i="14"/>
  <c r="E14427" i="14"/>
  <c r="E14428" i="14"/>
  <c r="E14429" i="14"/>
  <c r="E14430" i="14"/>
  <c r="E14431" i="14"/>
  <c r="E14432" i="14"/>
  <c r="E14433" i="14"/>
  <c r="E14434" i="14"/>
  <c r="E14435" i="14"/>
  <c r="E14436" i="14"/>
  <c r="E14437" i="14"/>
  <c r="E12043" i="14"/>
  <c r="E12044" i="14"/>
  <c r="E12045" i="14"/>
  <c r="E12046" i="14"/>
  <c r="E12047" i="14"/>
  <c r="E12048" i="14"/>
  <c r="E12049" i="14"/>
  <c r="E12050" i="14"/>
  <c r="E12051" i="14"/>
  <c r="E12052" i="14"/>
  <c r="E12053" i="14"/>
  <c r="E12054" i="14"/>
  <c r="E12055" i="14"/>
  <c r="E12056" i="14"/>
  <c r="E12057" i="14"/>
  <c r="E12058" i="14"/>
  <c r="E12059" i="14"/>
  <c r="E12060" i="14"/>
  <c r="E12061" i="14"/>
  <c r="E12062" i="14"/>
  <c r="E12063" i="14"/>
  <c r="E12064" i="14"/>
  <c r="E12065" i="14"/>
  <c r="E12066" i="14"/>
  <c r="E12067" i="14"/>
  <c r="E12068" i="14"/>
  <c r="E12069" i="14"/>
  <c r="E12070" i="14"/>
  <c r="E12071" i="14"/>
  <c r="E12072" i="14"/>
  <c r="E12073" i="14"/>
  <c r="E12074" i="14"/>
  <c r="E12075" i="14"/>
  <c r="E12076" i="14"/>
  <c r="E12077" i="14"/>
  <c r="E12078" i="14"/>
  <c r="E12079" i="14"/>
  <c r="E12080" i="14"/>
  <c r="E12081" i="14"/>
  <c r="E12082" i="14"/>
  <c r="E12083" i="14"/>
  <c r="E12084" i="14"/>
  <c r="E12085" i="14"/>
  <c r="E12086" i="14"/>
  <c r="E12087" i="14"/>
  <c r="E12088" i="14"/>
  <c r="E12089" i="14"/>
  <c r="E12090" i="14"/>
  <c r="E12091" i="14"/>
  <c r="E12092" i="14"/>
  <c r="E12093" i="14"/>
  <c r="E12094" i="14"/>
  <c r="E12095" i="14"/>
  <c r="E12096" i="14"/>
  <c r="E12097" i="14"/>
  <c r="E12098" i="14"/>
  <c r="E12099" i="14"/>
  <c r="E12100" i="14"/>
  <c r="E12101" i="14"/>
  <c r="E12102" i="14"/>
  <c r="E12103" i="14"/>
  <c r="E12104" i="14"/>
  <c r="E12105" i="14"/>
  <c r="E12106" i="14"/>
  <c r="E12107" i="14"/>
  <c r="E12108" i="14"/>
  <c r="E12109" i="14"/>
  <c r="E12110" i="14"/>
  <c r="E12111" i="14"/>
  <c r="E12112" i="14"/>
  <c r="E12113" i="14"/>
  <c r="E12114" i="14"/>
  <c r="E12115" i="14"/>
  <c r="E12116" i="14"/>
  <c r="E12117" i="14"/>
  <c r="E12118" i="14"/>
  <c r="E12119" i="14"/>
  <c r="E12120" i="14"/>
  <c r="E12121" i="14"/>
  <c r="E12122" i="14"/>
  <c r="E12123" i="14"/>
  <c r="E12124" i="14"/>
  <c r="E12125" i="14"/>
  <c r="E12126" i="14"/>
  <c r="E12127" i="14"/>
  <c r="E12128" i="14"/>
  <c r="E12129" i="14"/>
  <c r="E12130" i="14"/>
  <c r="E12131" i="14"/>
  <c r="E12132" i="14"/>
  <c r="E12133" i="14"/>
  <c r="E12134" i="14"/>
  <c r="E12135" i="14"/>
  <c r="E12136" i="14"/>
  <c r="E12137" i="14"/>
  <c r="E12138" i="14"/>
  <c r="E12139" i="14"/>
  <c r="E12140" i="14"/>
  <c r="E12141" i="14"/>
  <c r="E12142" i="14"/>
  <c r="E12143" i="14"/>
  <c r="E12144" i="14"/>
  <c r="E12145" i="14"/>
  <c r="E12146" i="14"/>
  <c r="E12147" i="14"/>
  <c r="E12148" i="14"/>
  <c r="E12149" i="14"/>
  <c r="E12150" i="14"/>
  <c r="E12151" i="14"/>
  <c r="E12152" i="14"/>
  <c r="E12153" i="14"/>
  <c r="E12154" i="14"/>
  <c r="E12155" i="14"/>
  <c r="E12156" i="14"/>
  <c r="E12157" i="14"/>
  <c r="E12158" i="14"/>
  <c r="E12159" i="14"/>
  <c r="E12160" i="14"/>
  <c r="E12161" i="14"/>
  <c r="E12162" i="14"/>
  <c r="E12163" i="14"/>
  <c r="E12164" i="14"/>
  <c r="E12165" i="14"/>
  <c r="E12166" i="14"/>
  <c r="E12167" i="14"/>
  <c r="E12168" i="14"/>
  <c r="E12169" i="14"/>
  <c r="E12170" i="14"/>
  <c r="E12171" i="14"/>
  <c r="E12172" i="14"/>
  <c r="E12173" i="14"/>
  <c r="E12174" i="14"/>
  <c r="E12175" i="14"/>
  <c r="E12176" i="14"/>
  <c r="E12177" i="14"/>
  <c r="E12178" i="14"/>
  <c r="E12179" i="14"/>
  <c r="E12180" i="14"/>
  <c r="E12181" i="14"/>
  <c r="E12182" i="14"/>
  <c r="E12183" i="14"/>
  <c r="E12184" i="14"/>
  <c r="E12185" i="14"/>
  <c r="E12186" i="14"/>
  <c r="E12187" i="14"/>
  <c r="E12188" i="14"/>
  <c r="E12189" i="14"/>
  <c r="E12190" i="14"/>
  <c r="E12191" i="14"/>
  <c r="E12192" i="14"/>
  <c r="E12193" i="14"/>
  <c r="E12194" i="14"/>
  <c r="E12195" i="14"/>
  <c r="E12196" i="14"/>
  <c r="E12197" i="14"/>
  <c r="E12198" i="14"/>
  <c r="E12199" i="14"/>
  <c r="E12200" i="14"/>
  <c r="E12201" i="14"/>
  <c r="E12202" i="14"/>
  <c r="E12203" i="14"/>
  <c r="E12204" i="14"/>
  <c r="E12205" i="14"/>
  <c r="E12206" i="14"/>
  <c r="E12207" i="14"/>
  <c r="E12208" i="14"/>
  <c r="E12209" i="14"/>
  <c r="E12210" i="14"/>
  <c r="E12211" i="14"/>
  <c r="E12212" i="14"/>
  <c r="E12213" i="14"/>
  <c r="E12214" i="14"/>
  <c r="E12215" i="14"/>
  <c r="E12216" i="14"/>
  <c r="E12217" i="14"/>
  <c r="E12218" i="14"/>
  <c r="E12219" i="14"/>
  <c r="E12220" i="14"/>
  <c r="E12221" i="14"/>
  <c r="E12222" i="14"/>
  <c r="E12223" i="14"/>
  <c r="E12224" i="14"/>
  <c r="E12225" i="14"/>
  <c r="E12226" i="14"/>
  <c r="E12227" i="14"/>
  <c r="E12228" i="14"/>
  <c r="E12229" i="14"/>
  <c r="E12230" i="14"/>
  <c r="E12231" i="14"/>
  <c r="E12232" i="14"/>
  <c r="E12233" i="14"/>
  <c r="E12234" i="14"/>
  <c r="E12235" i="14"/>
  <c r="E12236" i="14"/>
  <c r="E12237" i="14"/>
  <c r="E12238" i="14"/>
  <c r="E12239" i="14"/>
  <c r="E12240" i="14"/>
  <c r="E12241" i="14"/>
  <c r="E12242" i="14"/>
  <c r="E12243" i="14"/>
  <c r="E12244" i="14"/>
  <c r="E12245" i="14"/>
  <c r="E12246" i="14"/>
  <c r="E12247" i="14"/>
  <c r="E12248" i="14"/>
  <c r="E12249" i="14"/>
  <c r="E12250" i="14"/>
  <c r="E12251" i="14"/>
  <c r="E12252" i="14"/>
  <c r="E12253" i="14"/>
  <c r="E12254" i="14"/>
  <c r="E12255" i="14"/>
  <c r="E12256" i="14"/>
  <c r="E12257" i="14"/>
  <c r="E12258" i="14"/>
  <c r="E12259" i="14"/>
  <c r="E12260" i="14"/>
  <c r="E12261" i="14"/>
  <c r="E12262" i="14"/>
  <c r="E12263" i="14"/>
  <c r="E12264" i="14"/>
  <c r="E12265" i="14"/>
  <c r="E12266" i="14"/>
  <c r="E12267" i="14"/>
  <c r="E12268" i="14"/>
  <c r="E12269" i="14"/>
  <c r="E12270" i="14"/>
  <c r="E12271" i="14"/>
  <c r="E12272" i="14"/>
  <c r="E12273" i="14"/>
  <c r="E12274" i="14"/>
  <c r="E12275" i="14"/>
  <c r="E12276" i="14"/>
  <c r="E12277" i="14"/>
  <c r="E12278" i="14"/>
  <c r="E12279" i="14"/>
  <c r="E12280" i="14"/>
  <c r="E12281" i="14"/>
  <c r="E12282" i="14"/>
  <c r="E12283" i="14"/>
  <c r="E12284" i="14"/>
  <c r="E12285" i="14"/>
  <c r="E12286" i="14"/>
  <c r="E12287" i="14"/>
  <c r="E12288" i="14"/>
  <c r="E12289" i="14"/>
  <c r="E12290" i="14"/>
  <c r="E12291" i="14"/>
  <c r="E12292" i="14"/>
  <c r="E12293" i="14"/>
  <c r="E12294" i="14"/>
  <c r="E12295" i="14"/>
  <c r="E12296" i="14"/>
  <c r="E12297" i="14"/>
  <c r="E12298" i="14"/>
  <c r="E12299" i="14"/>
  <c r="E12300" i="14"/>
  <c r="E12301" i="14"/>
  <c r="E12302" i="14"/>
  <c r="E12303" i="14"/>
  <c r="E12304" i="14"/>
  <c r="E12305" i="14"/>
  <c r="E12306" i="14"/>
  <c r="E12307" i="14"/>
  <c r="E12308" i="14"/>
  <c r="E12309" i="14"/>
  <c r="E12310" i="14"/>
  <c r="E12311" i="14"/>
  <c r="E12312" i="14"/>
  <c r="E12313" i="14"/>
  <c r="E12314" i="14"/>
  <c r="E12315" i="14"/>
  <c r="E12316" i="14"/>
  <c r="E12317" i="14"/>
  <c r="E12318" i="14"/>
  <c r="E12319" i="14"/>
  <c r="E12320" i="14"/>
  <c r="E12321" i="14"/>
  <c r="E12322" i="14"/>
  <c r="E12323" i="14"/>
  <c r="E12324" i="14"/>
  <c r="E12325" i="14"/>
  <c r="E12326" i="14"/>
  <c r="E12327" i="14"/>
  <c r="E12328" i="14"/>
  <c r="E12329" i="14"/>
  <c r="E12330" i="14"/>
  <c r="E12331" i="14"/>
  <c r="E12332" i="14"/>
  <c r="E12333" i="14"/>
  <c r="E12334" i="14"/>
  <c r="E12335" i="14"/>
  <c r="E12336" i="14"/>
  <c r="E12337" i="14"/>
  <c r="E12338" i="14"/>
  <c r="E12339" i="14"/>
  <c r="E12340" i="14"/>
  <c r="E12341" i="14"/>
  <c r="E12342" i="14"/>
  <c r="E12343" i="14"/>
  <c r="E12344" i="14"/>
  <c r="E12345" i="14"/>
  <c r="E12346" i="14"/>
  <c r="E12347" i="14"/>
  <c r="E12348" i="14"/>
  <c r="E12349" i="14"/>
  <c r="E12350" i="14"/>
  <c r="E12351" i="14"/>
  <c r="E12352" i="14"/>
  <c r="E12353" i="14"/>
  <c r="E12354" i="14"/>
  <c r="E12355" i="14"/>
  <c r="E12356" i="14"/>
  <c r="E12357" i="14"/>
  <c r="E12358" i="14"/>
  <c r="E12359" i="14"/>
  <c r="E12360" i="14"/>
  <c r="E12361" i="14"/>
  <c r="E12362" i="14"/>
  <c r="E12363" i="14"/>
  <c r="E12364" i="14"/>
  <c r="E12365" i="14"/>
  <c r="E12366" i="14"/>
  <c r="E12367" i="14"/>
  <c r="E12368" i="14"/>
  <c r="E12369" i="14"/>
  <c r="E12370" i="14"/>
  <c r="E12371" i="14"/>
  <c r="E12372" i="14"/>
  <c r="E12373" i="14"/>
  <c r="E12374" i="14"/>
  <c r="E12375" i="14"/>
  <c r="E12376" i="14"/>
  <c r="E12377" i="14"/>
  <c r="E12378" i="14"/>
  <c r="E12379" i="14"/>
  <c r="E12380" i="14"/>
  <c r="E12381" i="14"/>
  <c r="E12382" i="14"/>
  <c r="E12383" i="14"/>
  <c r="E12384" i="14"/>
  <c r="E12385" i="14"/>
  <c r="E12386" i="14"/>
  <c r="E12387" i="14"/>
  <c r="E12388" i="14"/>
  <c r="E12389" i="14"/>
  <c r="E12390" i="14"/>
  <c r="E12391" i="14"/>
  <c r="E12392" i="14"/>
  <c r="E12393" i="14"/>
  <c r="E12394" i="14"/>
  <c r="E12395" i="14"/>
  <c r="E12396" i="14"/>
  <c r="E12397" i="14"/>
  <c r="E12398" i="14"/>
  <c r="E12399" i="14"/>
  <c r="E12400" i="14"/>
  <c r="E12401" i="14"/>
  <c r="E12402" i="14"/>
  <c r="E12403" i="14"/>
  <c r="E12404" i="14"/>
  <c r="E12405" i="14"/>
  <c r="E12406" i="14"/>
  <c r="E12407" i="14"/>
  <c r="E12408" i="14"/>
  <c r="E12409" i="14"/>
  <c r="E12410" i="14"/>
  <c r="E12411" i="14"/>
  <c r="E12412" i="14"/>
  <c r="E12413" i="14"/>
  <c r="E12414" i="14"/>
  <c r="E12415" i="14"/>
  <c r="E12416" i="14"/>
  <c r="E12417" i="14"/>
  <c r="E12418" i="14"/>
  <c r="E12419" i="14"/>
  <c r="E12420" i="14"/>
  <c r="E12421" i="14"/>
  <c r="E12422" i="14"/>
  <c r="E12423" i="14"/>
  <c r="E12424" i="14"/>
  <c r="E12425" i="14"/>
  <c r="E12426" i="14"/>
  <c r="E12427" i="14"/>
  <c r="E12428" i="14"/>
  <c r="E12429" i="14"/>
  <c r="E12430" i="14"/>
  <c r="E12431" i="14"/>
  <c r="E12432" i="14"/>
  <c r="E12433" i="14"/>
  <c r="E12434" i="14"/>
  <c r="E12435" i="14"/>
  <c r="E12436" i="14"/>
  <c r="E12437" i="14"/>
  <c r="E12438" i="14"/>
  <c r="E12439" i="14"/>
  <c r="E12440" i="14"/>
  <c r="E12441" i="14"/>
  <c r="E12442" i="14"/>
  <c r="E12443" i="14"/>
  <c r="E12444" i="14"/>
  <c r="E12445" i="14"/>
  <c r="E12446" i="14"/>
  <c r="E12447" i="14"/>
  <c r="E12448" i="14"/>
  <c r="E12449" i="14"/>
  <c r="E12450" i="14"/>
  <c r="E12451" i="14"/>
  <c r="E12452" i="14"/>
  <c r="E12453" i="14"/>
  <c r="E12454" i="14"/>
  <c r="E12455" i="14"/>
  <c r="E12456" i="14"/>
  <c r="E12457" i="14"/>
  <c r="E12458" i="14"/>
  <c r="E12459" i="14"/>
  <c r="E12460" i="14"/>
  <c r="E12461" i="14"/>
  <c r="E12462" i="14"/>
  <c r="E12463" i="14"/>
  <c r="E12464" i="14"/>
  <c r="E12465" i="14"/>
  <c r="E12466" i="14"/>
  <c r="E12467" i="14"/>
  <c r="E12468" i="14"/>
  <c r="E12469" i="14"/>
  <c r="E12470" i="14"/>
  <c r="E12471" i="14"/>
  <c r="E12472" i="14"/>
  <c r="E12473" i="14"/>
  <c r="E12474" i="14"/>
  <c r="E12475" i="14"/>
  <c r="E12476" i="14"/>
  <c r="E12477" i="14"/>
  <c r="E12478" i="14"/>
  <c r="E12479" i="14"/>
  <c r="E12480" i="14"/>
  <c r="E12481" i="14"/>
  <c r="E12482" i="14"/>
  <c r="E12483" i="14"/>
  <c r="E12484" i="14"/>
  <c r="E12485" i="14"/>
  <c r="E12486" i="14"/>
  <c r="E12487" i="14"/>
  <c r="E12488" i="14"/>
  <c r="E12489" i="14"/>
  <c r="E12490" i="14"/>
  <c r="E12491" i="14"/>
  <c r="E12492" i="14"/>
  <c r="E12493" i="14"/>
  <c r="E12494" i="14"/>
  <c r="E12495" i="14"/>
  <c r="E12496" i="14"/>
  <c r="E12497" i="14"/>
  <c r="E12498" i="14"/>
  <c r="E12499" i="14"/>
  <c r="E12500" i="14"/>
  <c r="E12501" i="14"/>
  <c r="E12502" i="14"/>
  <c r="E12503" i="14"/>
  <c r="E12504" i="14"/>
  <c r="E12505" i="14"/>
  <c r="E12506" i="14"/>
  <c r="E12507" i="14"/>
  <c r="E12508" i="14"/>
  <c r="E12509" i="14"/>
  <c r="E12510" i="14"/>
  <c r="E12511" i="14"/>
  <c r="E12512" i="14"/>
  <c r="E12513" i="14"/>
  <c r="E12514" i="14"/>
  <c r="E12515" i="14"/>
  <c r="E12516" i="14"/>
  <c r="E12517" i="14"/>
  <c r="E12518" i="14"/>
  <c r="E12519" i="14"/>
  <c r="E12520" i="14"/>
  <c r="E12521" i="14"/>
  <c r="E12522" i="14"/>
  <c r="E12523" i="14"/>
  <c r="E12524" i="14"/>
  <c r="E12525" i="14"/>
  <c r="E12526" i="14"/>
  <c r="E12527" i="14"/>
  <c r="E12528" i="14"/>
  <c r="E12529" i="14"/>
  <c r="E12530" i="14"/>
  <c r="E12531" i="14"/>
  <c r="E12532" i="14"/>
  <c r="E12533" i="14"/>
  <c r="E12534" i="14"/>
  <c r="E12535" i="14"/>
  <c r="E12536" i="14"/>
  <c r="E12537" i="14"/>
  <c r="E12538" i="14"/>
  <c r="E12539" i="14"/>
  <c r="E12540" i="14"/>
  <c r="E12541" i="14"/>
  <c r="E12542" i="14"/>
  <c r="E12543" i="14"/>
  <c r="E12544" i="14"/>
  <c r="E12545" i="14"/>
  <c r="E12546" i="14"/>
  <c r="E12547" i="14"/>
  <c r="E12548" i="14"/>
  <c r="E12549" i="14"/>
  <c r="E12550" i="14"/>
  <c r="E12551" i="14"/>
  <c r="E12552" i="14"/>
  <c r="E12553" i="14"/>
  <c r="E12554" i="14"/>
  <c r="E12555" i="14"/>
  <c r="E12556" i="14"/>
  <c r="E12557" i="14"/>
  <c r="E12558" i="14"/>
  <c r="E12559" i="14"/>
  <c r="E12560" i="14"/>
  <c r="E12561" i="14"/>
  <c r="E12562" i="14"/>
  <c r="E12563" i="14"/>
  <c r="E12564" i="14"/>
  <c r="E12565" i="14"/>
  <c r="E12566" i="14"/>
  <c r="E12567" i="14"/>
  <c r="E12568" i="14"/>
  <c r="E12569" i="14"/>
  <c r="E12570" i="14"/>
  <c r="E12571" i="14"/>
  <c r="E12572" i="14"/>
  <c r="E12573" i="14"/>
  <c r="E12574" i="14"/>
  <c r="E12575" i="14"/>
  <c r="E12576" i="14"/>
  <c r="E12577" i="14"/>
  <c r="E12578" i="14"/>
  <c r="E12579" i="14"/>
  <c r="E12580" i="14"/>
  <c r="E12581" i="14"/>
  <c r="E12582" i="14"/>
  <c r="E12583" i="14"/>
  <c r="E12584" i="14"/>
  <c r="E12585" i="14"/>
  <c r="E12586" i="14"/>
  <c r="E12587" i="14"/>
  <c r="E12588" i="14"/>
  <c r="E12589" i="14"/>
  <c r="E12590" i="14"/>
  <c r="E12591" i="14"/>
  <c r="E12592" i="14"/>
  <c r="E12593" i="14"/>
  <c r="E12594" i="14"/>
  <c r="E12595" i="14"/>
  <c r="E12596" i="14"/>
  <c r="E12597" i="14"/>
  <c r="E12598" i="14"/>
  <c r="E12599" i="14"/>
  <c r="E12600" i="14"/>
  <c r="E12601" i="14"/>
  <c r="E12602" i="14"/>
  <c r="E12603" i="14"/>
  <c r="E12604" i="14"/>
  <c r="E12605" i="14"/>
  <c r="E12606" i="14"/>
  <c r="E12607" i="14"/>
  <c r="E12608" i="14"/>
  <c r="E12609" i="14"/>
  <c r="E12610" i="14"/>
  <c r="E12611" i="14"/>
  <c r="E12612" i="14"/>
  <c r="E12613" i="14"/>
  <c r="E12614" i="14"/>
  <c r="E12615" i="14"/>
  <c r="E12616" i="14"/>
  <c r="E12617" i="14"/>
  <c r="E12618" i="14"/>
  <c r="E12619" i="14"/>
  <c r="E12620" i="14"/>
  <c r="E12621" i="14"/>
  <c r="E12622" i="14"/>
  <c r="E12623" i="14"/>
  <c r="E12624" i="14"/>
  <c r="E12625" i="14"/>
  <c r="E12626" i="14"/>
  <c r="E12627" i="14"/>
  <c r="E12628" i="14"/>
  <c r="E12629" i="14"/>
  <c r="E12630" i="14"/>
  <c r="E12631" i="14"/>
  <c r="E12632" i="14"/>
  <c r="E12633" i="14"/>
  <c r="E12634" i="14"/>
  <c r="E12635" i="14"/>
  <c r="E12636" i="14"/>
  <c r="E12637" i="14"/>
  <c r="E12638" i="14"/>
  <c r="E12639" i="14"/>
  <c r="E12640" i="14"/>
  <c r="E12641" i="14"/>
  <c r="E12642" i="14"/>
  <c r="E12643" i="14"/>
  <c r="E12644" i="14"/>
  <c r="E12645" i="14"/>
  <c r="E12646" i="14"/>
  <c r="E12647" i="14"/>
  <c r="E12648" i="14"/>
  <c r="E12649" i="14"/>
  <c r="E12650" i="14"/>
  <c r="E12651" i="14"/>
  <c r="E12652" i="14"/>
  <c r="E12653" i="14"/>
  <c r="E12654" i="14"/>
  <c r="E12655" i="14"/>
  <c r="E12656" i="14"/>
  <c r="E12657" i="14"/>
  <c r="E12658" i="14"/>
  <c r="E12659" i="14"/>
  <c r="E12660" i="14"/>
  <c r="E12661" i="14"/>
  <c r="E12662" i="14"/>
  <c r="E12663" i="14"/>
  <c r="E12664" i="14"/>
  <c r="E12665" i="14"/>
  <c r="E12666" i="14"/>
  <c r="E12667" i="14"/>
  <c r="E12668" i="14"/>
  <c r="E12669" i="14"/>
  <c r="E12670" i="14"/>
  <c r="E12671" i="14"/>
  <c r="E12672" i="14"/>
  <c r="E12673" i="14"/>
  <c r="E12674" i="14"/>
  <c r="E12675" i="14"/>
  <c r="E12676" i="14"/>
  <c r="E12677" i="14"/>
  <c r="E12678" i="14"/>
  <c r="E12679" i="14"/>
  <c r="E12680" i="14"/>
  <c r="E12681" i="14"/>
  <c r="E12682" i="14"/>
  <c r="E12683" i="14"/>
  <c r="E12684" i="14"/>
  <c r="E12685" i="14"/>
  <c r="E12686" i="14"/>
  <c r="E12687" i="14"/>
  <c r="E12688" i="14"/>
  <c r="E12689" i="14"/>
  <c r="E12690" i="14"/>
  <c r="E12691" i="14"/>
  <c r="E12692" i="14"/>
  <c r="E12693" i="14"/>
  <c r="E12694" i="14"/>
  <c r="E12695" i="14"/>
  <c r="E12696" i="14"/>
  <c r="E12697" i="14"/>
  <c r="E12698" i="14"/>
  <c r="E12699" i="14"/>
  <c r="E12700" i="14"/>
  <c r="E12701" i="14"/>
  <c r="E12702" i="14"/>
  <c r="E12703" i="14"/>
  <c r="E12704" i="14"/>
  <c r="E12705" i="14"/>
  <c r="E12706" i="14"/>
  <c r="E12707" i="14"/>
  <c r="E12708" i="14"/>
  <c r="E12709" i="14"/>
  <c r="E12710" i="14"/>
  <c r="E12711" i="14"/>
  <c r="E12712" i="14"/>
  <c r="E12713" i="14"/>
  <c r="E12714" i="14"/>
  <c r="E12715" i="14"/>
  <c r="E12716" i="14"/>
  <c r="E12717" i="14"/>
  <c r="E12718" i="14"/>
  <c r="E12719" i="14"/>
  <c r="E12720" i="14"/>
  <c r="E12721" i="14"/>
  <c r="E12722" i="14"/>
  <c r="E12723" i="14"/>
  <c r="E12724" i="14"/>
  <c r="E12725" i="14"/>
  <c r="E12726" i="14"/>
  <c r="E12727" i="14"/>
  <c r="E12728" i="14"/>
  <c r="E12729" i="14"/>
  <c r="E12730" i="14"/>
  <c r="E12731" i="14"/>
  <c r="E12732" i="14"/>
  <c r="E12733" i="14"/>
  <c r="E12734" i="14"/>
  <c r="E12735" i="14"/>
  <c r="E12736" i="14"/>
  <c r="E12737" i="14"/>
  <c r="E12738" i="14"/>
  <c r="E12739" i="14"/>
  <c r="E12740" i="14"/>
  <c r="E12741" i="14"/>
  <c r="E12742" i="14"/>
  <c r="E12743" i="14"/>
  <c r="E12744" i="14"/>
  <c r="E12745" i="14"/>
  <c r="E12746" i="14"/>
  <c r="E12747" i="14"/>
  <c r="E12748" i="14"/>
  <c r="E12749" i="14"/>
  <c r="E12750" i="14"/>
  <c r="E12751" i="14"/>
  <c r="E12752" i="14"/>
  <c r="E12753" i="14"/>
  <c r="E12754" i="14"/>
  <c r="E12755" i="14"/>
  <c r="E12756" i="14"/>
  <c r="E12757" i="14"/>
  <c r="E12758" i="14"/>
  <c r="E12759" i="14"/>
  <c r="E12760" i="14"/>
  <c r="E12761" i="14"/>
  <c r="E12762" i="14"/>
  <c r="E12763" i="14"/>
  <c r="E12764" i="14"/>
  <c r="E12765" i="14"/>
  <c r="E12766" i="14"/>
  <c r="E12767" i="14"/>
  <c r="E12768" i="14"/>
  <c r="E12769" i="14"/>
  <c r="E12770" i="14"/>
  <c r="E12771" i="14"/>
  <c r="E12772" i="14"/>
  <c r="E12773" i="14"/>
  <c r="E12774" i="14"/>
  <c r="E12775" i="14"/>
  <c r="E12776" i="14"/>
  <c r="E12777" i="14"/>
  <c r="E12778" i="14"/>
  <c r="E12779" i="14"/>
  <c r="E12780" i="14"/>
  <c r="E12781" i="14"/>
  <c r="E12782" i="14"/>
  <c r="E12783" i="14"/>
  <c r="E12784" i="14"/>
  <c r="E12785" i="14"/>
  <c r="E12786" i="14"/>
  <c r="E12787" i="14"/>
  <c r="E12788" i="14"/>
  <c r="E12789" i="14"/>
  <c r="E12790" i="14"/>
  <c r="E12791" i="14"/>
  <c r="E12792" i="14"/>
  <c r="E12793" i="14"/>
  <c r="E12794" i="14"/>
  <c r="E12795" i="14"/>
  <c r="E12796" i="14"/>
  <c r="E12797" i="14"/>
  <c r="E12798" i="14"/>
  <c r="E12799" i="14"/>
  <c r="E12800" i="14"/>
  <c r="E12801" i="14"/>
  <c r="E12802" i="14"/>
  <c r="E12803" i="14"/>
  <c r="E12804" i="14"/>
  <c r="E12805" i="14"/>
  <c r="E12806" i="14"/>
  <c r="E12807" i="14"/>
  <c r="E12808" i="14"/>
  <c r="E12809" i="14"/>
  <c r="E12810" i="14"/>
  <c r="E12811" i="14"/>
  <c r="E12812" i="14"/>
  <c r="E12813" i="14"/>
  <c r="E12814" i="14"/>
  <c r="E12815" i="14"/>
  <c r="E12816" i="14"/>
  <c r="E12817" i="14"/>
  <c r="E12818" i="14"/>
  <c r="E12819" i="14"/>
  <c r="E12820" i="14"/>
  <c r="E12821" i="14"/>
  <c r="E12822" i="14"/>
  <c r="E12823" i="14"/>
  <c r="E12824" i="14"/>
  <c r="E12825" i="14"/>
  <c r="E12826" i="14"/>
  <c r="E12827" i="14"/>
  <c r="E12828" i="14"/>
  <c r="E12829" i="14"/>
  <c r="E12830" i="14"/>
  <c r="E12831" i="14"/>
  <c r="E12832" i="14"/>
  <c r="E12833" i="14"/>
  <c r="E12834" i="14"/>
  <c r="E12835" i="14"/>
  <c r="E12836" i="14"/>
  <c r="E12837" i="14"/>
  <c r="E12838" i="14"/>
  <c r="E12839" i="14"/>
  <c r="E12840" i="14"/>
  <c r="E12841" i="14"/>
  <c r="E12842" i="14"/>
  <c r="E12843" i="14"/>
  <c r="E12844" i="14"/>
  <c r="E12845" i="14"/>
  <c r="E12846" i="14"/>
  <c r="E12847" i="14"/>
  <c r="E12848" i="14"/>
  <c r="E12849" i="14"/>
  <c r="E12850" i="14"/>
  <c r="E12851" i="14"/>
  <c r="E12852" i="14"/>
  <c r="E12853" i="14"/>
  <c r="E12854" i="14"/>
  <c r="E12855" i="14"/>
  <c r="E12856" i="14"/>
  <c r="E12857" i="14"/>
  <c r="E12858" i="14"/>
  <c r="E12859" i="14"/>
  <c r="E12860" i="14"/>
  <c r="E12861" i="14"/>
  <c r="E12862" i="14"/>
  <c r="E12863" i="14"/>
  <c r="E12864" i="14"/>
  <c r="E12865" i="14"/>
  <c r="E12866" i="14"/>
  <c r="E12867" i="14"/>
  <c r="E12868" i="14"/>
  <c r="E12869" i="14"/>
  <c r="E12870" i="14"/>
  <c r="E12871" i="14"/>
  <c r="E12872" i="14"/>
  <c r="E12873" i="14"/>
  <c r="E12874" i="14"/>
  <c r="E12875" i="14"/>
  <c r="E12876" i="14"/>
  <c r="E12877" i="14"/>
  <c r="E12878" i="14"/>
  <c r="E12879" i="14"/>
  <c r="E12880" i="14"/>
  <c r="E12881" i="14"/>
  <c r="E12882" i="14"/>
  <c r="E12883" i="14"/>
  <c r="E12884" i="14"/>
  <c r="E12885" i="14"/>
  <c r="E12886" i="14"/>
  <c r="E12887" i="14"/>
  <c r="E12888" i="14"/>
  <c r="E12889" i="14"/>
  <c r="E12890" i="14"/>
  <c r="E12891" i="14"/>
  <c r="E12892" i="14"/>
  <c r="E12893" i="14"/>
  <c r="E12894" i="14"/>
  <c r="E12895" i="14"/>
  <c r="E12896" i="14"/>
  <c r="E12897" i="14"/>
  <c r="E12898" i="14"/>
  <c r="E12899" i="14"/>
  <c r="E12900" i="14"/>
  <c r="E12901" i="14"/>
  <c r="E12902" i="14"/>
  <c r="E12903" i="14"/>
  <c r="E12904" i="14"/>
  <c r="E12905" i="14"/>
  <c r="E12906" i="14"/>
  <c r="E12907" i="14"/>
  <c r="E12908" i="14"/>
  <c r="E12909" i="14"/>
  <c r="E12910" i="14"/>
  <c r="E12911" i="14"/>
  <c r="E12912" i="14"/>
  <c r="E12913" i="14"/>
  <c r="E12914" i="14"/>
  <c r="E12915" i="14"/>
  <c r="E12916" i="14"/>
  <c r="E12917" i="14"/>
  <c r="E12918" i="14"/>
  <c r="E12919" i="14"/>
  <c r="E12920" i="14"/>
  <c r="E12921" i="14"/>
  <c r="E12922" i="14"/>
  <c r="E12923" i="14"/>
  <c r="E12924" i="14"/>
  <c r="E12925" i="14"/>
  <c r="E12926" i="14"/>
  <c r="E12927" i="14"/>
  <c r="E12928" i="14"/>
  <c r="E12929" i="14"/>
  <c r="E12930" i="14"/>
  <c r="E12931" i="14"/>
  <c r="E12932" i="14"/>
  <c r="E12933" i="14"/>
  <c r="E12934" i="14"/>
  <c r="E12935" i="14"/>
  <c r="E12936" i="14"/>
  <c r="E12937" i="14"/>
  <c r="E12938" i="14"/>
  <c r="E12939" i="14"/>
  <c r="E12940" i="14"/>
  <c r="E12941" i="14"/>
  <c r="E12942" i="14"/>
  <c r="E12943" i="14"/>
  <c r="E12944" i="14"/>
  <c r="E12945" i="14"/>
  <c r="E12946" i="14"/>
  <c r="E12947" i="14"/>
  <c r="E12948" i="14"/>
  <c r="E12949" i="14"/>
  <c r="E12950" i="14"/>
  <c r="E12951" i="14"/>
  <c r="E12952" i="14"/>
  <c r="E12953" i="14"/>
  <c r="E12954" i="14"/>
  <c r="E12955" i="14"/>
  <c r="E12956" i="14"/>
  <c r="E12957" i="14"/>
  <c r="E12958" i="14"/>
  <c r="E12959" i="14"/>
  <c r="E12960" i="14"/>
  <c r="E12961" i="14"/>
  <c r="E12962" i="14"/>
  <c r="E12963" i="14"/>
  <c r="E12964" i="14"/>
  <c r="E12965" i="14"/>
  <c r="E12966" i="14"/>
  <c r="E12967" i="14"/>
  <c r="E12968" i="14"/>
  <c r="E12969" i="14"/>
  <c r="E12970" i="14"/>
  <c r="E12971" i="14"/>
  <c r="E12972" i="14"/>
  <c r="E12973" i="14"/>
  <c r="E12974" i="14"/>
  <c r="E12975" i="14"/>
  <c r="E12976" i="14"/>
  <c r="E12977" i="14"/>
  <c r="E12978" i="14"/>
  <c r="E12979" i="14"/>
  <c r="E12980" i="14"/>
  <c r="E12981" i="14"/>
  <c r="E12982" i="14"/>
  <c r="E12983" i="14"/>
  <c r="E12984" i="14"/>
  <c r="E12985" i="14"/>
  <c r="E12986" i="14"/>
  <c r="E12987" i="14"/>
  <c r="E12988" i="14"/>
  <c r="E12989" i="14"/>
  <c r="E12990" i="14"/>
  <c r="E12991" i="14"/>
  <c r="E12992" i="14"/>
  <c r="E12993" i="14"/>
  <c r="E12994" i="14"/>
  <c r="E12995" i="14"/>
  <c r="E12996" i="14"/>
  <c r="E12997" i="14"/>
  <c r="E12998" i="14"/>
  <c r="E12999" i="14"/>
  <c r="E13000" i="14"/>
  <c r="E13001" i="14"/>
  <c r="E13002" i="14"/>
  <c r="E13003" i="14"/>
  <c r="E13004" i="14"/>
  <c r="E13005" i="14"/>
  <c r="E13006" i="14"/>
  <c r="E13007" i="14"/>
  <c r="E13008" i="14"/>
  <c r="E13009" i="14"/>
  <c r="E13010" i="14"/>
  <c r="E13011" i="14"/>
  <c r="E13012" i="14"/>
  <c r="E13013" i="14"/>
  <c r="E13014" i="14"/>
  <c r="E13015" i="14"/>
  <c r="E13016" i="14"/>
  <c r="E13017" i="14"/>
  <c r="E13018" i="14"/>
  <c r="E13019" i="14"/>
  <c r="E13020" i="14"/>
  <c r="E13021" i="14"/>
  <c r="E13022" i="14"/>
  <c r="E13023" i="14"/>
  <c r="E13024" i="14"/>
  <c r="E13025" i="14"/>
  <c r="E13026" i="14"/>
  <c r="E13027" i="14"/>
  <c r="E13028" i="14"/>
  <c r="E13029" i="14"/>
  <c r="E13030" i="14"/>
  <c r="E13031" i="14"/>
  <c r="E13032" i="14"/>
  <c r="E13033" i="14"/>
  <c r="E13034" i="14"/>
  <c r="E13035" i="14"/>
  <c r="E13036" i="14"/>
  <c r="E13037" i="14"/>
  <c r="E13038" i="14"/>
  <c r="E13039" i="14"/>
  <c r="E13040" i="14"/>
  <c r="E13041" i="14"/>
  <c r="E13042" i="14"/>
  <c r="E13043" i="14"/>
  <c r="E13044" i="14"/>
  <c r="E13045" i="14"/>
  <c r="E13046" i="14"/>
  <c r="E13047" i="14"/>
  <c r="E13048" i="14"/>
  <c r="E13049" i="14"/>
  <c r="E13050" i="14"/>
  <c r="E13051" i="14"/>
  <c r="E13052" i="14"/>
  <c r="E13053" i="14"/>
  <c r="E13054" i="14"/>
  <c r="E13055" i="14"/>
  <c r="E13056" i="14"/>
  <c r="E13057" i="14"/>
  <c r="E13058" i="14"/>
  <c r="E13059" i="14"/>
  <c r="E13060" i="14"/>
  <c r="E13061" i="14"/>
  <c r="E13062" i="14"/>
  <c r="E13063" i="14"/>
  <c r="E13064" i="14"/>
  <c r="E13065" i="14"/>
  <c r="E13066" i="14"/>
  <c r="E13067" i="14"/>
  <c r="E13068" i="14"/>
  <c r="E13069" i="14"/>
  <c r="E13070" i="14"/>
  <c r="E13071" i="14"/>
  <c r="E13072" i="14"/>
  <c r="E13073" i="14"/>
  <c r="E13074" i="14"/>
  <c r="E13075" i="14"/>
  <c r="E13076" i="14"/>
  <c r="E13077" i="14"/>
  <c r="E13078" i="14"/>
  <c r="E13079" i="14"/>
  <c r="E13080" i="14"/>
  <c r="E13081" i="14"/>
  <c r="E13082" i="14"/>
  <c r="E13083" i="14"/>
  <c r="E13084" i="14"/>
  <c r="E13085" i="14"/>
  <c r="E13086" i="14"/>
  <c r="E13087" i="14"/>
  <c r="E13088" i="14"/>
  <c r="E13089" i="14"/>
  <c r="E13090" i="14"/>
  <c r="E13091" i="14"/>
  <c r="E13092" i="14"/>
  <c r="E13093" i="14"/>
  <c r="E13094" i="14"/>
  <c r="E13095" i="14"/>
  <c r="E13096" i="14"/>
  <c r="E13097" i="14"/>
  <c r="E13098" i="14"/>
  <c r="E13099" i="14"/>
  <c r="E13100" i="14"/>
  <c r="E13101" i="14"/>
  <c r="E13102" i="14"/>
  <c r="E13103" i="14"/>
  <c r="E13104" i="14"/>
  <c r="E13105" i="14"/>
  <c r="E13106" i="14"/>
  <c r="E13107" i="14"/>
  <c r="E13108" i="14"/>
  <c r="E13109" i="14"/>
  <c r="E13110" i="14"/>
  <c r="E13111" i="14"/>
  <c r="E13112" i="14"/>
  <c r="E13113" i="14"/>
  <c r="E13114" i="14"/>
  <c r="E13115" i="14"/>
  <c r="E13116" i="14"/>
  <c r="E13117" i="14"/>
  <c r="E13118" i="14"/>
  <c r="E13119" i="14"/>
  <c r="E13120" i="14"/>
  <c r="E13121" i="14"/>
  <c r="E13122" i="14"/>
  <c r="E13123" i="14"/>
  <c r="E13124" i="14"/>
  <c r="E13125" i="14"/>
  <c r="E13126" i="14"/>
  <c r="E13127" i="14"/>
  <c r="E13128" i="14"/>
  <c r="E13129" i="14"/>
  <c r="E13130" i="14"/>
  <c r="E13131" i="14"/>
  <c r="E13132" i="14"/>
  <c r="E13133" i="14"/>
  <c r="E13134" i="14"/>
  <c r="E13135" i="14"/>
  <c r="E13136" i="14"/>
  <c r="E13137" i="14"/>
  <c r="E13138" i="14"/>
  <c r="E13139" i="14"/>
  <c r="E13140" i="14"/>
  <c r="E13141" i="14"/>
  <c r="E13142" i="14"/>
  <c r="E13143" i="14"/>
  <c r="E13144" i="14"/>
  <c r="E13145" i="14"/>
  <c r="E13146" i="14"/>
  <c r="E13147" i="14"/>
  <c r="E13148" i="14"/>
  <c r="E13149" i="14"/>
  <c r="E13150" i="14"/>
  <c r="E13151" i="14"/>
  <c r="E13152" i="14"/>
  <c r="E13153" i="14"/>
  <c r="E13154" i="14"/>
  <c r="E13155" i="14"/>
  <c r="E13156" i="14"/>
  <c r="E13157" i="14"/>
  <c r="E13158" i="14"/>
  <c r="E13159" i="14"/>
  <c r="E13160" i="14"/>
  <c r="E13161" i="14"/>
  <c r="E13162" i="14"/>
  <c r="E13163" i="14"/>
  <c r="E13164" i="14"/>
  <c r="E13165" i="14"/>
  <c r="E13166" i="14"/>
  <c r="E13167" i="14"/>
  <c r="E13168" i="14"/>
  <c r="E13169" i="14"/>
  <c r="E13170" i="14"/>
  <c r="E13171" i="14"/>
  <c r="E13172" i="14"/>
  <c r="E13173" i="14"/>
  <c r="E13174" i="14"/>
  <c r="E13175" i="14"/>
  <c r="E13176" i="14"/>
  <c r="E13177" i="14"/>
  <c r="E13178" i="14"/>
  <c r="E13179" i="14"/>
  <c r="E13180" i="14"/>
  <c r="E13181" i="14"/>
  <c r="E13182" i="14"/>
  <c r="E13183" i="14"/>
  <c r="E13184" i="14"/>
  <c r="E13185" i="14"/>
  <c r="E13186" i="14"/>
  <c r="E13187" i="14"/>
  <c r="E13188" i="14"/>
  <c r="E13189" i="14"/>
  <c r="E13190" i="14"/>
  <c r="E13191" i="14"/>
  <c r="E13192" i="14"/>
  <c r="E13193" i="14"/>
  <c r="E13194" i="14"/>
  <c r="E13195" i="14"/>
  <c r="E13196" i="14"/>
  <c r="E13197" i="14"/>
  <c r="E13198" i="14"/>
  <c r="E13199" i="14"/>
  <c r="E13200" i="14"/>
  <c r="E13201" i="14"/>
  <c r="E13202" i="14"/>
  <c r="E13203" i="14"/>
  <c r="E13204" i="14"/>
  <c r="E13205" i="14"/>
  <c r="E13206" i="14"/>
  <c r="E13207" i="14"/>
  <c r="E13208" i="14"/>
  <c r="E13209" i="14"/>
  <c r="E13210" i="14"/>
  <c r="E13211" i="14"/>
  <c r="E13212" i="14"/>
  <c r="E13213" i="14"/>
  <c r="E13214" i="14"/>
  <c r="E13215" i="14"/>
  <c r="E13216" i="14"/>
  <c r="E13217" i="14"/>
  <c r="E13218" i="14"/>
  <c r="E13219" i="14"/>
  <c r="E13220" i="14"/>
  <c r="E13221" i="14"/>
  <c r="E13222" i="14"/>
  <c r="E13223" i="14"/>
  <c r="E13224" i="14"/>
  <c r="E13225" i="14"/>
  <c r="E13226" i="14"/>
  <c r="E13227" i="14"/>
  <c r="E13228" i="14"/>
  <c r="E13229" i="14"/>
  <c r="E13230" i="14"/>
  <c r="E13231" i="14"/>
  <c r="E13232" i="14"/>
  <c r="E13233" i="14"/>
  <c r="E13234" i="14"/>
  <c r="E13235" i="14"/>
  <c r="E13236" i="14"/>
  <c r="E13237" i="14"/>
  <c r="E13238" i="14"/>
  <c r="E13239" i="14"/>
  <c r="E13240" i="14"/>
  <c r="E13241" i="14"/>
  <c r="E13242" i="14"/>
  <c r="E13243" i="14"/>
  <c r="E13244" i="14"/>
  <c r="E10826" i="14"/>
  <c r="E10827" i="14"/>
  <c r="E10828" i="14"/>
  <c r="E10829" i="14"/>
  <c r="E10830" i="14"/>
  <c r="E10831" i="14"/>
  <c r="E10832" i="14"/>
  <c r="E10833" i="14"/>
  <c r="E10834" i="14"/>
  <c r="E10835" i="14"/>
  <c r="E10836" i="14"/>
  <c r="E10837" i="14"/>
  <c r="E10838" i="14"/>
  <c r="E10839" i="14"/>
  <c r="E10840" i="14"/>
  <c r="E10841" i="14"/>
  <c r="E10842" i="14"/>
  <c r="E10843" i="14"/>
  <c r="E10844" i="14"/>
  <c r="E10845" i="14"/>
  <c r="E10846" i="14"/>
  <c r="E10847" i="14"/>
  <c r="E10848" i="14"/>
  <c r="E10849" i="14"/>
  <c r="E10850" i="14"/>
  <c r="E10851" i="14"/>
  <c r="E10852" i="14"/>
  <c r="E10853" i="14"/>
  <c r="E10854" i="14"/>
  <c r="E10855" i="14"/>
  <c r="E10856" i="14"/>
  <c r="E10857" i="14"/>
  <c r="E10858" i="14"/>
  <c r="E10859" i="14"/>
  <c r="E10860" i="14"/>
  <c r="E10861" i="14"/>
  <c r="E10862" i="14"/>
  <c r="E10863" i="14"/>
  <c r="E10864" i="14"/>
  <c r="E10865" i="14"/>
  <c r="E10866" i="14"/>
  <c r="E10867" i="14"/>
  <c r="E10868" i="14"/>
  <c r="E10869" i="14"/>
  <c r="E10870" i="14"/>
  <c r="E10871" i="14"/>
  <c r="E10872" i="14"/>
  <c r="E10873" i="14"/>
  <c r="E10874" i="14"/>
  <c r="E10875" i="14"/>
  <c r="E10876" i="14"/>
  <c r="E10877" i="14"/>
  <c r="E10878" i="14"/>
  <c r="E10879" i="14"/>
  <c r="E10880" i="14"/>
  <c r="E10881" i="14"/>
  <c r="E10882" i="14"/>
  <c r="E10883" i="14"/>
  <c r="E10884" i="14"/>
  <c r="E10885" i="14"/>
  <c r="E10886" i="14"/>
  <c r="E10887" i="14"/>
  <c r="E10888" i="14"/>
  <c r="E10889" i="14"/>
  <c r="E10890" i="14"/>
  <c r="E10891" i="14"/>
  <c r="E10892" i="14"/>
  <c r="E10893" i="14"/>
  <c r="E10894" i="14"/>
  <c r="E10895" i="14"/>
  <c r="E10896" i="14"/>
  <c r="E10897" i="14"/>
  <c r="E10898" i="14"/>
  <c r="E10899" i="14"/>
  <c r="E10900" i="14"/>
  <c r="E10901" i="14"/>
  <c r="E10902" i="14"/>
  <c r="E10903" i="14"/>
  <c r="E10904" i="14"/>
  <c r="E10905" i="14"/>
  <c r="E10906" i="14"/>
  <c r="E10907" i="14"/>
  <c r="E10908" i="14"/>
  <c r="E10909" i="14"/>
  <c r="E10910" i="14"/>
  <c r="E10911" i="14"/>
  <c r="E10912" i="14"/>
  <c r="E10913" i="14"/>
  <c r="E10914" i="14"/>
  <c r="E10915" i="14"/>
  <c r="E10916" i="14"/>
  <c r="E10917" i="14"/>
  <c r="E10918" i="14"/>
  <c r="E10919" i="14"/>
  <c r="E10920" i="14"/>
  <c r="E10921" i="14"/>
  <c r="E10922" i="14"/>
  <c r="E10923" i="14"/>
  <c r="E10924" i="14"/>
  <c r="E10925" i="14"/>
  <c r="E10926" i="14"/>
  <c r="E10927" i="14"/>
  <c r="E10928" i="14"/>
  <c r="E10929" i="14"/>
  <c r="E10930" i="14"/>
  <c r="E10931" i="14"/>
  <c r="E10932" i="14"/>
  <c r="E10933" i="14"/>
  <c r="E10934" i="14"/>
  <c r="E10935" i="14"/>
  <c r="E10936" i="14"/>
  <c r="E10937" i="14"/>
  <c r="E10938" i="14"/>
  <c r="E10939" i="14"/>
  <c r="E10940" i="14"/>
  <c r="E10941" i="14"/>
  <c r="E10942" i="14"/>
  <c r="E10943" i="14"/>
  <c r="E10944" i="14"/>
  <c r="E10945" i="14"/>
  <c r="E10946" i="14"/>
  <c r="E10947" i="14"/>
  <c r="E10948" i="14"/>
  <c r="E10949" i="14"/>
  <c r="E10950" i="14"/>
  <c r="E10951" i="14"/>
  <c r="E10952" i="14"/>
  <c r="E10953" i="14"/>
  <c r="E10954" i="14"/>
  <c r="E10955" i="14"/>
  <c r="E10956" i="14"/>
  <c r="E10957" i="14"/>
  <c r="E10958" i="14"/>
  <c r="E10959" i="14"/>
  <c r="E10960" i="14"/>
  <c r="E10961" i="14"/>
  <c r="E10962" i="14"/>
  <c r="E10963" i="14"/>
  <c r="E10964" i="14"/>
  <c r="E10965" i="14"/>
  <c r="E10966" i="14"/>
  <c r="E10967" i="14"/>
  <c r="E10968" i="14"/>
  <c r="E10969" i="14"/>
  <c r="E10970" i="14"/>
  <c r="E10971" i="14"/>
  <c r="E10972" i="14"/>
  <c r="E10973" i="14"/>
  <c r="E10974" i="14"/>
  <c r="E10975" i="14"/>
  <c r="E10976" i="14"/>
  <c r="E10977" i="14"/>
  <c r="E10978" i="14"/>
  <c r="E10979" i="14"/>
  <c r="E10980" i="14"/>
  <c r="E10981" i="14"/>
  <c r="E10982" i="14"/>
  <c r="E10983" i="14"/>
  <c r="E10984" i="14"/>
  <c r="E10985" i="14"/>
  <c r="E10986" i="14"/>
  <c r="E10987" i="14"/>
  <c r="E10988" i="14"/>
  <c r="E10989" i="14"/>
  <c r="E10990" i="14"/>
  <c r="E10991" i="14"/>
  <c r="E10992" i="14"/>
  <c r="E10993" i="14"/>
  <c r="E10994" i="14"/>
  <c r="E10995" i="14"/>
  <c r="E10996" i="14"/>
  <c r="E10997" i="14"/>
  <c r="E10998" i="14"/>
  <c r="E10999" i="14"/>
  <c r="E11000" i="14"/>
  <c r="E11001" i="14"/>
  <c r="E11002" i="14"/>
  <c r="E11003" i="14"/>
  <c r="E11004" i="14"/>
  <c r="E11005" i="14"/>
  <c r="E11006" i="14"/>
  <c r="E11007" i="14"/>
  <c r="E11008" i="14"/>
  <c r="E11009" i="14"/>
  <c r="E11010" i="14"/>
  <c r="E11011" i="14"/>
  <c r="E11012" i="14"/>
  <c r="E11013" i="14"/>
  <c r="E11014" i="14"/>
  <c r="E11015" i="14"/>
  <c r="E11016" i="14"/>
  <c r="E11017" i="14"/>
  <c r="E11018" i="14"/>
  <c r="E11019" i="14"/>
  <c r="E11020" i="14"/>
  <c r="E11021" i="14"/>
  <c r="E11022" i="14"/>
  <c r="E11023" i="14"/>
  <c r="E11024" i="14"/>
  <c r="E11025" i="14"/>
  <c r="E11026" i="14"/>
  <c r="E11027" i="14"/>
  <c r="E11028" i="14"/>
  <c r="E11029" i="14"/>
  <c r="E11030" i="14"/>
  <c r="E11031" i="14"/>
  <c r="E11032" i="14"/>
  <c r="E11033" i="14"/>
  <c r="E11034" i="14"/>
  <c r="E11035" i="14"/>
  <c r="E11036" i="14"/>
  <c r="E11037" i="14"/>
  <c r="E11038" i="14"/>
  <c r="E11039" i="14"/>
  <c r="E11040" i="14"/>
  <c r="E11041" i="14"/>
  <c r="E11042" i="14"/>
  <c r="E11043" i="14"/>
  <c r="E11044" i="14"/>
  <c r="E11045" i="14"/>
  <c r="E11046" i="14"/>
  <c r="E11047" i="14"/>
  <c r="E11048" i="14"/>
  <c r="E11049" i="14"/>
  <c r="E11050" i="14"/>
  <c r="E11051" i="14"/>
  <c r="E11052" i="14"/>
  <c r="E11053" i="14"/>
  <c r="E11054" i="14"/>
  <c r="E11055" i="14"/>
  <c r="E11056" i="14"/>
  <c r="E11057" i="14"/>
  <c r="E11058" i="14"/>
  <c r="E11059" i="14"/>
  <c r="E11060" i="14"/>
  <c r="E11061" i="14"/>
  <c r="E11062" i="14"/>
  <c r="E11063" i="14"/>
  <c r="E11064" i="14"/>
  <c r="E11065" i="14"/>
  <c r="E11066" i="14"/>
  <c r="E11067" i="14"/>
  <c r="E11068" i="14"/>
  <c r="E11069" i="14"/>
  <c r="E11070" i="14"/>
  <c r="E11071" i="14"/>
  <c r="E11072" i="14"/>
  <c r="E11073" i="14"/>
  <c r="E11074" i="14"/>
  <c r="E11075" i="14"/>
  <c r="E11076" i="14"/>
  <c r="E11077" i="14"/>
  <c r="E11078" i="14"/>
  <c r="E11079" i="14"/>
  <c r="E11080" i="14"/>
  <c r="E11081" i="14"/>
  <c r="E11082" i="14"/>
  <c r="E11083" i="14"/>
  <c r="E11084" i="14"/>
  <c r="E11085" i="14"/>
  <c r="E11086" i="14"/>
  <c r="E11087" i="14"/>
  <c r="E11088" i="14"/>
  <c r="E11089" i="14"/>
  <c r="E11090" i="14"/>
  <c r="E11091" i="14"/>
  <c r="E11092" i="14"/>
  <c r="E11093" i="14"/>
  <c r="E11094" i="14"/>
  <c r="E11095" i="14"/>
  <c r="E11096" i="14"/>
  <c r="E11097" i="14"/>
  <c r="E11098" i="14"/>
  <c r="E11099" i="14"/>
  <c r="E11100" i="14"/>
  <c r="E11101" i="14"/>
  <c r="E11102" i="14"/>
  <c r="E11103" i="14"/>
  <c r="E11104" i="14"/>
  <c r="E11105" i="14"/>
  <c r="E11106" i="14"/>
  <c r="E11107" i="14"/>
  <c r="E11108" i="14"/>
  <c r="E11109" i="14"/>
  <c r="E11110" i="14"/>
  <c r="E11111" i="14"/>
  <c r="E11112" i="14"/>
  <c r="E11113" i="14"/>
  <c r="E11114" i="14"/>
  <c r="E11115" i="14"/>
  <c r="E11116" i="14"/>
  <c r="E11117" i="14"/>
  <c r="E11118" i="14"/>
  <c r="E11119" i="14"/>
  <c r="E11120" i="14"/>
  <c r="E11121" i="14"/>
  <c r="E11122" i="14"/>
  <c r="E11123" i="14"/>
  <c r="E11124" i="14"/>
  <c r="E11125" i="14"/>
  <c r="E11126" i="14"/>
  <c r="E11127" i="14"/>
  <c r="E11128" i="14"/>
  <c r="E11129" i="14"/>
  <c r="E11130" i="14"/>
  <c r="E11131" i="14"/>
  <c r="E11132" i="14"/>
  <c r="E11133" i="14"/>
  <c r="E11134" i="14"/>
  <c r="E11135" i="14"/>
  <c r="E11136" i="14"/>
  <c r="E11137" i="14"/>
  <c r="E11138" i="14"/>
  <c r="E11139" i="14"/>
  <c r="E11140" i="14"/>
  <c r="E11141" i="14"/>
  <c r="E11142" i="14"/>
  <c r="E11143" i="14"/>
  <c r="E11144" i="14"/>
  <c r="E11145" i="14"/>
  <c r="E11146" i="14"/>
  <c r="E11147" i="14"/>
  <c r="E11148" i="14"/>
  <c r="E11149" i="14"/>
  <c r="E11150" i="14"/>
  <c r="E11151" i="14"/>
  <c r="E11152" i="14"/>
  <c r="E11153" i="14"/>
  <c r="E11154" i="14"/>
  <c r="E11155" i="14"/>
  <c r="E11156" i="14"/>
  <c r="E11157" i="14"/>
  <c r="E11158" i="14"/>
  <c r="E11159" i="14"/>
  <c r="E11160" i="14"/>
  <c r="E11161" i="14"/>
  <c r="E11162" i="14"/>
  <c r="E11163" i="14"/>
  <c r="E11164" i="14"/>
  <c r="E11165" i="14"/>
  <c r="E11166" i="14"/>
  <c r="E11167" i="14"/>
  <c r="E11168" i="14"/>
  <c r="E11169" i="14"/>
  <c r="E11170" i="14"/>
  <c r="E11171" i="14"/>
  <c r="E11172" i="14"/>
  <c r="E11173" i="14"/>
  <c r="E11174" i="14"/>
  <c r="E11175" i="14"/>
  <c r="E11176" i="14"/>
  <c r="E11177" i="14"/>
  <c r="E11178" i="14"/>
  <c r="E11179" i="14"/>
  <c r="E11180" i="14"/>
  <c r="E11181" i="14"/>
  <c r="E11182" i="14"/>
  <c r="E11183" i="14"/>
  <c r="E11184" i="14"/>
  <c r="E11185" i="14"/>
  <c r="E11186" i="14"/>
  <c r="E11187" i="14"/>
  <c r="E11188" i="14"/>
  <c r="E11189" i="14"/>
  <c r="E11190" i="14"/>
  <c r="E11191" i="14"/>
  <c r="E11192" i="14"/>
  <c r="E11193" i="14"/>
  <c r="E11194" i="14"/>
  <c r="E11195" i="14"/>
  <c r="E11196" i="14"/>
  <c r="E11197" i="14"/>
  <c r="E11198" i="14"/>
  <c r="E11199" i="14"/>
  <c r="E11200" i="14"/>
  <c r="E11201" i="14"/>
  <c r="E11202" i="14"/>
  <c r="E11203" i="14"/>
  <c r="E11204" i="14"/>
  <c r="E11205" i="14"/>
  <c r="E11206" i="14"/>
  <c r="E11207" i="14"/>
  <c r="E11208" i="14"/>
  <c r="E11209" i="14"/>
  <c r="E11210" i="14"/>
  <c r="E11211" i="14"/>
  <c r="E11212" i="14"/>
  <c r="E11213" i="14"/>
  <c r="E11214" i="14"/>
  <c r="E11215" i="14"/>
  <c r="E11216" i="14"/>
  <c r="E11217" i="14"/>
  <c r="E11218" i="14"/>
  <c r="E11219" i="14"/>
  <c r="E11220" i="14"/>
  <c r="E11221" i="14"/>
  <c r="E11222" i="14"/>
  <c r="E11223" i="14"/>
  <c r="E11224" i="14"/>
  <c r="E11225" i="14"/>
  <c r="E11226" i="14"/>
  <c r="E11227" i="14"/>
  <c r="E11228" i="14"/>
  <c r="E11229" i="14"/>
  <c r="E11230" i="14"/>
  <c r="E11231" i="14"/>
  <c r="E11232" i="14"/>
  <c r="E11233" i="14"/>
  <c r="E11234" i="14"/>
  <c r="E11235" i="14"/>
  <c r="E11236" i="14"/>
  <c r="E11237" i="14"/>
  <c r="E11238" i="14"/>
  <c r="E11239" i="14"/>
  <c r="E11240" i="14"/>
  <c r="E11241" i="14"/>
  <c r="E11242" i="14"/>
  <c r="E11243" i="14"/>
  <c r="E11244" i="14"/>
  <c r="E11245" i="14"/>
  <c r="E11246" i="14"/>
  <c r="E11247" i="14"/>
  <c r="E11248" i="14"/>
  <c r="E11249" i="14"/>
  <c r="E11250" i="14"/>
  <c r="E11251" i="14"/>
  <c r="E11252" i="14"/>
  <c r="E11253" i="14"/>
  <c r="E11254" i="14"/>
  <c r="E11255" i="14"/>
  <c r="E11256" i="14"/>
  <c r="E11257" i="14"/>
  <c r="E11258" i="14"/>
  <c r="E11259" i="14"/>
  <c r="E11260" i="14"/>
  <c r="E11261" i="14"/>
  <c r="E11262" i="14"/>
  <c r="E11263" i="14"/>
  <c r="E11264" i="14"/>
  <c r="E11265" i="14"/>
  <c r="E11266" i="14"/>
  <c r="E11267" i="14"/>
  <c r="E11268" i="14"/>
  <c r="E11269" i="14"/>
  <c r="E11270" i="14"/>
  <c r="E11271" i="14"/>
  <c r="E11272" i="14"/>
  <c r="E11273" i="14"/>
  <c r="E11274" i="14"/>
  <c r="E11275" i="14"/>
  <c r="E11276" i="14"/>
  <c r="E11277" i="14"/>
  <c r="E11278" i="14"/>
  <c r="E11279" i="14"/>
  <c r="E11280" i="14"/>
  <c r="E11281" i="14"/>
  <c r="E11282" i="14"/>
  <c r="E11283" i="14"/>
  <c r="E11284" i="14"/>
  <c r="E11285" i="14"/>
  <c r="E11286" i="14"/>
  <c r="E11287" i="14"/>
  <c r="E11288" i="14"/>
  <c r="E11289" i="14"/>
  <c r="E11290" i="14"/>
  <c r="E11291" i="14"/>
  <c r="E11292" i="14"/>
  <c r="E11293" i="14"/>
  <c r="E11294" i="14"/>
  <c r="E11295" i="14"/>
  <c r="E11296" i="14"/>
  <c r="E11297" i="14"/>
  <c r="E11298" i="14"/>
  <c r="E11299" i="14"/>
  <c r="E11300" i="14"/>
  <c r="E11301" i="14"/>
  <c r="E11302" i="14"/>
  <c r="E11303" i="14"/>
  <c r="E11304" i="14"/>
  <c r="E11305" i="14"/>
  <c r="E11306" i="14"/>
  <c r="E11307" i="14"/>
  <c r="E11308" i="14"/>
  <c r="E11309" i="14"/>
  <c r="E11310" i="14"/>
  <c r="E11311" i="14"/>
  <c r="E11312" i="14"/>
  <c r="E11313" i="14"/>
  <c r="E11314" i="14"/>
  <c r="E11315" i="14"/>
  <c r="E11316" i="14"/>
  <c r="E11317" i="14"/>
  <c r="E11318" i="14"/>
  <c r="E11319" i="14"/>
  <c r="E11320" i="14"/>
  <c r="E11321" i="14"/>
  <c r="E11322" i="14"/>
  <c r="E11323" i="14"/>
  <c r="E11324" i="14"/>
  <c r="E11325" i="14"/>
  <c r="E11326" i="14"/>
  <c r="E11327" i="14"/>
  <c r="E11328" i="14"/>
  <c r="E11329" i="14"/>
  <c r="E11330" i="14"/>
  <c r="E11331" i="14"/>
  <c r="E11332" i="14"/>
  <c r="E11333" i="14"/>
  <c r="E11334" i="14"/>
  <c r="E11335" i="14"/>
  <c r="E11336" i="14"/>
  <c r="E11337" i="14"/>
  <c r="E11338" i="14"/>
  <c r="E11339" i="14"/>
  <c r="E11340" i="14"/>
  <c r="E11341" i="14"/>
  <c r="E11342" i="14"/>
  <c r="E11343" i="14"/>
  <c r="E11344" i="14"/>
  <c r="E11345" i="14"/>
  <c r="E11346" i="14"/>
  <c r="E11347" i="14"/>
  <c r="E11348" i="14"/>
  <c r="E11349" i="14"/>
  <c r="E11350" i="14"/>
  <c r="E11351" i="14"/>
  <c r="E11352" i="14"/>
  <c r="E11353" i="14"/>
  <c r="E11354" i="14"/>
  <c r="E11355" i="14"/>
  <c r="E11356" i="14"/>
  <c r="E11357" i="14"/>
  <c r="E11358" i="14"/>
  <c r="E11359" i="14"/>
  <c r="E11360" i="14"/>
  <c r="E11361" i="14"/>
  <c r="E11362" i="14"/>
  <c r="E11363" i="14"/>
  <c r="E11364" i="14"/>
  <c r="E11365" i="14"/>
  <c r="E11366" i="14"/>
  <c r="E11367" i="14"/>
  <c r="E11368" i="14"/>
  <c r="E11369" i="14"/>
  <c r="E11370" i="14"/>
  <c r="E11371" i="14"/>
  <c r="E11372" i="14"/>
  <c r="E11373" i="14"/>
  <c r="E11374" i="14"/>
  <c r="E11375" i="14"/>
  <c r="E11376" i="14"/>
  <c r="E11377" i="14"/>
  <c r="E11378" i="14"/>
  <c r="E11379" i="14"/>
  <c r="E11380" i="14"/>
  <c r="E11381" i="14"/>
  <c r="E11382" i="14"/>
  <c r="E11383" i="14"/>
  <c r="E11384" i="14"/>
  <c r="E11385" i="14"/>
  <c r="E11386" i="14"/>
  <c r="E11387" i="14"/>
  <c r="E11388" i="14"/>
  <c r="E11389" i="14"/>
  <c r="E11390" i="14"/>
  <c r="E11391" i="14"/>
  <c r="E11392" i="14"/>
  <c r="E11393" i="14"/>
  <c r="E11394" i="14"/>
  <c r="E11395" i="14"/>
  <c r="E11396" i="14"/>
  <c r="E11397" i="14"/>
  <c r="E11398" i="14"/>
  <c r="E11399" i="14"/>
  <c r="E11400" i="14"/>
  <c r="E11401" i="14"/>
  <c r="E11402" i="14"/>
  <c r="E11403" i="14"/>
  <c r="E11404" i="14"/>
  <c r="E11405" i="14"/>
  <c r="E11406" i="14"/>
  <c r="E11407" i="14"/>
  <c r="E11408" i="14"/>
  <c r="E11409" i="14"/>
  <c r="E11410" i="14"/>
  <c r="E11411" i="14"/>
  <c r="E11412" i="14"/>
  <c r="E11413" i="14"/>
  <c r="E11414" i="14"/>
  <c r="E11415" i="14"/>
  <c r="E11416" i="14"/>
  <c r="E11417" i="14"/>
  <c r="E11418" i="14"/>
  <c r="E11419" i="14"/>
  <c r="E11420" i="14"/>
  <c r="E11421" i="14"/>
  <c r="E11422" i="14"/>
  <c r="E11423" i="14"/>
  <c r="E11424" i="14"/>
  <c r="E11425" i="14"/>
  <c r="E11426" i="14"/>
  <c r="E11427" i="14"/>
  <c r="E11428" i="14"/>
  <c r="E11429" i="14"/>
  <c r="E11430" i="14"/>
  <c r="E11431" i="14"/>
  <c r="E11432" i="14"/>
  <c r="E11433" i="14"/>
  <c r="E11434" i="14"/>
  <c r="E11435" i="14"/>
  <c r="E11436" i="14"/>
  <c r="E11437" i="14"/>
  <c r="E11438" i="14"/>
  <c r="E11439" i="14"/>
  <c r="E11440" i="14"/>
  <c r="E11441" i="14"/>
  <c r="E11442" i="14"/>
  <c r="E11443" i="14"/>
  <c r="E11444" i="14"/>
  <c r="E11445" i="14"/>
  <c r="E11446" i="14"/>
  <c r="E11447" i="14"/>
  <c r="E11448" i="14"/>
  <c r="E11449" i="14"/>
  <c r="E11450" i="14"/>
  <c r="E11451" i="14"/>
  <c r="E11452" i="14"/>
  <c r="E11453" i="14"/>
  <c r="E11454" i="14"/>
  <c r="E11455" i="14"/>
  <c r="E11456" i="14"/>
  <c r="E11457" i="14"/>
  <c r="E11458" i="14"/>
  <c r="E11459" i="14"/>
  <c r="E11460" i="14"/>
  <c r="E11461" i="14"/>
  <c r="E11462" i="14"/>
  <c r="E11463" i="14"/>
  <c r="E11464" i="14"/>
  <c r="E11465" i="14"/>
  <c r="E11466" i="14"/>
  <c r="E11467" i="14"/>
  <c r="E11468" i="14"/>
  <c r="E11469" i="14"/>
  <c r="E11470" i="14"/>
  <c r="E11471" i="14"/>
  <c r="E11472" i="14"/>
  <c r="E11473" i="14"/>
  <c r="E11474" i="14"/>
  <c r="E11475" i="14"/>
  <c r="E11476" i="14"/>
  <c r="E11477" i="14"/>
  <c r="E11478" i="14"/>
  <c r="E11479" i="14"/>
  <c r="E11480" i="14"/>
  <c r="E11481" i="14"/>
  <c r="E11482" i="14"/>
  <c r="E11483" i="14"/>
  <c r="E11484" i="14"/>
  <c r="E11485" i="14"/>
  <c r="E11486" i="14"/>
  <c r="E11487" i="14"/>
  <c r="E11488" i="14"/>
  <c r="E11489" i="14"/>
  <c r="E11490" i="14"/>
  <c r="E11491" i="14"/>
  <c r="E11492" i="14"/>
  <c r="E11493" i="14"/>
  <c r="E11494" i="14"/>
  <c r="E11495" i="14"/>
  <c r="E11496" i="14"/>
  <c r="E11497" i="14"/>
  <c r="E11498" i="14"/>
  <c r="E11499" i="14"/>
  <c r="E11500" i="14"/>
  <c r="E11501" i="14"/>
  <c r="E11502" i="14"/>
  <c r="E11503" i="14"/>
  <c r="E11504" i="14"/>
  <c r="E11505" i="14"/>
  <c r="E11506" i="14"/>
  <c r="E11507" i="14"/>
  <c r="E11508" i="14"/>
  <c r="E11509" i="14"/>
  <c r="E11510" i="14"/>
  <c r="E11511" i="14"/>
  <c r="E11512" i="14"/>
  <c r="E11513" i="14"/>
  <c r="E11514" i="14"/>
  <c r="E11515" i="14"/>
  <c r="E11516" i="14"/>
  <c r="E11517" i="14"/>
  <c r="E11518" i="14"/>
  <c r="E11519" i="14"/>
  <c r="E11520" i="14"/>
  <c r="E11521" i="14"/>
  <c r="E11522" i="14"/>
  <c r="E11523" i="14"/>
  <c r="E11524" i="14"/>
  <c r="E11525" i="14"/>
  <c r="E11526" i="14"/>
  <c r="E11527" i="14"/>
  <c r="E11528" i="14"/>
  <c r="E11529" i="14"/>
  <c r="E11530" i="14"/>
  <c r="E11531" i="14"/>
  <c r="E11532" i="14"/>
  <c r="E11533" i="14"/>
  <c r="E11534" i="14"/>
  <c r="E11535" i="14"/>
  <c r="E11536" i="14"/>
  <c r="E11537" i="14"/>
  <c r="E11538" i="14"/>
  <c r="E11539" i="14"/>
  <c r="E11540" i="14"/>
  <c r="E11541" i="14"/>
  <c r="E11542" i="14"/>
  <c r="E11543" i="14"/>
  <c r="E11544" i="14"/>
  <c r="E11545" i="14"/>
  <c r="E11546" i="14"/>
  <c r="E11547" i="14"/>
  <c r="E11548" i="14"/>
  <c r="E11549" i="14"/>
  <c r="E11550" i="14"/>
  <c r="E11551" i="14"/>
  <c r="E11552" i="14"/>
  <c r="E11553" i="14"/>
  <c r="E11554" i="14"/>
  <c r="E11555" i="14"/>
  <c r="E11556" i="14"/>
  <c r="E11557" i="14"/>
  <c r="E11558" i="14"/>
  <c r="E11559" i="14"/>
  <c r="E11560" i="14"/>
  <c r="E11561" i="14"/>
  <c r="E11562" i="14"/>
  <c r="E11563" i="14"/>
  <c r="E11564" i="14"/>
  <c r="E11565" i="14"/>
  <c r="E11566" i="14"/>
  <c r="E11567" i="14"/>
  <c r="E11568" i="14"/>
  <c r="E11569" i="14"/>
  <c r="E11570" i="14"/>
  <c r="E11571" i="14"/>
  <c r="E11572" i="14"/>
  <c r="E11573" i="14"/>
  <c r="E11574" i="14"/>
  <c r="E11575" i="14"/>
  <c r="E11576" i="14"/>
  <c r="E11577" i="14"/>
  <c r="E11578" i="14"/>
  <c r="E11579" i="14"/>
  <c r="E11580" i="14"/>
  <c r="E11581" i="14"/>
  <c r="E11582" i="14"/>
  <c r="E11583" i="14"/>
  <c r="E11584" i="14"/>
  <c r="E11585" i="14"/>
  <c r="E11586" i="14"/>
  <c r="E11587" i="14"/>
  <c r="E11588" i="14"/>
  <c r="E11589" i="14"/>
  <c r="E11590" i="14"/>
  <c r="E11591" i="14"/>
  <c r="E11592" i="14"/>
  <c r="E11593" i="14"/>
  <c r="E11594" i="14"/>
  <c r="E11595" i="14"/>
  <c r="E11596" i="14"/>
  <c r="E11597" i="14"/>
  <c r="E11598" i="14"/>
  <c r="E11599" i="14"/>
  <c r="E11600" i="14"/>
  <c r="E11601" i="14"/>
  <c r="E11602" i="14"/>
  <c r="E11603" i="14"/>
  <c r="E11604" i="14"/>
  <c r="E11605" i="14"/>
  <c r="E11606" i="14"/>
  <c r="E11607" i="14"/>
  <c r="E11608" i="14"/>
  <c r="E11609" i="14"/>
  <c r="E11610" i="14"/>
  <c r="E11611" i="14"/>
  <c r="E11612" i="14"/>
  <c r="E11613" i="14"/>
  <c r="E11614" i="14"/>
  <c r="E11615" i="14"/>
  <c r="E11616" i="14"/>
  <c r="E11617" i="14"/>
  <c r="E11618" i="14"/>
  <c r="E11619" i="14"/>
  <c r="E11620" i="14"/>
  <c r="E11621" i="14"/>
  <c r="E11622" i="14"/>
  <c r="E11623" i="14"/>
  <c r="E11624" i="14"/>
  <c r="E11625" i="14"/>
  <c r="E11626" i="14"/>
  <c r="E11627" i="14"/>
  <c r="E11628" i="14"/>
  <c r="E11629" i="14"/>
  <c r="E11630" i="14"/>
  <c r="E11631" i="14"/>
  <c r="E11632" i="14"/>
  <c r="E11633" i="14"/>
  <c r="E11634" i="14"/>
  <c r="E11635" i="14"/>
  <c r="E11636" i="14"/>
  <c r="E11637" i="14"/>
  <c r="E11638" i="14"/>
  <c r="E11639" i="14"/>
  <c r="E11640" i="14"/>
  <c r="E11641" i="14"/>
  <c r="E11642" i="14"/>
  <c r="E11643" i="14"/>
  <c r="E11644" i="14"/>
  <c r="E11645" i="14"/>
  <c r="E11646" i="14"/>
  <c r="E11647" i="14"/>
  <c r="E11648" i="14"/>
  <c r="E11649" i="14"/>
  <c r="E11650" i="14"/>
  <c r="E11651" i="14"/>
  <c r="E11652" i="14"/>
  <c r="E11653" i="14"/>
  <c r="E11654" i="14"/>
  <c r="E11655" i="14"/>
  <c r="E11656" i="14"/>
  <c r="E11657" i="14"/>
  <c r="E11658" i="14"/>
  <c r="E11659" i="14"/>
  <c r="E11660" i="14"/>
  <c r="E11661" i="14"/>
  <c r="E11662" i="14"/>
  <c r="E11663" i="14"/>
  <c r="E11664" i="14"/>
  <c r="E11665" i="14"/>
  <c r="E11666" i="14"/>
  <c r="E11667" i="14"/>
  <c r="E11668" i="14"/>
  <c r="E11669" i="14"/>
  <c r="E11670" i="14"/>
  <c r="E11671" i="14"/>
  <c r="E11672" i="14"/>
  <c r="E11673" i="14"/>
  <c r="E11674" i="14"/>
  <c r="E11675" i="14"/>
  <c r="E11676" i="14"/>
  <c r="E11677" i="14"/>
  <c r="E11678" i="14"/>
  <c r="E11679" i="14"/>
  <c r="E11680" i="14"/>
  <c r="E11681" i="14"/>
  <c r="E11682" i="14"/>
  <c r="E11683" i="14"/>
  <c r="E11684" i="14"/>
  <c r="E11685" i="14"/>
  <c r="E11686" i="14"/>
  <c r="E11687" i="14"/>
  <c r="E11688" i="14"/>
  <c r="E11689" i="14"/>
  <c r="E11690" i="14"/>
  <c r="E11691" i="14"/>
  <c r="E11692" i="14"/>
  <c r="E11693" i="14"/>
  <c r="E11694" i="14"/>
  <c r="E11695" i="14"/>
  <c r="E11696" i="14"/>
  <c r="E11697" i="14"/>
  <c r="E11698" i="14"/>
  <c r="E11699" i="14"/>
  <c r="E11700" i="14"/>
  <c r="E11701" i="14"/>
  <c r="E11702" i="14"/>
  <c r="E11703" i="14"/>
  <c r="E11704" i="14"/>
  <c r="E11705" i="14"/>
  <c r="E11706" i="14"/>
  <c r="E11707" i="14"/>
  <c r="E11708" i="14"/>
  <c r="E11709" i="14"/>
  <c r="E11710" i="14"/>
  <c r="E11711" i="14"/>
  <c r="E11712" i="14"/>
  <c r="E11713" i="14"/>
  <c r="E11714" i="14"/>
  <c r="E11715" i="14"/>
  <c r="E11716" i="14"/>
  <c r="E11717" i="14"/>
  <c r="E11718" i="14"/>
  <c r="E11719" i="14"/>
  <c r="E11720" i="14"/>
  <c r="E11721" i="14"/>
  <c r="E11722" i="14"/>
  <c r="E11723" i="14"/>
  <c r="E11724" i="14"/>
  <c r="E11725" i="14"/>
  <c r="E11726" i="14"/>
  <c r="E11727" i="14"/>
  <c r="E11728" i="14"/>
  <c r="E11729" i="14"/>
  <c r="E11730" i="14"/>
  <c r="E11731" i="14"/>
  <c r="E11732" i="14"/>
  <c r="E11733" i="14"/>
  <c r="E11734" i="14"/>
  <c r="E11735" i="14"/>
  <c r="E11736" i="14"/>
  <c r="E11737" i="14"/>
  <c r="E11738" i="14"/>
  <c r="E11739" i="14"/>
  <c r="E11740" i="14"/>
  <c r="E11741" i="14"/>
  <c r="E11742" i="14"/>
  <c r="E11743" i="14"/>
  <c r="E11744" i="14"/>
  <c r="E11745" i="14"/>
  <c r="E11746" i="14"/>
  <c r="E11747" i="14"/>
  <c r="E11748" i="14"/>
  <c r="E11749" i="14"/>
  <c r="E11750" i="14"/>
  <c r="E11751" i="14"/>
  <c r="E11752" i="14"/>
  <c r="E11753" i="14"/>
  <c r="E11754" i="14"/>
  <c r="E11755" i="14"/>
  <c r="E11756" i="14"/>
  <c r="E11757" i="14"/>
  <c r="E11758" i="14"/>
  <c r="E11759" i="14"/>
  <c r="E11760" i="14"/>
  <c r="E11761" i="14"/>
  <c r="E11762" i="14"/>
  <c r="E11763" i="14"/>
  <c r="E11764" i="14"/>
  <c r="E11765" i="14"/>
  <c r="E11766" i="14"/>
  <c r="E11767" i="14"/>
  <c r="E11768" i="14"/>
  <c r="E11769" i="14"/>
  <c r="E11770" i="14"/>
  <c r="E11771" i="14"/>
  <c r="E11772" i="14"/>
  <c r="E11773" i="14"/>
  <c r="E11774" i="14"/>
  <c r="E11775" i="14"/>
  <c r="E11776" i="14"/>
  <c r="E11777" i="14"/>
  <c r="E11778" i="14"/>
  <c r="E11779" i="14"/>
  <c r="E11780" i="14"/>
  <c r="E11781" i="14"/>
  <c r="E11782" i="14"/>
  <c r="E11783" i="14"/>
  <c r="E11784" i="14"/>
  <c r="E11785" i="14"/>
  <c r="E11786" i="14"/>
  <c r="E11787" i="14"/>
  <c r="E11788" i="14"/>
  <c r="E11789" i="14"/>
  <c r="E11790" i="14"/>
  <c r="E11791" i="14"/>
  <c r="E11792" i="14"/>
  <c r="E11793" i="14"/>
  <c r="E11794" i="14"/>
  <c r="E11795" i="14"/>
  <c r="E11796" i="14"/>
  <c r="E11797" i="14"/>
  <c r="E11798" i="14"/>
  <c r="E11799" i="14"/>
  <c r="E11800" i="14"/>
  <c r="E11801" i="14"/>
  <c r="E11802" i="14"/>
  <c r="E11803" i="14"/>
  <c r="E11804" i="14"/>
  <c r="E11805" i="14"/>
  <c r="E11806" i="14"/>
  <c r="E11807" i="14"/>
  <c r="E11808" i="14"/>
  <c r="E11809" i="14"/>
  <c r="E11810" i="14"/>
  <c r="E11811" i="14"/>
  <c r="E11812" i="14"/>
  <c r="E11813" i="14"/>
  <c r="E11814" i="14"/>
  <c r="E11815" i="14"/>
  <c r="E11816" i="14"/>
  <c r="E11817" i="14"/>
  <c r="E11818" i="14"/>
  <c r="E11819" i="14"/>
  <c r="E11820" i="14"/>
  <c r="E11821" i="14"/>
  <c r="E11822" i="14"/>
  <c r="E11823" i="14"/>
  <c r="E11824" i="14"/>
  <c r="E11825" i="14"/>
  <c r="E11826" i="14"/>
  <c r="E11827" i="14"/>
  <c r="E11828" i="14"/>
  <c r="E11829" i="14"/>
  <c r="E11830" i="14"/>
  <c r="E11831" i="14"/>
  <c r="E11832" i="14"/>
  <c r="E11833" i="14"/>
  <c r="E11834" i="14"/>
  <c r="E11835" i="14"/>
  <c r="E11836" i="14"/>
  <c r="E11837" i="14"/>
  <c r="E11838" i="14"/>
  <c r="E11839" i="14"/>
  <c r="E11840" i="14"/>
  <c r="E11841" i="14"/>
  <c r="E11842" i="14"/>
  <c r="E11843" i="14"/>
  <c r="E11844" i="14"/>
  <c r="E11845" i="14"/>
  <c r="E11846" i="14"/>
  <c r="E11847" i="14"/>
  <c r="E11848" i="14"/>
  <c r="E11849" i="14"/>
  <c r="E11850" i="14"/>
  <c r="E11851" i="14"/>
  <c r="E11852" i="14"/>
  <c r="E11853" i="14"/>
  <c r="E11854" i="14"/>
  <c r="E11855" i="14"/>
  <c r="E11856" i="14"/>
  <c r="E11857" i="14"/>
  <c r="E11858" i="14"/>
  <c r="E11859" i="14"/>
  <c r="E11860" i="14"/>
  <c r="E11861" i="14"/>
  <c r="E11862" i="14"/>
  <c r="E11863" i="14"/>
  <c r="E11864" i="14"/>
  <c r="E11865" i="14"/>
  <c r="E11866" i="14"/>
  <c r="E11867" i="14"/>
  <c r="E11868" i="14"/>
  <c r="E11869" i="14"/>
  <c r="E11870" i="14"/>
  <c r="E11871" i="14"/>
  <c r="E11872" i="14"/>
  <c r="E11873" i="14"/>
  <c r="E11874" i="14"/>
  <c r="E11875" i="14"/>
  <c r="E11876" i="14"/>
  <c r="E11877" i="14"/>
  <c r="E11878" i="14"/>
  <c r="E11879" i="14"/>
  <c r="E11880" i="14"/>
  <c r="E11881" i="14"/>
  <c r="E11882" i="14"/>
  <c r="E11883" i="14"/>
  <c r="E11884" i="14"/>
  <c r="E11885" i="14"/>
  <c r="E11886" i="14"/>
  <c r="E11887" i="14"/>
  <c r="E11888" i="14"/>
  <c r="E11889" i="14"/>
  <c r="E11890" i="14"/>
  <c r="E11891" i="14"/>
  <c r="E11892" i="14"/>
  <c r="E11893" i="14"/>
  <c r="E11894" i="14"/>
  <c r="E11895" i="14"/>
  <c r="E11896" i="14"/>
  <c r="E11897" i="14"/>
  <c r="E11898" i="14"/>
  <c r="E11899" i="14"/>
  <c r="E11900" i="14"/>
  <c r="E11901" i="14"/>
  <c r="E11902" i="14"/>
  <c r="E11903" i="14"/>
  <c r="E11904" i="14"/>
  <c r="E11905" i="14"/>
  <c r="E11906" i="14"/>
  <c r="E11907" i="14"/>
  <c r="E11908" i="14"/>
  <c r="E11909" i="14"/>
  <c r="E11910" i="14"/>
  <c r="E11911" i="14"/>
  <c r="E11912" i="14"/>
  <c r="E11913" i="14"/>
  <c r="E11914" i="14"/>
  <c r="E11915" i="14"/>
  <c r="E11916" i="14"/>
  <c r="E11917" i="14"/>
  <c r="E11918" i="14"/>
  <c r="E11919" i="14"/>
  <c r="E11920" i="14"/>
  <c r="E11921" i="14"/>
  <c r="E11922" i="14"/>
  <c r="E11923" i="14"/>
  <c r="E11924" i="14"/>
  <c r="E11925" i="14"/>
  <c r="E11926" i="14"/>
  <c r="E11927" i="14"/>
  <c r="E11928" i="14"/>
  <c r="E11929" i="14"/>
  <c r="E11930" i="14"/>
  <c r="E11931" i="14"/>
  <c r="E11932" i="14"/>
  <c r="E11933" i="14"/>
  <c r="E11934" i="14"/>
  <c r="E11935" i="14"/>
  <c r="E11936" i="14"/>
  <c r="E11937" i="14"/>
  <c r="E11938" i="14"/>
  <c r="E11939" i="14"/>
  <c r="E11940" i="14"/>
  <c r="E11941" i="14"/>
  <c r="E11942" i="14"/>
  <c r="E11943" i="14"/>
  <c r="E11944" i="14"/>
  <c r="E11945" i="14"/>
  <c r="E11946" i="14"/>
  <c r="E11947" i="14"/>
  <c r="E11948" i="14"/>
  <c r="E11949" i="14"/>
  <c r="E11950" i="14"/>
  <c r="E11951" i="14"/>
  <c r="E11952" i="14"/>
  <c r="E11953" i="14"/>
  <c r="E11954" i="14"/>
  <c r="E11955" i="14"/>
  <c r="E11956" i="14"/>
  <c r="E11957" i="14"/>
  <c r="E11958" i="14"/>
  <c r="E11959" i="14"/>
  <c r="E11960" i="14"/>
  <c r="E11961" i="14"/>
  <c r="E11962" i="14"/>
  <c r="E11963" i="14"/>
  <c r="E11964" i="14"/>
  <c r="E11965" i="14"/>
  <c r="E11966" i="14"/>
  <c r="E11967" i="14"/>
  <c r="E11968" i="14"/>
  <c r="E11969" i="14"/>
  <c r="E11970" i="14"/>
  <c r="E11971" i="14"/>
  <c r="E11972" i="14"/>
  <c r="E11973" i="14"/>
  <c r="E11974" i="14"/>
  <c r="E11975" i="14"/>
  <c r="E11976" i="14"/>
  <c r="E11977" i="14"/>
  <c r="E11978" i="14"/>
  <c r="E11979" i="14"/>
  <c r="E11980" i="14"/>
  <c r="E11981" i="14"/>
  <c r="E11982" i="14"/>
  <c r="E11983" i="14"/>
  <c r="E11984" i="14"/>
  <c r="E11985" i="14"/>
  <c r="E11986" i="14"/>
  <c r="E11987" i="14"/>
  <c r="E11988" i="14"/>
  <c r="E11989" i="14"/>
  <c r="E11990" i="14"/>
  <c r="E11991" i="14"/>
  <c r="E11992" i="14"/>
  <c r="E11993" i="14"/>
  <c r="E11994" i="14"/>
  <c r="E11995" i="14"/>
  <c r="E11996" i="14"/>
  <c r="E11997" i="14"/>
  <c r="E11998" i="14"/>
  <c r="E11999" i="14"/>
  <c r="E12000" i="14"/>
  <c r="E12001" i="14"/>
  <c r="E12002" i="14"/>
  <c r="E12003" i="14"/>
  <c r="E12004" i="14"/>
  <c r="E12005" i="14"/>
  <c r="E12006" i="14"/>
  <c r="E12007" i="14"/>
  <c r="E12008" i="14"/>
  <c r="E12009" i="14"/>
  <c r="E12010" i="14"/>
  <c r="E12011" i="14"/>
  <c r="E12012" i="14"/>
  <c r="E12013" i="14"/>
  <c r="E12014" i="14"/>
  <c r="E12015" i="14"/>
  <c r="E12016" i="14"/>
  <c r="E12017" i="14"/>
  <c r="E12018" i="14"/>
  <c r="E12019" i="14"/>
  <c r="E12020" i="14"/>
  <c r="E12021" i="14"/>
  <c r="E12022" i="14"/>
  <c r="E12023" i="14"/>
  <c r="E12024" i="14"/>
  <c r="E12025" i="14"/>
  <c r="E12026" i="14"/>
  <c r="E12027" i="14"/>
  <c r="E12028" i="14"/>
  <c r="E12029" i="14"/>
  <c r="E12030" i="14"/>
  <c r="E12031" i="14"/>
  <c r="E12032" i="14"/>
  <c r="E12033" i="14"/>
  <c r="E12034" i="14"/>
  <c r="E12035" i="14"/>
  <c r="E12036" i="14"/>
  <c r="E12037" i="14"/>
  <c r="E12038" i="14"/>
  <c r="E12039" i="14"/>
  <c r="E12040" i="14"/>
  <c r="E12041" i="14"/>
  <c r="E12042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234" i="14"/>
  <c r="E235" i="14"/>
  <c r="E236" i="14"/>
  <c r="E237" i="14"/>
  <c r="E238" i="14"/>
  <c r="E239" i="14"/>
  <c r="E240" i="14"/>
  <c r="E241" i="14"/>
  <c r="E242" i="14"/>
  <c r="E243" i="14"/>
  <c r="E244" i="14"/>
  <c r="E245" i="14"/>
  <c r="E246" i="14"/>
  <c r="E247" i="14"/>
  <c r="E248" i="14"/>
  <c r="E249" i="14"/>
  <c r="E250" i="14"/>
  <c r="E251" i="14"/>
  <c r="E252" i="14"/>
  <c r="E253" i="14"/>
  <c r="E254" i="14"/>
  <c r="E255" i="14"/>
  <c r="E256" i="14"/>
  <c r="E257" i="14"/>
  <c r="E258" i="14"/>
  <c r="E259" i="14"/>
  <c r="E260" i="14"/>
  <c r="E261" i="14"/>
  <c r="E262" i="14"/>
  <c r="E263" i="14"/>
  <c r="E264" i="14"/>
  <c r="E265" i="14"/>
  <c r="E266" i="14"/>
  <c r="E267" i="14"/>
  <c r="E268" i="14"/>
  <c r="E269" i="14"/>
  <c r="E270" i="14"/>
  <c r="E271" i="14"/>
  <c r="E272" i="14"/>
  <c r="E273" i="14"/>
  <c r="E274" i="14"/>
  <c r="E275" i="14"/>
  <c r="E276" i="14"/>
  <c r="E277" i="14"/>
  <c r="E278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301" i="14"/>
  <c r="E302" i="14"/>
  <c r="E303" i="14"/>
  <c r="E304" i="14"/>
  <c r="E305" i="14"/>
  <c r="E306" i="14"/>
  <c r="E307" i="14"/>
  <c r="E308" i="14"/>
  <c r="E309" i="14"/>
  <c r="E310" i="14"/>
  <c r="E311" i="14"/>
  <c r="E312" i="14"/>
  <c r="E313" i="14"/>
  <c r="E314" i="14"/>
  <c r="E315" i="14"/>
  <c r="E316" i="14"/>
  <c r="E317" i="14"/>
  <c r="E318" i="14"/>
  <c r="E319" i="14"/>
  <c r="E320" i="14"/>
  <c r="E321" i="14"/>
  <c r="E322" i="14"/>
  <c r="E323" i="14"/>
  <c r="E324" i="14"/>
  <c r="E325" i="14"/>
  <c r="E326" i="14"/>
  <c r="E327" i="14"/>
  <c r="E328" i="14"/>
  <c r="E329" i="14"/>
  <c r="E330" i="14"/>
  <c r="E331" i="14"/>
  <c r="E332" i="14"/>
  <c r="E333" i="14"/>
  <c r="E334" i="14"/>
  <c r="E335" i="14"/>
  <c r="E336" i="14"/>
  <c r="E337" i="14"/>
  <c r="E338" i="14"/>
  <c r="E339" i="14"/>
  <c r="E340" i="14"/>
  <c r="E341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354" i="14"/>
  <c r="E355" i="14"/>
  <c r="E356" i="14"/>
  <c r="E357" i="14"/>
  <c r="E358" i="14"/>
  <c r="E359" i="14"/>
  <c r="E360" i="14"/>
  <c r="E361" i="14"/>
  <c r="E362" i="14"/>
  <c r="E363" i="14"/>
  <c r="E364" i="14"/>
  <c r="E365" i="14"/>
  <c r="E366" i="14"/>
  <c r="E367" i="14"/>
  <c r="E368" i="14"/>
  <c r="E369" i="14"/>
  <c r="E370" i="14"/>
  <c r="E371" i="14"/>
  <c r="E372" i="14"/>
  <c r="E373" i="14"/>
  <c r="E374" i="14"/>
  <c r="E375" i="14"/>
  <c r="E376" i="14"/>
  <c r="E377" i="14"/>
  <c r="E378" i="14"/>
  <c r="E379" i="14"/>
  <c r="E380" i="14"/>
  <c r="E381" i="14"/>
  <c r="E382" i="14"/>
  <c r="E383" i="14"/>
  <c r="E384" i="14"/>
  <c r="E385" i="14"/>
  <c r="E386" i="14"/>
  <c r="E387" i="14"/>
  <c r="E388" i="14"/>
  <c r="E389" i="14"/>
  <c r="E390" i="14"/>
  <c r="E391" i="14"/>
  <c r="E392" i="14"/>
  <c r="E393" i="14"/>
  <c r="E394" i="14"/>
  <c r="E395" i="14"/>
  <c r="E396" i="14"/>
  <c r="E397" i="14"/>
  <c r="E398" i="14"/>
  <c r="E399" i="14"/>
  <c r="E400" i="14"/>
  <c r="E401" i="14"/>
  <c r="E402" i="14"/>
  <c r="E403" i="14"/>
  <c r="E404" i="14"/>
  <c r="E405" i="14"/>
  <c r="E406" i="14"/>
  <c r="E407" i="14"/>
  <c r="E408" i="14"/>
  <c r="E409" i="14"/>
  <c r="E410" i="14"/>
  <c r="E411" i="14"/>
  <c r="E412" i="14"/>
  <c r="E413" i="14"/>
  <c r="E414" i="14"/>
  <c r="E415" i="14"/>
  <c r="E416" i="14"/>
  <c r="E417" i="14"/>
  <c r="E418" i="14"/>
  <c r="E419" i="14"/>
  <c r="E420" i="14"/>
  <c r="E421" i="14"/>
  <c r="E422" i="14"/>
  <c r="E423" i="14"/>
  <c r="E424" i="14"/>
  <c r="E425" i="14"/>
  <c r="E426" i="14"/>
  <c r="E427" i="14"/>
  <c r="E428" i="14"/>
  <c r="E429" i="14"/>
  <c r="E430" i="14"/>
  <c r="E431" i="14"/>
  <c r="E432" i="14"/>
  <c r="E433" i="14"/>
  <c r="E434" i="14"/>
  <c r="E435" i="14"/>
  <c r="E436" i="14"/>
  <c r="E437" i="14"/>
  <c r="E438" i="14"/>
  <c r="E439" i="14"/>
  <c r="E440" i="14"/>
  <c r="E441" i="14"/>
  <c r="E442" i="14"/>
  <c r="E443" i="14"/>
  <c r="E444" i="14"/>
  <c r="E445" i="14"/>
  <c r="E446" i="14"/>
  <c r="E447" i="14"/>
  <c r="E448" i="14"/>
  <c r="E449" i="14"/>
  <c r="E450" i="14"/>
  <c r="E451" i="14"/>
  <c r="E452" i="14"/>
  <c r="E453" i="14"/>
  <c r="E454" i="14"/>
  <c r="E455" i="14"/>
  <c r="E456" i="14"/>
  <c r="E457" i="14"/>
  <c r="E458" i="14"/>
  <c r="E459" i="14"/>
  <c r="E460" i="14"/>
  <c r="E461" i="14"/>
  <c r="E462" i="14"/>
  <c r="E463" i="14"/>
  <c r="E464" i="14"/>
  <c r="E465" i="14"/>
  <c r="E466" i="14"/>
  <c r="E467" i="14"/>
  <c r="E468" i="14"/>
  <c r="E469" i="14"/>
  <c r="E470" i="14"/>
  <c r="E471" i="14"/>
  <c r="E472" i="14"/>
  <c r="E473" i="14"/>
  <c r="E474" i="14"/>
  <c r="E475" i="14"/>
  <c r="E476" i="14"/>
  <c r="E477" i="14"/>
  <c r="E478" i="14"/>
  <c r="E479" i="14"/>
  <c r="E480" i="14"/>
  <c r="E481" i="14"/>
  <c r="E482" i="14"/>
  <c r="E483" i="14"/>
  <c r="E484" i="14"/>
  <c r="E485" i="14"/>
  <c r="E486" i="14"/>
  <c r="E487" i="14"/>
  <c r="E488" i="14"/>
  <c r="E489" i="14"/>
  <c r="E490" i="14"/>
  <c r="E491" i="14"/>
  <c r="E492" i="14"/>
  <c r="E493" i="14"/>
  <c r="E494" i="14"/>
  <c r="E495" i="14"/>
  <c r="E496" i="14"/>
  <c r="E497" i="14"/>
  <c r="E498" i="14"/>
  <c r="E499" i="14"/>
  <c r="E500" i="14"/>
  <c r="E501" i="14"/>
  <c r="E502" i="14"/>
  <c r="E503" i="14"/>
  <c r="E504" i="14"/>
  <c r="E505" i="14"/>
  <c r="E506" i="14"/>
  <c r="E507" i="14"/>
  <c r="E508" i="14"/>
  <c r="E509" i="14"/>
  <c r="E510" i="14"/>
  <c r="E511" i="14"/>
  <c r="E512" i="14"/>
  <c r="E513" i="14"/>
  <c r="E514" i="14"/>
  <c r="E515" i="14"/>
  <c r="E516" i="14"/>
  <c r="E517" i="14"/>
  <c r="E518" i="14"/>
  <c r="E519" i="14"/>
  <c r="E520" i="14"/>
  <c r="E521" i="14"/>
  <c r="E522" i="14"/>
  <c r="E523" i="14"/>
  <c r="E524" i="14"/>
  <c r="E525" i="14"/>
  <c r="E526" i="14"/>
  <c r="E527" i="14"/>
  <c r="E528" i="14"/>
  <c r="E529" i="14"/>
  <c r="E530" i="14"/>
  <c r="E531" i="14"/>
  <c r="E532" i="14"/>
  <c r="E533" i="14"/>
  <c r="E534" i="14"/>
  <c r="E535" i="14"/>
  <c r="E536" i="14"/>
  <c r="E537" i="14"/>
  <c r="E538" i="14"/>
  <c r="E539" i="14"/>
  <c r="E540" i="14"/>
  <c r="E541" i="14"/>
  <c r="E542" i="14"/>
  <c r="E543" i="14"/>
  <c r="E544" i="14"/>
  <c r="E545" i="14"/>
  <c r="E546" i="14"/>
  <c r="E547" i="14"/>
  <c r="E548" i="14"/>
  <c r="E549" i="14"/>
  <c r="E550" i="14"/>
  <c r="E551" i="14"/>
  <c r="E552" i="14"/>
  <c r="E553" i="14"/>
  <c r="E554" i="14"/>
  <c r="E555" i="14"/>
  <c r="E556" i="14"/>
  <c r="E557" i="14"/>
  <c r="E558" i="14"/>
  <c r="E559" i="14"/>
  <c r="E560" i="14"/>
  <c r="E561" i="14"/>
  <c r="E562" i="14"/>
  <c r="E563" i="14"/>
  <c r="E564" i="14"/>
  <c r="E565" i="14"/>
  <c r="E566" i="14"/>
  <c r="E567" i="14"/>
  <c r="E568" i="14"/>
  <c r="E569" i="14"/>
  <c r="E570" i="14"/>
  <c r="E571" i="14"/>
  <c r="E572" i="14"/>
  <c r="E573" i="14"/>
  <c r="E574" i="14"/>
  <c r="E575" i="14"/>
  <c r="E576" i="14"/>
  <c r="E577" i="14"/>
  <c r="E578" i="14"/>
  <c r="E579" i="14"/>
  <c r="E580" i="14"/>
  <c r="E581" i="14"/>
  <c r="E582" i="14"/>
  <c r="E583" i="14"/>
  <c r="E584" i="14"/>
  <c r="E585" i="14"/>
  <c r="E586" i="14"/>
  <c r="E587" i="14"/>
  <c r="E588" i="14"/>
  <c r="E589" i="14"/>
  <c r="E590" i="14"/>
  <c r="E591" i="14"/>
  <c r="E592" i="14"/>
  <c r="E593" i="14"/>
  <c r="E594" i="14"/>
  <c r="E595" i="14"/>
  <c r="E596" i="14"/>
  <c r="E597" i="14"/>
  <c r="E598" i="14"/>
  <c r="E599" i="14"/>
  <c r="E600" i="14"/>
  <c r="E601" i="14"/>
  <c r="E602" i="14"/>
  <c r="E603" i="14"/>
  <c r="E604" i="14"/>
  <c r="E605" i="14"/>
  <c r="E606" i="14"/>
  <c r="E607" i="14"/>
  <c r="E608" i="14"/>
  <c r="E609" i="14"/>
  <c r="E610" i="14"/>
  <c r="E611" i="14"/>
  <c r="E612" i="14"/>
  <c r="E613" i="14"/>
  <c r="E614" i="14"/>
  <c r="E615" i="14"/>
  <c r="E616" i="14"/>
  <c r="E617" i="14"/>
  <c r="E618" i="14"/>
  <c r="E619" i="14"/>
  <c r="E620" i="14"/>
  <c r="E621" i="14"/>
  <c r="E622" i="14"/>
  <c r="E623" i="14"/>
  <c r="E624" i="14"/>
  <c r="E625" i="14"/>
  <c r="E626" i="14"/>
  <c r="E627" i="14"/>
  <c r="E628" i="14"/>
  <c r="E629" i="14"/>
  <c r="E630" i="14"/>
  <c r="E631" i="14"/>
  <c r="E632" i="14"/>
  <c r="E633" i="14"/>
  <c r="E634" i="14"/>
  <c r="E635" i="14"/>
  <c r="E636" i="14"/>
  <c r="E637" i="14"/>
  <c r="E638" i="14"/>
  <c r="E639" i="14"/>
  <c r="E640" i="14"/>
  <c r="E641" i="14"/>
  <c r="E642" i="14"/>
  <c r="E643" i="14"/>
  <c r="E644" i="14"/>
  <c r="E645" i="14"/>
  <c r="E646" i="14"/>
  <c r="E647" i="14"/>
  <c r="E648" i="14"/>
  <c r="E649" i="14"/>
  <c r="E650" i="14"/>
  <c r="E651" i="14"/>
  <c r="E652" i="14"/>
  <c r="E653" i="14"/>
  <c r="E654" i="14"/>
  <c r="E655" i="14"/>
  <c r="E656" i="14"/>
  <c r="E657" i="14"/>
  <c r="E658" i="14"/>
  <c r="E659" i="14"/>
  <c r="E660" i="14"/>
  <c r="E661" i="14"/>
  <c r="E662" i="14"/>
  <c r="E663" i="14"/>
  <c r="E664" i="14"/>
  <c r="E665" i="14"/>
  <c r="E666" i="14"/>
  <c r="E667" i="14"/>
  <c r="E668" i="14"/>
  <c r="E669" i="14"/>
  <c r="E670" i="14"/>
  <c r="E671" i="14"/>
  <c r="E672" i="14"/>
  <c r="E673" i="14"/>
  <c r="E674" i="14"/>
  <c r="E675" i="14"/>
  <c r="E676" i="14"/>
  <c r="E677" i="14"/>
  <c r="E678" i="14"/>
  <c r="E679" i="14"/>
  <c r="E680" i="14"/>
  <c r="E681" i="14"/>
  <c r="E682" i="14"/>
  <c r="E683" i="14"/>
  <c r="E684" i="14"/>
  <c r="E685" i="14"/>
  <c r="E686" i="14"/>
  <c r="E687" i="14"/>
  <c r="E688" i="14"/>
  <c r="E689" i="14"/>
  <c r="E690" i="14"/>
  <c r="E691" i="14"/>
  <c r="E692" i="14"/>
  <c r="E693" i="14"/>
  <c r="E694" i="14"/>
  <c r="E695" i="14"/>
  <c r="E696" i="14"/>
  <c r="E697" i="14"/>
  <c r="E698" i="14"/>
  <c r="E699" i="14"/>
  <c r="E700" i="14"/>
  <c r="E701" i="14"/>
  <c r="E702" i="14"/>
  <c r="E703" i="14"/>
  <c r="E704" i="14"/>
  <c r="E705" i="14"/>
  <c r="E706" i="14"/>
  <c r="E707" i="14"/>
  <c r="E708" i="14"/>
  <c r="E709" i="14"/>
  <c r="E710" i="14"/>
  <c r="E711" i="14"/>
  <c r="E712" i="14"/>
  <c r="E713" i="14"/>
  <c r="E714" i="14"/>
  <c r="E715" i="14"/>
  <c r="E716" i="14"/>
  <c r="E717" i="14"/>
  <c r="E718" i="14"/>
  <c r="E719" i="14"/>
  <c r="E720" i="14"/>
  <c r="E721" i="14"/>
  <c r="E722" i="14"/>
  <c r="E723" i="14"/>
  <c r="E724" i="14"/>
  <c r="E725" i="14"/>
  <c r="E726" i="14"/>
  <c r="E727" i="14"/>
  <c r="E728" i="14"/>
  <c r="E729" i="14"/>
  <c r="E730" i="14"/>
  <c r="E731" i="14"/>
  <c r="E732" i="14"/>
  <c r="E733" i="14"/>
  <c r="E734" i="14"/>
  <c r="E735" i="14"/>
  <c r="E736" i="14"/>
  <c r="E737" i="14"/>
  <c r="E738" i="14"/>
  <c r="E739" i="14"/>
  <c r="E740" i="14"/>
  <c r="E741" i="14"/>
  <c r="E742" i="14"/>
  <c r="E743" i="14"/>
  <c r="E744" i="14"/>
  <c r="E745" i="14"/>
  <c r="E746" i="14"/>
  <c r="E747" i="14"/>
  <c r="E748" i="14"/>
  <c r="E749" i="14"/>
  <c r="E750" i="14"/>
  <c r="E751" i="14"/>
  <c r="E752" i="14"/>
  <c r="E753" i="14"/>
  <c r="E754" i="14"/>
  <c r="E755" i="14"/>
  <c r="E756" i="14"/>
  <c r="E757" i="14"/>
  <c r="E758" i="14"/>
  <c r="E759" i="14"/>
  <c r="E760" i="14"/>
  <c r="E761" i="14"/>
  <c r="E762" i="14"/>
  <c r="E763" i="14"/>
  <c r="E764" i="14"/>
  <c r="E765" i="14"/>
  <c r="E766" i="14"/>
  <c r="E767" i="14"/>
  <c r="E768" i="14"/>
  <c r="E769" i="14"/>
  <c r="E770" i="14"/>
  <c r="E771" i="14"/>
  <c r="E772" i="14"/>
  <c r="E773" i="14"/>
  <c r="E774" i="14"/>
  <c r="E775" i="14"/>
  <c r="E776" i="14"/>
  <c r="E777" i="14"/>
  <c r="E778" i="14"/>
  <c r="E779" i="14"/>
  <c r="E780" i="14"/>
  <c r="E781" i="14"/>
  <c r="E782" i="14"/>
  <c r="E783" i="14"/>
  <c r="E784" i="14"/>
  <c r="E785" i="14"/>
  <c r="E786" i="14"/>
  <c r="E787" i="14"/>
  <c r="E788" i="14"/>
  <c r="E789" i="14"/>
  <c r="E790" i="14"/>
  <c r="E791" i="14"/>
  <c r="E792" i="14"/>
  <c r="E793" i="14"/>
  <c r="E794" i="14"/>
  <c r="E795" i="14"/>
  <c r="E796" i="14"/>
  <c r="E797" i="14"/>
  <c r="E798" i="14"/>
  <c r="E799" i="14"/>
  <c r="E800" i="14"/>
  <c r="E801" i="14"/>
  <c r="E802" i="14"/>
  <c r="E803" i="14"/>
  <c r="E804" i="14"/>
  <c r="E805" i="14"/>
  <c r="E806" i="14"/>
  <c r="E807" i="14"/>
  <c r="E808" i="14"/>
  <c r="E809" i="14"/>
  <c r="E810" i="14"/>
  <c r="E811" i="14"/>
  <c r="E812" i="14"/>
  <c r="E813" i="14"/>
  <c r="E814" i="14"/>
  <c r="E815" i="14"/>
  <c r="E816" i="14"/>
  <c r="E817" i="14"/>
  <c r="E818" i="14"/>
  <c r="E819" i="14"/>
  <c r="E820" i="14"/>
  <c r="E821" i="14"/>
  <c r="E822" i="14"/>
  <c r="E823" i="14"/>
  <c r="E824" i="14"/>
  <c r="E825" i="14"/>
  <c r="E826" i="14"/>
  <c r="E827" i="14"/>
  <c r="E828" i="14"/>
  <c r="E829" i="14"/>
  <c r="E830" i="14"/>
  <c r="E831" i="14"/>
  <c r="E832" i="14"/>
  <c r="E833" i="14"/>
  <c r="E834" i="14"/>
  <c r="E835" i="14"/>
  <c r="E836" i="14"/>
  <c r="E837" i="14"/>
  <c r="E838" i="14"/>
  <c r="E839" i="14"/>
  <c r="E840" i="14"/>
  <c r="E841" i="14"/>
  <c r="E842" i="14"/>
  <c r="E843" i="14"/>
  <c r="E844" i="14"/>
  <c r="E845" i="14"/>
  <c r="E846" i="14"/>
  <c r="E847" i="14"/>
  <c r="E848" i="14"/>
  <c r="E849" i="14"/>
  <c r="E850" i="14"/>
  <c r="E851" i="14"/>
  <c r="E852" i="14"/>
  <c r="E853" i="14"/>
  <c r="E854" i="14"/>
  <c r="E855" i="14"/>
  <c r="E856" i="14"/>
  <c r="E857" i="14"/>
  <c r="E858" i="14"/>
  <c r="E859" i="14"/>
  <c r="E860" i="14"/>
  <c r="E861" i="14"/>
  <c r="E862" i="14"/>
  <c r="E863" i="14"/>
  <c r="E864" i="14"/>
  <c r="E865" i="14"/>
  <c r="E866" i="14"/>
  <c r="E867" i="14"/>
  <c r="E868" i="14"/>
  <c r="E869" i="14"/>
  <c r="E870" i="14"/>
  <c r="E871" i="14"/>
  <c r="E872" i="14"/>
  <c r="E873" i="14"/>
  <c r="E874" i="14"/>
  <c r="E875" i="14"/>
  <c r="E876" i="14"/>
  <c r="E877" i="14"/>
  <c r="E878" i="14"/>
  <c r="E879" i="14"/>
  <c r="E880" i="14"/>
  <c r="E881" i="14"/>
  <c r="E882" i="14"/>
  <c r="E883" i="14"/>
  <c r="E884" i="14"/>
  <c r="E885" i="14"/>
  <c r="E886" i="14"/>
  <c r="E887" i="14"/>
  <c r="E888" i="14"/>
  <c r="E889" i="14"/>
  <c r="E890" i="14"/>
  <c r="E891" i="14"/>
  <c r="E892" i="14"/>
  <c r="E893" i="14"/>
  <c r="E894" i="14"/>
  <c r="E895" i="14"/>
  <c r="E896" i="14"/>
  <c r="E897" i="14"/>
  <c r="E898" i="14"/>
  <c r="E899" i="14"/>
  <c r="E900" i="14"/>
  <c r="E901" i="14"/>
  <c r="E902" i="14"/>
  <c r="E903" i="14"/>
  <c r="E904" i="14"/>
  <c r="E905" i="14"/>
  <c r="E906" i="14"/>
  <c r="E907" i="14"/>
  <c r="E908" i="14"/>
  <c r="E909" i="14"/>
  <c r="E910" i="14"/>
  <c r="E911" i="14"/>
  <c r="E912" i="14"/>
  <c r="E913" i="14"/>
  <c r="E914" i="14"/>
  <c r="E915" i="14"/>
  <c r="E916" i="14"/>
  <c r="E917" i="14"/>
  <c r="E918" i="14"/>
  <c r="E919" i="14"/>
  <c r="E920" i="14"/>
  <c r="E921" i="14"/>
  <c r="E922" i="14"/>
  <c r="E923" i="14"/>
  <c r="E924" i="14"/>
  <c r="E925" i="14"/>
  <c r="E926" i="14"/>
  <c r="E927" i="14"/>
  <c r="E928" i="14"/>
  <c r="E929" i="14"/>
  <c r="E930" i="14"/>
  <c r="E931" i="14"/>
  <c r="E932" i="14"/>
  <c r="E933" i="14"/>
  <c r="E934" i="14"/>
  <c r="E935" i="14"/>
  <c r="E936" i="14"/>
  <c r="E937" i="14"/>
  <c r="E938" i="14"/>
  <c r="E939" i="14"/>
  <c r="E940" i="14"/>
  <c r="E941" i="14"/>
  <c r="E942" i="14"/>
  <c r="E943" i="14"/>
  <c r="E944" i="14"/>
  <c r="E945" i="14"/>
  <c r="E946" i="14"/>
  <c r="E947" i="14"/>
  <c r="E948" i="14"/>
  <c r="E949" i="14"/>
  <c r="E950" i="14"/>
  <c r="E951" i="14"/>
  <c r="E952" i="14"/>
  <c r="E953" i="14"/>
  <c r="E954" i="14"/>
  <c r="E955" i="14"/>
  <c r="E956" i="14"/>
  <c r="E957" i="14"/>
  <c r="E958" i="14"/>
  <c r="E959" i="14"/>
  <c r="E960" i="14"/>
  <c r="E961" i="14"/>
  <c r="E962" i="14"/>
  <c r="E963" i="14"/>
  <c r="E964" i="14"/>
  <c r="E965" i="14"/>
  <c r="E966" i="14"/>
  <c r="E967" i="14"/>
  <c r="E968" i="14"/>
  <c r="E969" i="14"/>
  <c r="E970" i="14"/>
  <c r="E971" i="14"/>
  <c r="E972" i="14"/>
  <c r="E973" i="14"/>
  <c r="E974" i="14"/>
  <c r="E975" i="14"/>
  <c r="E976" i="14"/>
  <c r="E977" i="14"/>
  <c r="E978" i="14"/>
  <c r="E979" i="14"/>
  <c r="E980" i="14"/>
  <c r="E981" i="14"/>
  <c r="E982" i="14"/>
  <c r="E983" i="14"/>
  <c r="E984" i="14"/>
  <c r="E985" i="14"/>
  <c r="E986" i="14"/>
  <c r="E987" i="14"/>
  <c r="E988" i="14"/>
  <c r="E989" i="14"/>
  <c r="E990" i="14"/>
  <c r="E991" i="14"/>
  <c r="E992" i="14"/>
  <c r="E993" i="14"/>
  <c r="E994" i="14"/>
  <c r="E995" i="14"/>
  <c r="E996" i="14"/>
  <c r="E997" i="14"/>
  <c r="E998" i="14"/>
  <c r="E999" i="14"/>
  <c r="E1000" i="14"/>
  <c r="E1001" i="14"/>
  <c r="E1002" i="14"/>
  <c r="E1003" i="14"/>
  <c r="E1004" i="14"/>
  <c r="E1005" i="14"/>
  <c r="E1006" i="14"/>
  <c r="E1007" i="14"/>
  <c r="E1008" i="14"/>
  <c r="E1009" i="14"/>
  <c r="E1010" i="14"/>
  <c r="E1011" i="14"/>
  <c r="E1012" i="14"/>
  <c r="E1013" i="14"/>
  <c r="E1014" i="14"/>
  <c r="E1015" i="14"/>
  <c r="E1016" i="14"/>
  <c r="E1017" i="14"/>
  <c r="E1018" i="14"/>
  <c r="E1019" i="14"/>
  <c r="E1020" i="14"/>
  <c r="E1021" i="14"/>
  <c r="E1022" i="14"/>
  <c r="E1023" i="14"/>
  <c r="E1024" i="14"/>
  <c r="E1025" i="14"/>
  <c r="E1026" i="14"/>
  <c r="E1027" i="14"/>
  <c r="E1028" i="14"/>
  <c r="E1029" i="14"/>
  <c r="E1030" i="14"/>
  <c r="E1031" i="14"/>
  <c r="E1032" i="14"/>
  <c r="E1033" i="14"/>
  <c r="E1034" i="14"/>
  <c r="E1035" i="14"/>
  <c r="E1036" i="14"/>
  <c r="E1037" i="14"/>
  <c r="E1038" i="14"/>
  <c r="E1039" i="14"/>
  <c r="E1040" i="14"/>
  <c r="E1041" i="14"/>
  <c r="E1042" i="14"/>
  <c r="E1043" i="14"/>
  <c r="E1044" i="14"/>
  <c r="E1045" i="14"/>
  <c r="E1046" i="14"/>
  <c r="E1047" i="14"/>
  <c r="E1048" i="14"/>
  <c r="E1049" i="14"/>
  <c r="E1050" i="14"/>
  <c r="E1051" i="14"/>
  <c r="E1052" i="14"/>
  <c r="E1053" i="14"/>
  <c r="E1054" i="14"/>
  <c r="E1055" i="14"/>
  <c r="E1056" i="14"/>
  <c r="E1057" i="14"/>
  <c r="E1058" i="14"/>
  <c r="E1059" i="14"/>
  <c r="E1060" i="14"/>
  <c r="E1061" i="14"/>
  <c r="E1062" i="14"/>
  <c r="E1063" i="14"/>
  <c r="E1064" i="14"/>
  <c r="E1065" i="14"/>
  <c r="E1066" i="14"/>
  <c r="E1067" i="14"/>
  <c r="E1068" i="14"/>
  <c r="E1069" i="14"/>
  <c r="E1070" i="14"/>
  <c r="E1071" i="14"/>
  <c r="E1072" i="14"/>
  <c r="E1073" i="14"/>
  <c r="E1074" i="14"/>
  <c r="E1075" i="14"/>
  <c r="E1076" i="14"/>
  <c r="E1077" i="14"/>
  <c r="E1078" i="14"/>
  <c r="E1079" i="14"/>
  <c r="E1080" i="14"/>
  <c r="E1081" i="14"/>
  <c r="E1082" i="14"/>
  <c r="E1083" i="14"/>
  <c r="E1084" i="14"/>
  <c r="E1085" i="14"/>
  <c r="E1086" i="14"/>
  <c r="E1087" i="14"/>
  <c r="E1088" i="14"/>
  <c r="E1089" i="14"/>
  <c r="E1090" i="14"/>
  <c r="E1091" i="14"/>
  <c r="E1092" i="14"/>
  <c r="E1093" i="14"/>
  <c r="E1094" i="14"/>
  <c r="E1095" i="14"/>
  <c r="E1096" i="14"/>
  <c r="E1097" i="14"/>
  <c r="E1098" i="14"/>
  <c r="E1099" i="14"/>
  <c r="E1100" i="14"/>
  <c r="E1101" i="14"/>
  <c r="E1102" i="14"/>
  <c r="E1103" i="14"/>
  <c r="E1104" i="14"/>
  <c r="E1105" i="14"/>
  <c r="E1106" i="14"/>
  <c r="E1107" i="14"/>
  <c r="E1108" i="14"/>
  <c r="E1109" i="14"/>
  <c r="E1110" i="14"/>
  <c r="E1111" i="14"/>
  <c r="E1112" i="14"/>
  <c r="E1113" i="14"/>
  <c r="E1114" i="14"/>
  <c r="E1115" i="14"/>
  <c r="E1116" i="14"/>
  <c r="E1117" i="14"/>
  <c r="E1118" i="14"/>
  <c r="E1119" i="14"/>
  <c r="E1120" i="14"/>
  <c r="E1121" i="14"/>
  <c r="E1122" i="14"/>
  <c r="E1123" i="14"/>
  <c r="E1124" i="14"/>
  <c r="E1125" i="14"/>
  <c r="E1126" i="14"/>
  <c r="E1127" i="14"/>
  <c r="E1128" i="14"/>
  <c r="E1129" i="14"/>
  <c r="E1130" i="14"/>
  <c r="E1131" i="14"/>
  <c r="E1132" i="14"/>
  <c r="E1133" i="14"/>
  <c r="E1134" i="14"/>
  <c r="E1135" i="14"/>
  <c r="E1136" i="14"/>
  <c r="E1137" i="14"/>
  <c r="E1138" i="14"/>
  <c r="E1139" i="14"/>
  <c r="E1140" i="14"/>
  <c r="E1141" i="14"/>
  <c r="E1142" i="14"/>
  <c r="E1143" i="14"/>
  <c r="E1144" i="14"/>
  <c r="E1145" i="14"/>
  <c r="E1146" i="14"/>
  <c r="E1147" i="14"/>
  <c r="E1148" i="14"/>
  <c r="E1149" i="14"/>
  <c r="E1150" i="14"/>
  <c r="E1151" i="14"/>
  <c r="E1152" i="14"/>
  <c r="E1153" i="14"/>
  <c r="E1154" i="14"/>
  <c r="E1155" i="14"/>
  <c r="E1156" i="14"/>
  <c r="E1157" i="14"/>
  <c r="E1158" i="14"/>
  <c r="E1159" i="14"/>
  <c r="E1160" i="14"/>
  <c r="E1161" i="14"/>
  <c r="E1162" i="14"/>
  <c r="E1163" i="14"/>
  <c r="E1164" i="14"/>
  <c r="E1165" i="14"/>
  <c r="E1166" i="14"/>
  <c r="E1167" i="14"/>
  <c r="E1168" i="14"/>
  <c r="E1169" i="14"/>
  <c r="E1170" i="14"/>
  <c r="E1171" i="14"/>
  <c r="E1172" i="14"/>
  <c r="E1173" i="14"/>
  <c r="E1174" i="14"/>
  <c r="E1175" i="14"/>
  <c r="E1176" i="14"/>
  <c r="E1177" i="14"/>
  <c r="E1178" i="14"/>
  <c r="E1179" i="14"/>
  <c r="E1180" i="14"/>
  <c r="E1181" i="14"/>
  <c r="E1182" i="14"/>
  <c r="E1183" i="14"/>
  <c r="E1184" i="14"/>
  <c r="E1185" i="14"/>
  <c r="E1186" i="14"/>
  <c r="E1187" i="14"/>
  <c r="E1188" i="14"/>
  <c r="E1189" i="14"/>
  <c r="E1190" i="14"/>
  <c r="E1191" i="14"/>
  <c r="E1192" i="14"/>
  <c r="E1193" i="14"/>
  <c r="E1194" i="14"/>
  <c r="E1195" i="14"/>
  <c r="E1196" i="14"/>
  <c r="E1197" i="14"/>
  <c r="E1198" i="14"/>
  <c r="E1199" i="14"/>
  <c r="E1200" i="14"/>
  <c r="E1201" i="14"/>
  <c r="E1202" i="14"/>
  <c r="E1203" i="14"/>
  <c r="E1204" i="14"/>
  <c r="E1205" i="14"/>
  <c r="E1206" i="14"/>
  <c r="E1207" i="14"/>
  <c r="E1208" i="14"/>
  <c r="E1209" i="14"/>
  <c r="E1210" i="14"/>
  <c r="E1211" i="14"/>
  <c r="E1212" i="14"/>
  <c r="E1213" i="14"/>
  <c r="E1214" i="14"/>
  <c r="E1215" i="14"/>
  <c r="E1216" i="14"/>
  <c r="E1217" i="14"/>
  <c r="E1218" i="14"/>
  <c r="E1219" i="14"/>
  <c r="E1220" i="14"/>
  <c r="E1221" i="14"/>
  <c r="E1222" i="14"/>
  <c r="E1223" i="14"/>
  <c r="E1224" i="14"/>
  <c r="E1225" i="14"/>
  <c r="E1226" i="14"/>
  <c r="E1227" i="14"/>
  <c r="E1228" i="14"/>
  <c r="E1229" i="14"/>
  <c r="E1230" i="14"/>
  <c r="E1231" i="14"/>
  <c r="E1232" i="14"/>
  <c r="E1233" i="14"/>
  <c r="E1234" i="14"/>
  <c r="E1235" i="14"/>
  <c r="E1236" i="14"/>
  <c r="E1237" i="14"/>
  <c r="E1238" i="14"/>
  <c r="E1239" i="14"/>
  <c r="E1240" i="14"/>
  <c r="E1241" i="14"/>
  <c r="E1242" i="14"/>
  <c r="E1243" i="14"/>
  <c r="E1244" i="14"/>
  <c r="E1245" i="14"/>
  <c r="E1246" i="14"/>
  <c r="E1247" i="14"/>
  <c r="E1248" i="14"/>
  <c r="E1249" i="14"/>
  <c r="E1250" i="14"/>
  <c r="E1251" i="14"/>
  <c r="E1252" i="14"/>
  <c r="E1253" i="14"/>
  <c r="E1254" i="14"/>
  <c r="E1255" i="14"/>
  <c r="E1256" i="14"/>
  <c r="E1257" i="14"/>
  <c r="E1258" i="14"/>
  <c r="E1259" i="14"/>
  <c r="E1260" i="14"/>
  <c r="E1261" i="14"/>
  <c r="E1262" i="14"/>
  <c r="E1263" i="14"/>
  <c r="E1264" i="14"/>
  <c r="E1265" i="14"/>
  <c r="E1266" i="14"/>
  <c r="E1267" i="14"/>
  <c r="E1268" i="14"/>
  <c r="E1269" i="14"/>
  <c r="E1270" i="14"/>
  <c r="E1271" i="14"/>
  <c r="E1272" i="14"/>
  <c r="E1273" i="14"/>
  <c r="E1274" i="14"/>
  <c r="E1275" i="14"/>
  <c r="E1276" i="14"/>
  <c r="E1277" i="14"/>
  <c r="E1278" i="14"/>
  <c r="E1279" i="14"/>
  <c r="E1280" i="14"/>
  <c r="E1281" i="14"/>
  <c r="E1282" i="14"/>
  <c r="E1283" i="14"/>
  <c r="E1284" i="14"/>
  <c r="E1285" i="14"/>
  <c r="E1286" i="14"/>
  <c r="E1287" i="14"/>
  <c r="E1288" i="14"/>
  <c r="E1289" i="14"/>
  <c r="E1290" i="14"/>
  <c r="E1291" i="14"/>
  <c r="E1292" i="14"/>
  <c r="E1293" i="14"/>
  <c r="E1294" i="14"/>
  <c r="E1295" i="14"/>
  <c r="E1296" i="14"/>
  <c r="E1297" i="14"/>
  <c r="E1298" i="14"/>
  <c r="E1299" i="14"/>
  <c r="E1300" i="14"/>
  <c r="E1301" i="14"/>
  <c r="E1302" i="14"/>
  <c r="E1303" i="14"/>
  <c r="E1304" i="14"/>
  <c r="E1305" i="14"/>
  <c r="E1306" i="14"/>
  <c r="E1307" i="14"/>
  <c r="E1308" i="14"/>
  <c r="E1309" i="14"/>
  <c r="E1310" i="14"/>
  <c r="E1311" i="14"/>
  <c r="E1312" i="14"/>
  <c r="E1313" i="14"/>
  <c r="E1314" i="14"/>
  <c r="E1315" i="14"/>
  <c r="E1316" i="14"/>
  <c r="E1317" i="14"/>
  <c r="E1318" i="14"/>
  <c r="E1319" i="14"/>
  <c r="E1320" i="14"/>
  <c r="E1321" i="14"/>
  <c r="E1322" i="14"/>
  <c r="E1323" i="14"/>
  <c r="E1324" i="14"/>
  <c r="E1325" i="14"/>
  <c r="E1326" i="14"/>
  <c r="E1327" i="14"/>
  <c r="E1328" i="14"/>
  <c r="E1329" i="14"/>
  <c r="E1330" i="14"/>
  <c r="E1331" i="14"/>
  <c r="E1332" i="14"/>
  <c r="E1333" i="14"/>
  <c r="E1334" i="14"/>
  <c r="E1335" i="14"/>
  <c r="E1336" i="14"/>
  <c r="E1337" i="14"/>
  <c r="E1338" i="14"/>
  <c r="E1339" i="14"/>
  <c r="E1340" i="14"/>
  <c r="E1341" i="14"/>
  <c r="E1342" i="14"/>
  <c r="E1343" i="14"/>
  <c r="E1344" i="14"/>
  <c r="E1345" i="14"/>
  <c r="E1346" i="14"/>
  <c r="E1347" i="14"/>
  <c r="E1348" i="14"/>
  <c r="E1349" i="14"/>
  <c r="E1350" i="14"/>
  <c r="E1351" i="14"/>
  <c r="E1352" i="14"/>
  <c r="E1353" i="14"/>
  <c r="E1354" i="14"/>
  <c r="E1355" i="14"/>
  <c r="E1356" i="14"/>
  <c r="E1357" i="14"/>
  <c r="E1358" i="14"/>
  <c r="E1359" i="14"/>
  <c r="E1360" i="14"/>
  <c r="E1361" i="14"/>
  <c r="E1362" i="14"/>
  <c r="E1363" i="14"/>
  <c r="E1364" i="14"/>
  <c r="E1365" i="14"/>
  <c r="E1366" i="14"/>
  <c r="E1367" i="14"/>
  <c r="E1368" i="14"/>
  <c r="E1369" i="14"/>
  <c r="E1370" i="14"/>
  <c r="E1371" i="14"/>
  <c r="E1372" i="14"/>
  <c r="E1373" i="14"/>
  <c r="E1374" i="14"/>
  <c r="E1375" i="14"/>
  <c r="E1376" i="14"/>
  <c r="E1377" i="14"/>
  <c r="E1378" i="14"/>
  <c r="E1379" i="14"/>
  <c r="E1380" i="14"/>
  <c r="E1381" i="14"/>
  <c r="E1382" i="14"/>
  <c r="E1383" i="14"/>
  <c r="E1384" i="14"/>
  <c r="E1385" i="14"/>
  <c r="E1386" i="14"/>
  <c r="E1387" i="14"/>
  <c r="E1388" i="14"/>
  <c r="E1389" i="14"/>
  <c r="E1390" i="14"/>
  <c r="E1391" i="14"/>
  <c r="E1392" i="14"/>
  <c r="E1393" i="14"/>
  <c r="E1394" i="14"/>
  <c r="E1395" i="14"/>
  <c r="E1396" i="14"/>
  <c r="E1397" i="14"/>
  <c r="E1398" i="14"/>
  <c r="E1399" i="14"/>
  <c r="E1400" i="14"/>
  <c r="E1401" i="14"/>
  <c r="E1402" i="14"/>
  <c r="E1403" i="14"/>
  <c r="E1404" i="14"/>
  <c r="E1405" i="14"/>
  <c r="E1406" i="14"/>
  <c r="E1407" i="14"/>
  <c r="E1408" i="14"/>
  <c r="E1409" i="14"/>
  <c r="E1410" i="14"/>
  <c r="E1411" i="14"/>
  <c r="E1412" i="14"/>
  <c r="E1413" i="14"/>
  <c r="E1414" i="14"/>
  <c r="E1415" i="14"/>
  <c r="E1416" i="14"/>
  <c r="E1417" i="14"/>
  <c r="E1418" i="14"/>
  <c r="E1419" i="14"/>
  <c r="E1420" i="14"/>
  <c r="E1421" i="14"/>
  <c r="E1422" i="14"/>
  <c r="E1423" i="14"/>
  <c r="E1424" i="14"/>
  <c r="E1425" i="14"/>
  <c r="E1426" i="14"/>
  <c r="E1427" i="14"/>
  <c r="E1428" i="14"/>
  <c r="E1429" i="14"/>
  <c r="E1430" i="14"/>
  <c r="E1431" i="14"/>
  <c r="E1432" i="14"/>
  <c r="E1433" i="14"/>
  <c r="E1434" i="14"/>
  <c r="E1435" i="14"/>
  <c r="E1436" i="14"/>
  <c r="E1437" i="14"/>
  <c r="E1438" i="14"/>
  <c r="E1439" i="14"/>
  <c r="E1440" i="14"/>
  <c r="E1441" i="14"/>
  <c r="E1442" i="14"/>
  <c r="E1443" i="14"/>
  <c r="E1444" i="14"/>
  <c r="E1445" i="14"/>
  <c r="E1446" i="14"/>
  <c r="E1447" i="14"/>
  <c r="E1448" i="14"/>
  <c r="E1449" i="14"/>
  <c r="E1450" i="14"/>
  <c r="E1451" i="14"/>
  <c r="E1452" i="14"/>
  <c r="E1453" i="14"/>
  <c r="E1454" i="14"/>
  <c r="E1455" i="14"/>
  <c r="E1456" i="14"/>
  <c r="E1457" i="14"/>
  <c r="E1458" i="14"/>
  <c r="E1459" i="14"/>
  <c r="E1460" i="14"/>
  <c r="E1461" i="14"/>
  <c r="E1462" i="14"/>
  <c r="E1463" i="14"/>
  <c r="E1464" i="14"/>
  <c r="E1465" i="14"/>
  <c r="E1466" i="14"/>
  <c r="E1467" i="14"/>
  <c r="E1468" i="14"/>
  <c r="E1469" i="14"/>
  <c r="E1470" i="14"/>
  <c r="E1471" i="14"/>
  <c r="E1472" i="14"/>
  <c r="E1473" i="14"/>
  <c r="E1474" i="14"/>
  <c r="E1475" i="14"/>
  <c r="E1476" i="14"/>
  <c r="E1477" i="14"/>
  <c r="E1478" i="14"/>
  <c r="E1479" i="14"/>
  <c r="E1480" i="14"/>
  <c r="E1481" i="14"/>
  <c r="E1482" i="14"/>
  <c r="E1483" i="14"/>
  <c r="E1484" i="14"/>
  <c r="E1485" i="14"/>
  <c r="E1486" i="14"/>
  <c r="E1487" i="14"/>
  <c r="E1488" i="14"/>
  <c r="E1489" i="14"/>
  <c r="E1490" i="14"/>
  <c r="E1491" i="14"/>
  <c r="E1492" i="14"/>
  <c r="E1493" i="14"/>
  <c r="E1494" i="14"/>
  <c r="E1495" i="14"/>
  <c r="E1496" i="14"/>
  <c r="E1497" i="14"/>
  <c r="E1498" i="14"/>
  <c r="E1499" i="14"/>
  <c r="E1500" i="14"/>
  <c r="E1501" i="14"/>
  <c r="E1502" i="14"/>
  <c r="E1503" i="14"/>
  <c r="E1504" i="14"/>
  <c r="E1505" i="14"/>
  <c r="E1506" i="14"/>
  <c r="E1507" i="14"/>
  <c r="E1508" i="14"/>
  <c r="E1509" i="14"/>
  <c r="E1510" i="14"/>
  <c r="E1511" i="14"/>
  <c r="E1512" i="14"/>
  <c r="E1513" i="14"/>
  <c r="E1514" i="14"/>
  <c r="E1515" i="14"/>
  <c r="E1516" i="14"/>
  <c r="E1517" i="14"/>
  <c r="E1518" i="14"/>
  <c r="E1519" i="14"/>
  <c r="E1520" i="14"/>
  <c r="E1521" i="14"/>
  <c r="E1522" i="14"/>
  <c r="E1523" i="14"/>
  <c r="E1524" i="14"/>
  <c r="E1525" i="14"/>
  <c r="E1526" i="14"/>
  <c r="E1527" i="14"/>
  <c r="E1528" i="14"/>
  <c r="E1529" i="14"/>
  <c r="E1530" i="14"/>
  <c r="E1531" i="14"/>
  <c r="E1532" i="14"/>
  <c r="E1533" i="14"/>
  <c r="E1534" i="14"/>
  <c r="E1535" i="14"/>
  <c r="E1536" i="14"/>
  <c r="E1537" i="14"/>
  <c r="E1538" i="14"/>
  <c r="E1539" i="14"/>
  <c r="E1540" i="14"/>
  <c r="E1541" i="14"/>
  <c r="E1542" i="14"/>
  <c r="E1543" i="14"/>
  <c r="E1544" i="14"/>
  <c r="E1545" i="14"/>
  <c r="E1546" i="14"/>
  <c r="E1547" i="14"/>
  <c r="E1548" i="14"/>
  <c r="E1549" i="14"/>
  <c r="E1550" i="14"/>
  <c r="E1551" i="14"/>
  <c r="E1552" i="14"/>
  <c r="E1553" i="14"/>
  <c r="E1554" i="14"/>
  <c r="E1555" i="14"/>
  <c r="E1556" i="14"/>
  <c r="E1557" i="14"/>
  <c r="E1558" i="14"/>
  <c r="E1559" i="14"/>
  <c r="E1560" i="14"/>
  <c r="E1561" i="14"/>
  <c r="E1562" i="14"/>
  <c r="E1563" i="14"/>
  <c r="E1564" i="14"/>
  <c r="E1565" i="14"/>
  <c r="E1566" i="14"/>
  <c r="E1567" i="14"/>
  <c r="E1568" i="14"/>
  <c r="E1569" i="14"/>
  <c r="E1570" i="14"/>
  <c r="E1571" i="14"/>
  <c r="E1572" i="14"/>
  <c r="E1573" i="14"/>
  <c r="E1574" i="14"/>
  <c r="E1575" i="14"/>
  <c r="E1576" i="14"/>
  <c r="E1577" i="14"/>
  <c r="E1578" i="14"/>
  <c r="E1579" i="14"/>
  <c r="E1580" i="14"/>
  <c r="E1581" i="14"/>
  <c r="E1582" i="14"/>
  <c r="E1583" i="14"/>
  <c r="E1584" i="14"/>
  <c r="E1585" i="14"/>
  <c r="E1586" i="14"/>
  <c r="E1587" i="14"/>
  <c r="E1588" i="14"/>
  <c r="E1589" i="14"/>
  <c r="E1590" i="14"/>
  <c r="E1591" i="14"/>
  <c r="E1592" i="14"/>
  <c r="E1593" i="14"/>
  <c r="E1594" i="14"/>
  <c r="E1595" i="14"/>
  <c r="E1596" i="14"/>
  <c r="E1597" i="14"/>
  <c r="E1598" i="14"/>
  <c r="E1599" i="14"/>
  <c r="E1600" i="14"/>
  <c r="E1601" i="14"/>
  <c r="E1602" i="14"/>
  <c r="E1603" i="14"/>
  <c r="E1604" i="14"/>
  <c r="E1605" i="14"/>
  <c r="E1606" i="14"/>
  <c r="E1607" i="14"/>
  <c r="E1608" i="14"/>
  <c r="E1609" i="14"/>
  <c r="E1610" i="14"/>
  <c r="E1611" i="14"/>
  <c r="E1612" i="14"/>
  <c r="E1613" i="14"/>
  <c r="E1614" i="14"/>
  <c r="E1615" i="14"/>
  <c r="E1616" i="14"/>
  <c r="E1617" i="14"/>
  <c r="E1618" i="14"/>
  <c r="E1619" i="14"/>
  <c r="E1620" i="14"/>
  <c r="E1621" i="14"/>
  <c r="E1622" i="14"/>
  <c r="E1623" i="14"/>
  <c r="E1624" i="14"/>
  <c r="E1625" i="14"/>
  <c r="E1626" i="14"/>
  <c r="E1627" i="14"/>
  <c r="E1628" i="14"/>
  <c r="E1629" i="14"/>
  <c r="E1630" i="14"/>
  <c r="E1631" i="14"/>
  <c r="E1632" i="14"/>
  <c r="E1633" i="14"/>
  <c r="E1634" i="14"/>
  <c r="E1635" i="14"/>
  <c r="E1636" i="14"/>
  <c r="E1637" i="14"/>
  <c r="E1638" i="14"/>
  <c r="E1639" i="14"/>
  <c r="E1640" i="14"/>
  <c r="E1641" i="14"/>
  <c r="E1642" i="14"/>
  <c r="E1643" i="14"/>
  <c r="E1644" i="14"/>
  <c r="E1645" i="14"/>
  <c r="E1646" i="14"/>
  <c r="E1647" i="14"/>
  <c r="E1648" i="14"/>
  <c r="E1649" i="14"/>
  <c r="E1650" i="14"/>
  <c r="E1651" i="14"/>
  <c r="E1652" i="14"/>
  <c r="E1653" i="14"/>
  <c r="E1654" i="14"/>
  <c r="E1655" i="14"/>
  <c r="E1656" i="14"/>
  <c r="E1657" i="14"/>
  <c r="E1658" i="14"/>
  <c r="E1659" i="14"/>
  <c r="E1660" i="14"/>
  <c r="E1661" i="14"/>
  <c r="E1662" i="14"/>
  <c r="E1663" i="14"/>
  <c r="E1664" i="14"/>
  <c r="E1665" i="14"/>
  <c r="E1666" i="14"/>
  <c r="E1667" i="14"/>
  <c r="E1668" i="14"/>
  <c r="E1669" i="14"/>
  <c r="E1670" i="14"/>
  <c r="E1671" i="14"/>
  <c r="E1672" i="14"/>
  <c r="E1673" i="14"/>
  <c r="E1674" i="14"/>
  <c r="E1675" i="14"/>
  <c r="E1676" i="14"/>
  <c r="E1677" i="14"/>
  <c r="E1678" i="14"/>
  <c r="E1679" i="14"/>
  <c r="E1680" i="14"/>
  <c r="E1681" i="14"/>
  <c r="E1682" i="14"/>
  <c r="E1683" i="14"/>
  <c r="E1684" i="14"/>
  <c r="E1685" i="14"/>
  <c r="E1686" i="14"/>
  <c r="E1687" i="14"/>
  <c r="E1688" i="14"/>
  <c r="E1689" i="14"/>
  <c r="E1690" i="14"/>
  <c r="E1691" i="14"/>
  <c r="E1692" i="14"/>
  <c r="E1693" i="14"/>
  <c r="E1694" i="14"/>
  <c r="E1695" i="14"/>
  <c r="E1696" i="14"/>
  <c r="E1697" i="14"/>
  <c r="E1698" i="14"/>
  <c r="E1699" i="14"/>
  <c r="E1700" i="14"/>
  <c r="E1701" i="14"/>
  <c r="E1702" i="14"/>
  <c r="E1703" i="14"/>
  <c r="E1704" i="14"/>
  <c r="E1705" i="14"/>
  <c r="E1706" i="14"/>
  <c r="E1707" i="14"/>
  <c r="E1708" i="14"/>
  <c r="E1709" i="14"/>
  <c r="E1710" i="14"/>
  <c r="E1711" i="14"/>
  <c r="E1712" i="14"/>
  <c r="E1713" i="14"/>
  <c r="E1714" i="14"/>
  <c r="E1715" i="14"/>
  <c r="E1716" i="14"/>
  <c r="E1717" i="14"/>
  <c r="E1718" i="14"/>
  <c r="E1719" i="14"/>
  <c r="E1720" i="14"/>
  <c r="E1721" i="14"/>
  <c r="E1722" i="14"/>
  <c r="E1723" i="14"/>
  <c r="E1724" i="14"/>
  <c r="E1725" i="14"/>
  <c r="E1726" i="14"/>
  <c r="E1727" i="14"/>
  <c r="E1728" i="14"/>
  <c r="E1729" i="14"/>
  <c r="E1730" i="14"/>
  <c r="E1731" i="14"/>
  <c r="E1732" i="14"/>
  <c r="E1733" i="14"/>
  <c r="E1734" i="14"/>
  <c r="E1735" i="14"/>
  <c r="E1736" i="14"/>
  <c r="E1737" i="14"/>
  <c r="E1738" i="14"/>
  <c r="E1739" i="14"/>
  <c r="E1740" i="14"/>
  <c r="E1741" i="14"/>
  <c r="E1742" i="14"/>
  <c r="E1743" i="14"/>
  <c r="E1744" i="14"/>
  <c r="E1745" i="14"/>
  <c r="E1746" i="14"/>
  <c r="E1747" i="14"/>
  <c r="E1748" i="14"/>
  <c r="E1749" i="14"/>
  <c r="E1750" i="14"/>
  <c r="E1751" i="14"/>
  <c r="E1752" i="14"/>
  <c r="E1753" i="14"/>
  <c r="E1754" i="14"/>
  <c r="E1755" i="14"/>
  <c r="E1756" i="14"/>
  <c r="E1757" i="14"/>
  <c r="E1758" i="14"/>
  <c r="E1759" i="14"/>
  <c r="E1760" i="14"/>
  <c r="E1761" i="14"/>
  <c r="E1762" i="14"/>
  <c r="E1763" i="14"/>
  <c r="E1764" i="14"/>
  <c r="E1765" i="14"/>
  <c r="E1766" i="14"/>
  <c r="E1767" i="14"/>
  <c r="E1768" i="14"/>
  <c r="E1769" i="14"/>
  <c r="E1770" i="14"/>
  <c r="E1771" i="14"/>
  <c r="E1772" i="14"/>
  <c r="E1773" i="14"/>
  <c r="E1774" i="14"/>
  <c r="E1775" i="14"/>
  <c r="E1776" i="14"/>
  <c r="E1777" i="14"/>
  <c r="E1778" i="14"/>
  <c r="E1779" i="14"/>
  <c r="E1780" i="14"/>
  <c r="E1781" i="14"/>
  <c r="E1782" i="14"/>
  <c r="E1783" i="14"/>
  <c r="E1784" i="14"/>
  <c r="E1785" i="14"/>
  <c r="E1786" i="14"/>
  <c r="E1787" i="14"/>
  <c r="E1788" i="14"/>
  <c r="E1789" i="14"/>
  <c r="E1790" i="14"/>
  <c r="E1791" i="14"/>
  <c r="E1792" i="14"/>
  <c r="E1793" i="14"/>
  <c r="E1794" i="14"/>
  <c r="E1795" i="14"/>
  <c r="E1796" i="14"/>
  <c r="E1797" i="14"/>
  <c r="E1798" i="14"/>
  <c r="E1799" i="14"/>
  <c r="E1800" i="14"/>
  <c r="E1801" i="14"/>
  <c r="E1802" i="14"/>
  <c r="E1803" i="14"/>
  <c r="E1804" i="14"/>
  <c r="E1805" i="14"/>
  <c r="E1806" i="14"/>
  <c r="E1807" i="14"/>
  <c r="E1808" i="14"/>
  <c r="E1809" i="14"/>
  <c r="E1810" i="14"/>
  <c r="E1811" i="14"/>
  <c r="E1812" i="14"/>
  <c r="E1813" i="14"/>
  <c r="E1814" i="14"/>
  <c r="E1815" i="14"/>
  <c r="E1816" i="14"/>
  <c r="E1817" i="14"/>
  <c r="E1818" i="14"/>
  <c r="E1819" i="14"/>
  <c r="E1820" i="14"/>
  <c r="E1821" i="14"/>
  <c r="E1822" i="14"/>
  <c r="E1823" i="14"/>
  <c r="E1824" i="14"/>
  <c r="E1825" i="14"/>
  <c r="E1826" i="14"/>
  <c r="E1827" i="14"/>
  <c r="E1828" i="14"/>
  <c r="E1829" i="14"/>
  <c r="E1830" i="14"/>
  <c r="E1831" i="14"/>
  <c r="E1832" i="14"/>
  <c r="E1833" i="14"/>
  <c r="E1834" i="14"/>
  <c r="E1835" i="14"/>
  <c r="E1836" i="14"/>
  <c r="E1837" i="14"/>
  <c r="E1838" i="14"/>
  <c r="E1839" i="14"/>
  <c r="E1840" i="14"/>
  <c r="E1841" i="14"/>
  <c r="E1842" i="14"/>
  <c r="E1843" i="14"/>
  <c r="E1844" i="14"/>
  <c r="E1845" i="14"/>
  <c r="E1846" i="14"/>
  <c r="E1847" i="14"/>
  <c r="E1848" i="14"/>
  <c r="E1849" i="14"/>
  <c r="E1850" i="14"/>
  <c r="E1851" i="14"/>
  <c r="E1852" i="14"/>
  <c r="E1853" i="14"/>
  <c r="E1854" i="14"/>
  <c r="E1855" i="14"/>
  <c r="E1856" i="14"/>
  <c r="E1857" i="14"/>
  <c r="E1858" i="14"/>
  <c r="E1859" i="14"/>
  <c r="E1860" i="14"/>
  <c r="E1861" i="14"/>
  <c r="E1862" i="14"/>
  <c r="E1863" i="14"/>
  <c r="E1864" i="14"/>
  <c r="E1865" i="14"/>
  <c r="E1866" i="14"/>
  <c r="E1867" i="14"/>
  <c r="E1868" i="14"/>
  <c r="E1869" i="14"/>
  <c r="E1870" i="14"/>
  <c r="E1871" i="14"/>
  <c r="E1872" i="14"/>
  <c r="E1873" i="14"/>
  <c r="E1874" i="14"/>
  <c r="E1875" i="14"/>
  <c r="E1876" i="14"/>
  <c r="E1877" i="14"/>
  <c r="E1878" i="14"/>
  <c r="E1879" i="14"/>
  <c r="E1880" i="14"/>
  <c r="E1881" i="14"/>
  <c r="E1882" i="14"/>
  <c r="E1883" i="14"/>
  <c r="E1884" i="14"/>
  <c r="E1885" i="14"/>
  <c r="E1886" i="14"/>
  <c r="E1887" i="14"/>
  <c r="E1888" i="14"/>
  <c r="E1889" i="14"/>
  <c r="E1890" i="14"/>
  <c r="E1891" i="14"/>
  <c r="E1892" i="14"/>
  <c r="E1893" i="14"/>
  <c r="E1894" i="14"/>
  <c r="E1895" i="14"/>
  <c r="E1896" i="14"/>
  <c r="E1897" i="14"/>
  <c r="E1898" i="14"/>
  <c r="E1899" i="14"/>
  <c r="E1900" i="14"/>
  <c r="E1901" i="14"/>
  <c r="E1902" i="14"/>
  <c r="E1903" i="14"/>
  <c r="E1904" i="14"/>
  <c r="E1905" i="14"/>
  <c r="E1906" i="14"/>
  <c r="E1907" i="14"/>
  <c r="E1908" i="14"/>
  <c r="E1909" i="14"/>
  <c r="E1910" i="14"/>
  <c r="E1911" i="14"/>
  <c r="E1912" i="14"/>
  <c r="E1913" i="14"/>
  <c r="E1914" i="14"/>
  <c r="E1915" i="14"/>
  <c r="E1916" i="14"/>
  <c r="E1917" i="14"/>
  <c r="E1918" i="14"/>
  <c r="E1919" i="14"/>
  <c r="E1920" i="14"/>
  <c r="E1921" i="14"/>
  <c r="E1922" i="14"/>
  <c r="E1923" i="14"/>
  <c r="E1924" i="14"/>
  <c r="E1925" i="14"/>
  <c r="E1926" i="14"/>
  <c r="E1927" i="14"/>
  <c r="E1928" i="14"/>
  <c r="E1929" i="14"/>
  <c r="E1930" i="14"/>
  <c r="E1931" i="14"/>
  <c r="E1932" i="14"/>
  <c r="E1933" i="14"/>
  <c r="E1934" i="14"/>
  <c r="E1935" i="14"/>
  <c r="E1936" i="14"/>
  <c r="E1937" i="14"/>
  <c r="E1938" i="14"/>
  <c r="E1939" i="14"/>
  <c r="E1940" i="14"/>
  <c r="E1941" i="14"/>
  <c r="E1942" i="14"/>
  <c r="E1943" i="14"/>
  <c r="E1944" i="14"/>
  <c r="E1945" i="14"/>
  <c r="E1946" i="14"/>
  <c r="E1947" i="14"/>
  <c r="E1948" i="14"/>
  <c r="E1949" i="14"/>
  <c r="E1950" i="14"/>
  <c r="E1951" i="14"/>
  <c r="E1952" i="14"/>
  <c r="E1953" i="14"/>
  <c r="E1954" i="14"/>
  <c r="E1955" i="14"/>
  <c r="E1956" i="14"/>
  <c r="E1957" i="14"/>
  <c r="E1958" i="14"/>
  <c r="E1959" i="14"/>
  <c r="E1960" i="14"/>
  <c r="E1961" i="14"/>
  <c r="E1962" i="14"/>
  <c r="E1963" i="14"/>
  <c r="E1964" i="14"/>
  <c r="E1965" i="14"/>
  <c r="E1966" i="14"/>
  <c r="E1967" i="14"/>
  <c r="E1968" i="14"/>
  <c r="E1969" i="14"/>
  <c r="E1970" i="14"/>
  <c r="E1971" i="14"/>
  <c r="E1972" i="14"/>
  <c r="E1973" i="14"/>
  <c r="E1974" i="14"/>
  <c r="E1975" i="14"/>
  <c r="E1976" i="14"/>
  <c r="E1977" i="14"/>
  <c r="E1978" i="14"/>
  <c r="E1979" i="14"/>
  <c r="E1980" i="14"/>
  <c r="E1981" i="14"/>
  <c r="E1982" i="14"/>
  <c r="E1983" i="14"/>
  <c r="E1984" i="14"/>
  <c r="E1985" i="14"/>
  <c r="E1986" i="14"/>
  <c r="E1987" i="14"/>
  <c r="E1988" i="14"/>
  <c r="E1989" i="14"/>
  <c r="E1990" i="14"/>
  <c r="E1991" i="14"/>
  <c r="E1992" i="14"/>
  <c r="E1993" i="14"/>
  <c r="E1994" i="14"/>
  <c r="E1995" i="14"/>
  <c r="E1996" i="14"/>
  <c r="E1997" i="14"/>
  <c r="E1998" i="14"/>
  <c r="E1999" i="14"/>
  <c r="E2000" i="14"/>
  <c r="E2001" i="14"/>
  <c r="E2002" i="14"/>
  <c r="E2003" i="14"/>
  <c r="E2004" i="14"/>
  <c r="E2005" i="14"/>
  <c r="E2006" i="14"/>
  <c r="E2007" i="14"/>
  <c r="E2008" i="14"/>
  <c r="E2009" i="14"/>
  <c r="E2010" i="14"/>
  <c r="E2011" i="14"/>
  <c r="E2012" i="14"/>
  <c r="E2013" i="14"/>
  <c r="E2014" i="14"/>
  <c r="E2015" i="14"/>
  <c r="E2016" i="14"/>
  <c r="E2017" i="14"/>
  <c r="E2018" i="14"/>
  <c r="E2019" i="14"/>
  <c r="E2020" i="14"/>
  <c r="E2021" i="14"/>
  <c r="E2022" i="14"/>
  <c r="E2023" i="14"/>
  <c r="E2024" i="14"/>
  <c r="E2025" i="14"/>
  <c r="E2026" i="14"/>
  <c r="E2027" i="14"/>
  <c r="E2028" i="14"/>
  <c r="E2029" i="14"/>
  <c r="E2030" i="14"/>
  <c r="E2031" i="14"/>
  <c r="E2032" i="14"/>
  <c r="E2033" i="14"/>
  <c r="E2034" i="14"/>
  <c r="E2035" i="14"/>
  <c r="E2036" i="14"/>
  <c r="E2037" i="14"/>
  <c r="E2038" i="14"/>
  <c r="E2039" i="14"/>
  <c r="E2040" i="14"/>
  <c r="E2041" i="14"/>
  <c r="E2042" i="14"/>
  <c r="E2043" i="14"/>
  <c r="E2044" i="14"/>
  <c r="E2045" i="14"/>
  <c r="E2046" i="14"/>
  <c r="E2047" i="14"/>
  <c r="E2048" i="14"/>
  <c r="E2049" i="14"/>
  <c r="E2050" i="14"/>
  <c r="E2051" i="14"/>
  <c r="E2052" i="14"/>
  <c r="E2053" i="14"/>
  <c r="E2054" i="14"/>
  <c r="E2055" i="14"/>
  <c r="E2056" i="14"/>
  <c r="E2057" i="14"/>
  <c r="E2058" i="14"/>
  <c r="E2059" i="14"/>
  <c r="E2060" i="14"/>
  <c r="E2061" i="14"/>
  <c r="E2062" i="14"/>
  <c r="E2063" i="14"/>
  <c r="E2064" i="14"/>
  <c r="E2065" i="14"/>
  <c r="E2066" i="14"/>
  <c r="E2067" i="14"/>
  <c r="E2068" i="14"/>
  <c r="E2069" i="14"/>
  <c r="E2070" i="14"/>
  <c r="E2071" i="14"/>
  <c r="E2072" i="14"/>
  <c r="E2073" i="14"/>
  <c r="E2074" i="14"/>
  <c r="E2075" i="14"/>
  <c r="E2076" i="14"/>
  <c r="E2077" i="14"/>
  <c r="E2078" i="14"/>
  <c r="E2079" i="14"/>
  <c r="E2080" i="14"/>
  <c r="E2081" i="14"/>
  <c r="E2082" i="14"/>
  <c r="E2083" i="14"/>
  <c r="E2084" i="14"/>
  <c r="E2085" i="14"/>
  <c r="E2086" i="14"/>
  <c r="E2087" i="14"/>
  <c r="E2088" i="14"/>
  <c r="E2089" i="14"/>
  <c r="E2090" i="14"/>
  <c r="E2091" i="14"/>
  <c r="E2092" i="14"/>
  <c r="E2093" i="14"/>
  <c r="E2094" i="14"/>
  <c r="E2095" i="14"/>
  <c r="E2096" i="14"/>
  <c r="E2097" i="14"/>
  <c r="E2098" i="14"/>
  <c r="E2099" i="14"/>
  <c r="E2100" i="14"/>
  <c r="E2101" i="14"/>
  <c r="E2102" i="14"/>
  <c r="E2103" i="14"/>
  <c r="E2104" i="14"/>
  <c r="E2105" i="14"/>
  <c r="E2106" i="14"/>
  <c r="E2107" i="14"/>
  <c r="E2108" i="14"/>
  <c r="E2109" i="14"/>
  <c r="E2110" i="14"/>
  <c r="E2111" i="14"/>
  <c r="E2112" i="14"/>
  <c r="E2113" i="14"/>
  <c r="E2114" i="14"/>
  <c r="E2115" i="14"/>
  <c r="E2116" i="14"/>
  <c r="E2117" i="14"/>
  <c r="E2118" i="14"/>
  <c r="E2119" i="14"/>
  <c r="E2120" i="14"/>
  <c r="E2121" i="14"/>
  <c r="E2122" i="14"/>
  <c r="E2123" i="14"/>
  <c r="E2124" i="14"/>
  <c r="E2125" i="14"/>
  <c r="E2126" i="14"/>
  <c r="E2127" i="14"/>
  <c r="E2128" i="14"/>
  <c r="E2129" i="14"/>
  <c r="E2130" i="14"/>
  <c r="E2131" i="14"/>
  <c r="E2132" i="14"/>
  <c r="E2133" i="14"/>
  <c r="E2134" i="14"/>
  <c r="E2135" i="14"/>
  <c r="E2136" i="14"/>
  <c r="E2137" i="14"/>
  <c r="E2138" i="14"/>
  <c r="E2139" i="14"/>
  <c r="E2140" i="14"/>
  <c r="E2141" i="14"/>
  <c r="E2142" i="14"/>
  <c r="E2143" i="14"/>
  <c r="E2144" i="14"/>
  <c r="E2145" i="14"/>
  <c r="E2146" i="14"/>
  <c r="E2147" i="14"/>
  <c r="E2148" i="14"/>
  <c r="E2149" i="14"/>
  <c r="E2150" i="14"/>
  <c r="E2151" i="14"/>
  <c r="E2152" i="14"/>
  <c r="E2153" i="14"/>
  <c r="E2154" i="14"/>
  <c r="E2155" i="14"/>
  <c r="E2156" i="14"/>
  <c r="E2157" i="14"/>
  <c r="E2158" i="14"/>
  <c r="E2159" i="14"/>
  <c r="E2160" i="14"/>
  <c r="E2161" i="14"/>
  <c r="E2162" i="14"/>
  <c r="E2163" i="14"/>
  <c r="E2164" i="14"/>
  <c r="E2165" i="14"/>
  <c r="E2166" i="14"/>
  <c r="E2167" i="14"/>
  <c r="E2168" i="14"/>
  <c r="E2169" i="14"/>
  <c r="E2170" i="14"/>
  <c r="E2171" i="14"/>
  <c r="E2172" i="14"/>
  <c r="E2173" i="14"/>
  <c r="E2174" i="14"/>
  <c r="E2175" i="14"/>
  <c r="E2176" i="14"/>
  <c r="E2177" i="14"/>
  <c r="E2178" i="14"/>
  <c r="E2179" i="14"/>
  <c r="E2180" i="14"/>
  <c r="E2181" i="14"/>
  <c r="E2182" i="14"/>
  <c r="E2183" i="14"/>
  <c r="E2184" i="14"/>
  <c r="E2185" i="14"/>
  <c r="E2186" i="14"/>
  <c r="E2187" i="14"/>
  <c r="E2188" i="14"/>
  <c r="E2189" i="14"/>
  <c r="E2190" i="14"/>
  <c r="E2191" i="14"/>
  <c r="E2192" i="14"/>
  <c r="E2193" i="14"/>
  <c r="E2194" i="14"/>
  <c r="E2195" i="14"/>
  <c r="E2196" i="14"/>
  <c r="E2197" i="14"/>
  <c r="E2198" i="14"/>
  <c r="E2199" i="14"/>
  <c r="E2200" i="14"/>
  <c r="E2201" i="14"/>
  <c r="E2202" i="14"/>
  <c r="E2203" i="14"/>
  <c r="E2204" i="14"/>
  <c r="E2205" i="14"/>
  <c r="E2206" i="14"/>
  <c r="E2207" i="14"/>
  <c r="E2208" i="14"/>
  <c r="E2209" i="14"/>
  <c r="E2210" i="14"/>
  <c r="E2211" i="14"/>
  <c r="E2212" i="14"/>
  <c r="E2213" i="14"/>
  <c r="E2214" i="14"/>
  <c r="E2215" i="14"/>
  <c r="E2216" i="14"/>
  <c r="E2217" i="14"/>
  <c r="E2218" i="14"/>
  <c r="E2219" i="14"/>
  <c r="E2220" i="14"/>
  <c r="E2221" i="14"/>
  <c r="E2222" i="14"/>
  <c r="E2223" i="14"/>
  <c r="E2224" i="14"/>
  <c r="E2225" i="14"/>
  <c r="E2226" i="14"/>
  <c r="E2227" i="14"/>
  <c r="E2228" i="14"/>
  <c r="E2229" i="14"/>
  <c r="E2230" i="14"/>
  <c r="E2231" i="14"/>
  <c r="E2232" i="14"/>
  <c r="E2233" i="14"/>
  <c r="E2234" i="14"/>
  <c r="E2235" i="14"/>
  <c r="E2236" i="14"/>
  <c r="E2237" i="14"/>
  <c r="E2238" i="14"/>
  <c r="E2239" i="14"/>
  <c r="E2240" i="14"/>
  <c r="E2241" i="14"/>
  <c r="E2242" i="14"/>
  <c r="E2243" i="14"/>
  <c r="E2244" i="14"/>
  <c r="E2245" i="14"/>
  <c r="E2246" i="14"/>
  <c r="E2247" i="14"/>
  <c r="E2248" i="14"/>
  <c r="E2249" i="14"/>
  <c r="E2250" i="14"/>
  <c r="E2251" i="14"/>
  <c r="E2252" i="14"/>
  <c r="E2253" i="14"/>
  <c r="E2254" i="14"/>
  <c r="E2255" i="14"/>
  <c r="E2256" i="14"/>
  <c r="E2257" i="14"/>
  <c r="E2258" i="14"/>
  <c r="E2259" i="14"/>
  <c r="E2260" i="14"/>
  <c r="E2261" i="14"/>
  <c r="E2262" i="14"/>
  <c r="E2263" i="14"/>
  <c r="E2264" i="14"/>
  <c r="E2265" i="14"/>
  <c r="E2266" i="14"/>
  <c r="E2267" i="14"/>
  <c r="E2268" i="14"/>
  <c r="E2269" i="14"/>
  <c r="E2270" i="14"/>
  <c r="E2271" i="14"/>
  <c r="E2272" i="14"/>
  <c r="E2273" i="14"/>
  <c r="E2274" i="14"/>
  <c r="E2275" i="14"/>
  <c r="E2276" i="14"/>
  <c r="E2277" i="14"/>
  <c r="E2278" i="14"/>
  <c r="E2279" i="14"/>
  <c r="E2280" i="14"/>
  <c r="E2281" i="14"/>
  <c r="E2282" i="14"/>
  <c r="E2283" i="14"/>
  <c r="E2284" i="14"/>
  <c r="E2285" i="14"/>
  <c r="E2286" i="14"/>
  <c r="E2287" i="14"/>
  <c r="E2288" i="14"/>
  <c r="E2289" i="14"/>
  <c r="E2290" i="14"/>
  <c r="E2291" i="14"/>
  <c r="E2292" i="14"/>
  <c r="E2293" i="14"/>
  <c r="E2294" i="14"/>
  <c r="E2295" i="14"/>
  <c r="E2296" i="14"/>
  <c r="E2297" i="14"/>
  <c r="E2298" i="14"/>
  <c r="E2299" i="14"/>
  <c r="E2300" i="14"/>
  <c r="E2301" i="14"/>
  <c r="E2302" i="14"/>
  <c r="E2303" i="14"/>
  <c r="E2304" i="14"/>
  <c r="E2305" i="14"/>
  <c r="E2306" i="14"/>
  <c r="E2307" i="14"/>
  <c r="E2308" i="14"/>
  <c r="E2309" i="14"/>
  <c r="E2310" i="14"/>
  <c r="E2311" i="14"/>
  <c r="E2312" i="14"/>
  <c r="E2313" i="14"/>
  <c r="E2314" i="14"/>
  <c r="E2315" i="14"/>
  <c r="E2316" i="14"/>
  <c r="E2317" i="14"/>
  <c r="E2318" i="14"/>
  <c r="E2319" i="14"/>
  <c r="E2320" i="14"/>
  <c r="E2321" i="14"/>
  <c r="E2322" i="14"/>
  <c r="E2323" i="14"/>
  <c r="E2324" i="14"/>
  <c r="E2325" i="14"/>
  <c r="E2326" i="14"/>
  <c r="E2327" i="14"/>
  <c r="E2328" i="14"/>
  <c r="E2329" i="14"/>
  <c r="E2330" i="14"/>
  <c r="E2331" i="14"/>
  <c r="E2332" i="14"/>
  <c r="E2333" i="14"/>
  <c r="E2334" i="14"/>
  <c r="E2335" i="14"/>
  <c r="E2336" i="14"/>
  <c r="E2337" i="14"/>
  <c r="E2338" i="14"/>
  <c r="E2339" i="14"/>
  <c r="E2340" i="14"/>
  <c r="E2341" i="14"/>
  <c r="E2342" i="14"/>
  <c r="E2343" i="14"/>
  <c r="E2344" i="14"/>
  <c r="E2345" i="14"/>
  <c r="E2346" i="14"/>
  <c r="E2347" i="14"/>
  <c r="E2348" i="14"/>
  <c r="E2349" i="14"/>
  <c r="E2350" i="14"/>
  <c r="E2351" i="14"/>
  <c r="E2352" i="14"/>
  <c r="E2353" i="14"/>
  <c r="E2354" i="14"/>
  <c r="E2355" i="14"/>
  <c r="E2356" i="14"/>
  <c r="E2357" i="14"/>
  <c r="E2358" i="14"/>
  <c r="E2359" i="14"/>
  <c r="E2360" i="14"/>
  <c r="E2361" i="14"/>
  <c r="E2362" i="14"/>
  <c r="E2363" i="14"/>
  <c r="E2364" i="14"/>
  <c r="E2365" i="14"/>
  <c r="E2366" i="14"/>
  <c r="E2367" i="14"/>
  <c r="E2368" i="14"/>
  <c r="E2369" i="14"/>
  <c r="E2370" i="14"/>
  <c r="E2371" i="14"/>
  <c r="E2372" i="14"/>
  <c r="E2373" i="14"/>
  <c r="E2374" i="14"/>
  <c r="E2375" i="14"/>
  <c r="E2376" i="14"/>
  <c r="E2377" i="14"/>
  <c r="E2378" i="14"/>
  <c r="E2379" i="14"/>
  <c r="E2380" i="14"/>
  <c r="E2381" i="14"/>
  <c r="E2382" i="14"/>
  <c r="E2383" i="14"/>
  <c r="E2384" i="14"/>
  <c r="E2385" i="14"/>
  <c r="E2386" i="14"/>
  <c r="E2387" i="14"/>
  <c r="E2388" i="14"/>
  <c r="E2389" i="14"/>
  <c r="E2390" i="14"/>
  <c r="E2391" i="14"/>
  <c r="E2392" i="14"/>
  <c r="E2393" i="14"/>
  <c r="E2394" i="14"/>
  <c r="E2395" i="14"/>
  <c r="E2396" i="14"/>
  <c r="E2397" i="14"/>
  <c r="E2398" i="14"/>
  <c r="E2399" i="14"/>
  <c r="E2400" i="14"/>
  <c r="E2401" i="14"/>
  <c r="E2402" i="14"/>
  <c r="E2403" i="14"/>
  <c r="E2404" i="14"/>
  <c r="E2405" i="14"/>
  <c r="E2406" i="14"/>
  <c r="E2407" i="14"/>
  <c r="E2408" i="14"/>
  <c r="E2409" i="14"/>
  <c r="E2410" i="14"/>
  <c r="E2411" i="14"/>
  <c r="E2412" i="14"/>
  <c r="E2413" i="14"/>
  <c r="E2414" i="14"/>
  <c r="E2415" i="14"/>
  <c r="E2416" i="14"/>
  <c r="E2417" i="14"/>
  <c r="E2418" i="14"/>
  <c r="E2419" i="14"/>
  <c r="E2420" i="14"/>
  <c r="E2421" i="14"/>
  <c r="E2422" i="14"/>
  <c r="E2423" i="14"/>
  <c r="E2424" i="14"/>
  <c r="E2425" i="14"/>
  <c r="E2426" i="14"/>
  <c r="E2427" i="14"/>
  <c r="E2428" i="14"/>
  <c r="E2429" i="14"/>
  <c r="E2430" i="14"/>
  <c r="E2431" i="14"/>
  <c r="E2432" i="14"/>
  <c r="E2433" i="14"/>
  <c r="E2434" i="14"/>
  <c r="E2435" i="14"/>
  <c r="E2436" i="14"/>
  <c r="E2437" i="14"/>
  <c r="E2438" i="14"/>
  <c r="E2439" i="14"/>
  <c r="E2440" i="14"/>
  <c r="E2441" i="14"/>
  <c r="E2442" i="14"/>
  <c r="E2443" i="14"/>
  <c r="E2444" i="14"/>
  <c r="E2445" i="14"/>
  <c r="E2446" i="14"/>
  <c r="E2447" i="14"/>
  <c r="E2448" i="14"/>
  <c r="E2449" i="14"/>
  <c r="E2450" i="14"/>
  <c r="E2451" i="14"/>
  <c r="E2452" i="14"/>
  <c r="E2453" i="14"/>
  <c r="E2454" i="14"/>
  <c r="E2455" i="14"/>
  <c r="E2456" i="14"/>
  <c r="E2457" i="14"/>
  <c r="E2458" i="14"/>
  <c r="E2459" i="14"/>
  <c r="E2460" i="14"/>
  <c r="E2461" i="14"/>
  <c r="E2462" i="14"/>
  <c r="E2463" i="14"/>
  <c r="E2464" i="14"/>
  <c r="E2465" i="14"/>
  <c r="E2466" i="14"/>
  <c r="E2467" i="14"/>
  <c r="E2468" i="14"/>
  <c r="E2469" i="14"/>
  <c r="E2470" i="14"/>
  <c r="E2471" i="14"/>
  <c r="E2472" i="14"/>
  <c r="E2473" i="14"/>
  <c r="E2474" i="14"/>
  <c r="E2475" i="14"/>
  <c r="E2476" i="14"/>
  <c r="E2477" i="14"/>
  <c r="E2478" i="14"/>
  <c r="E2479" i="14"/>
  <c r="E2480" i="14"/>
  <c r="E2481" i="14"/>
  <c r="E2482" i="14"/>
  <c r="E2483" i="14"/>
  <c r="E2484" i="14"/>
  <c r="E2485" i="14"/>
  <c r="E2486" i="14"/>
  <c r="E2487" i="14"/>
  <c r="E2488" i="14"/>
  <c r="E2489" i="14"/>
  <c r="E2490" i="14"/>
  <c r="E2491" i="14"/>
  <c r="E2492" i="14"/>
  <c r="E2493" i="14"/>
  <c r="E2494" i="14"/>
  <c r="E2495" i="14"/>
  <c r="E2496" i="14"/>
  <c r="E2497" i="14"/>
  <c r="E2498" i="14"/>
  <c r="E2499" i="14"/>
  <c r="E2500" i="14"/>
  <c r="E2501" i="14"/>
  <c r="E2502" i="14"/>
  <c r="E2503" i="14"/>
  <c r="E2504" i="14"/>
  <c r="E2505" i="14"/>
  <c r="E2506" i="14"/>
  <c r="E2507" i="14"/>
  <c r="E2508" i="14"/>
  <c r="E2509" i="14"/>
  <c r="E2510" i="14"/>
  <c r="E2511" i="14"/>
  <c r="E2512" i="14"/>
  <c r="E2513" i="14"/>
  <c r="E2514" i="14"/>
  <c r="E2515" i="14"/>
  <c r="E2516" i="14"/>
  <c r="E2517" i="14"/>
  <c r="E2518" i="14"/>
  <c r="E2519" i="14"/>
  <c r="E2520" i="14"/>
  <c r="E2521" i="14"/>
  <c r="E2522" i="14"/>
  <c r="E2523" i="14"/>
  <c r="E2524" i="14"/>
  <c r="E2525" i="14"/>
  <c r="E2526" i="14"/>
  <c r="E2527" i="14"/>
  <c r="E2528" i="14"/>
  <c r="E2529" i="14"/>
  <c r="E2530" i="14"/>
  <c r="E2531" i="14"/>
  <c r="E2532" i="14"/>
  <c r="E2533" i="14"/>
  <c r="E2534" i="14"/>
  <c r="E2535" i="14"/>
  <c r="E2536" i="14"/>
  <c r="E2537" i="14"/>
  <c r="E2538" i="14"/>
  <c r="E2539" i="14"/>
  <c r="E2540" i="14"/>
  <c r="E2541" i="14"/>
  <c r="E2542" i="14"/>
  <c r="E2543" i="14"/>
  <c r="E2544" i="14"/>
  <c r="E2545" i="14"/>
  <c r="E2546" i="14"/>
  <c r="E2547" i="14"/>
  <c r="E2548" i="14"/>
  <c r="E2549" i="14"/>
  <c r="E2550" i="14"/>
  <c r="E2551" i="14"/>
  <c r="E2552" i="14"/>
  <c r="E2553" i="14"/>
  <c r="E2554" i="14"/>
  <c r="E2555" i="14"/>
  <c r="E2556" i="14"/>
  <c r="E2557" i="14"/>
  <c r="E2558" i="14"/>
  <c r="E2559" i="14"/>
  <c r="E2560" i="14"/>
  <c r="E2561" i="14"/>
  <c r="E2562" i="14"/>
  <c r="E2563" i="14"/>
  <c r="E2564" i="14"/>
  <c r="E2565" i="14"/>
  <c r="E2566" i="14"/>
  <c r="E2567" i="14"/>
  <c r="E2568" i="14"/>
  <c r="E2569" i="14"/>
  <c r="E2570" i="14"/>
  <c r="E2571" i="14"/>
  <c r="E2572" i="14"/>
  <c r="E2573" i="14"/>
  <c r="E2574" i="14"/>
  <c r="E2575" i="14"/>
  <c r="E2576" i="14"/>
  <c r="E2577" i="14"/>
  <c r="E2578" i="14"/>
  <c r="E2579" i="14"/>
  <c r="E2580" i="14"/>
  <c r="E2581" i="14"/>
  <c r="E2582" i="14"/>
  <c r="E2583" i="14"/>
  <c r="E2584" i="14"/>
  <c r="E2585" i="14"/>
  <c r="E2586" i="14"/>
  <c r="E2587" i="14"/>
  <c r="E2588" i="14"/>
  <c r="E2589" i="14"/>
  <c r="E2590" i="14"/>
  <c r="E2591" i="14"/>
  <c r="E2592" i="14"/>
  <c r="E2593" i="14"/>
  <c r="E2594" i="14"/>
  <c r="E2595" i="14"/>
  <c r="E2596" i="14"/>
  <c r="E2597" i="14"/>
  <c r="E2598" i="14"/>
  <c r="E2599" i="14"/>
  <c r="E2600" i="14"/>
  <c r="E2601" i="14"/>
  <c r="E2602" i="14"/>
  <c r="E2603" i="14"/>
  <c r="E2604" i="14"/>
  <c r="E2605" i="14"/>
  <c r="E2606" i="14"/>
  <c r="E2607" i="14"/>
  <c r="E2608" i="14"/>
  <c r="E2609" i="14"/>
  <c r="E2610" i="14"/>
  <c r="E2611" i="14"/>
  <c r="E2612" i="14"/>
  <c r="E2613" i="14"/>
  <c r="E2614" i="14"/>
  <c r="E2615" i="14"/>
  <c r="E2616" i="14"/>
  <c r="E2617" i="14"/>
  <c r="E2618" i="14"/>
  <c r="E2619" i="14"/>
  <c r="E2620" i="14"/>
  <c r="E2621" i="14"/>
  <c r="E2622" i="14"/>
  <c r="E2623" i="14"/>
  <c r="E2624" i="14"/>
  <c r="E2625" i="14"/>
  <c r="E2626" i="14"/>
  <c r="E2627" i="14"/>
  <c r="E2628" i="14"/>
  <c r="E2629" i="14"/>
  <c r="E2630" i="14"/>
  <c r="E2631" i="14"/>
  <c r="E2632" i="14"/>
  <c r="E2633" i="14"/>
  <c r="E2634" i="14"/>
  <c r="E2635" i="14"/>
  <c r="E2636" i="14"/>
  <c r="E2637" i="14"/>
  <c r="E2638" i="14"/>
  <c r="E2639" i="14"/>
  <c r="E2640" i="14"/>
  <c r="E2641" i="14"/>
  <c r="E2642" i="14"/>
  <c r="E2643" i="14"/>
  <c r="E2644" i="14"/>
  <c r="E2645" i="14"/>
  <c r="E2646" i="14"/>
  <c r="E2647" i="14"/>
  <c r="E2648" i="14"/>
  <c r="E2649" i="14"/>
  <c r="E2650" i="14"/>
  <c r="E2651" i="14"/>
  <c r="E2652" i="14"/>
  <c r="E2653" i="14"/>
  <c r="E2654" i="14"/>
  <c r="E2655" i="14"/>
  <c r="E2656" i="14"/>
  <c r="E2657" i="14"/>
  <c r="E2658" i="14"/>
  <c r="E2659" i="14"/>
  <c r="E2660" i="14"/>
  <c r="E2661" i="14"/>
  <c r="E2662" i="14"/>
  <c r="E2663" i="14"/>
  <c r="E2664" i="14"/>
  <c r="E2665" i="14"/>
  <c r="E2666" i="14"/>
  <c r="E2667" i="14"/>
  <c r="E2668" i="14"/>
  <c r="E2669" i="14"/>
  <c r="E2670" i="14"/>
  <c r="E2671" i="14"/>
  <c r="E2672" i="14"/>
  <c r="E2673" i="14"/>
  <c r="E2674" i="14"/>
  <c r="E2675" i="14"/>
  <c r="E2676" i="14"/>
  <c r="E2677" i="14"/>
  <c r="E2678" i="14"/>
  <c r="E2679" i="14"/>
  <c r="E2680" i="14"/>
  <c r="E2681" i="14"/>
  <c r="E2682" i="14"/>
  <c r="E2683" i="14"/>
  <c r="E2684" i="14"/>
  <c r="E2685" i="14"/>
  <c r="E2686" i="14"/>
  <c r="E2687" i="14"/>
  <c r="E2688" i="14"/>
  <c r="E2689" i="14"/>
  <c r="E2690" i="14"/>
  <c r="E2691" i="14"/>
  <c r="E2692" i="14"/>
  <c r="E2693" i="14"/>
  <c r="E2694" i="14"/>
  <c r="E2695" i="14"/>
  <c r="E2696" i="14"/>
  <c r="E2697" i="14"/>
  <c r="E2698" i="14"/>
  <c r="E2699" i="14"/>
  <c r="E2700" i="14"/>
  <c r="E2701" i="14"/>
  <c r="E2702" i="14"/>
  <c r="E2703" i="14"/>
  <c r="E2704" i="14"/>
  <c r="E2705" i="14"/>
  <c r="E2706" i="14"/>
  <c r="E2707" i="14"/>
  <c r="E2708" i="14"/>
  <c r="E2709" i="14"/>
  <c r="E2710" i="14"/>
  <c r="E2711" i="14"/>
  <c r="E2712" i="14"/>
  <c r="E2713" i="14"/>
  <c r="E2714" i="14"/>
  <c r="E2715" i="14"/>
  <c r="E2716" i="14"/>
  <c r="E2717" i="14"/>
  <c r="E2718" i="14"/>
  <c r="E2719" i="14"/>
  <c r="E2720" i="14"/>
  <c r="E2721" i="14"/>
  <c r="E2722" i="14"/>
  <c r="E2723" i="14"/>
  <c r="E2724" i="14"/>
  <c r="E2725" i="14"/>
  <c r="E2726" i="14"/>
  <c r="E2727" i="14"/>
  <c r="E2728" i="14"/>
  <c r="E2729" i="14"/>
  <c r="E2730" i="14"/>
  <c r="E2731" i="14"/>
  <c r="E2732" i="14"/>
  <c r="E2733" i="14"/>
  <c r="E2734" i="14"/>
  <c r="E2735" i="14"/>
  <c r="E2736" i="14"/>
  <c r="E2737" i="14"/>
  <c r="E2738" i="14"/>
  <c r="E2739" i="14"/>
  <c r="E2740" i="14"/>
  <c r="E2741" i="14"/>
  <c r="E2742" i="14"/>
  <c r="E2743" i="14"/>
  <c r="E2744" i="14"/>
  <c r="E2745" i="14"/>
  <c r="E2746" i="14"/>
  <c r="E2747" i="14"/>
  <c r="E2748" i="14"/>
  <c r="E2749" i="14"/>
  <c r="E2750" i="14"/>
  <c r="E2751" i="14"/>
  <c r="E2752" i="14"/>
  <c r="E2753" i="14"/>
  <c r="E2754" i="14"/>
  <c r="E2755" i="14"/>
  <c r="E2756" i="14"/>
  <c r="E2757" i="14"/>
  <c r="E2758" i="14"/>
  <c r="E2759" i="14"/>
  <c r="E2760" i="14"/>
  <c r="E2761" i="14"/>
  <c r="E2762" i="14"/>
  <c r="E2763" i="14"/>
  <c r="E2764" i="14"/>
  <c r="E2765" i="14"/>
  <c r="E2766" i="14"/>
  <c r="E2767" i="14"/>
  <c r="E2768" i="14"/>
  <c r="E2769" i="14"/>
  <c r="E2770" i="14"/>
  <c r="E2771" i="14"/>
  <c r="E2772" i="14"/>
  <c r="E2773" i="14"/>
  <c r="E2774" i="14"/>
  <c r="E2775" i="14"/>
  <c r="E2776" i="14"/>
  <c r="E2777" i="14"/>
  <c r="E2778" i="14"/>
  <c r="E2779" i="14"/>
  <c r="E2780" i="14"/>
  <c r="E2781" i="14"/>
  <c r="E2782" i="14"/>
  <c r="E2783" i="14"/>
  <c r="E2784" i="14"/>
  <c r="E2785" i="14"/>
  <c r="E2786" i="14"/>
  <c r="E2787" i="14"/>
  <c r="E2788" i="14"/>
  <c r="E2789" i="14"/>
  <c r="E2790" i="14"/>
  <c r="E2791" i="14"/>
  <c r="E2792" i="14"/>
  <c r="E2793" i="14"/>
  <c r="E2794" i="14"/>
  <c r="E2795" i="14"/>
  <c r="E2796" i="14"/>
  <c r="E2797" i="14"/>
  <c r="E2798" i="14"/>
  <c r="E2799" i="14"/>
  <c r="E2800" i="14"/>
  <c r="E2801" i="14"/>
  <c r="E2802" i="14"/>
  <c r="E2803" i="14"/>
  <c r="E2804" i="14"/>
  <c r="E2805" i="14"/>
  <c r="E2806" i="14"/>
  <c r="E2807" i="14"/>
  <c r="E2808" i="14"/>
  <c r="E2809" i="14"/>
  <c r="E2810" i="14"/>
  <c r="E2811" i="14"/>
  <c r="E2812" i="14"/>
  <c r="E2813" i="14"/>
  <c r="E2814" i="14"/>
  <c r="E2815" i="14"/>
  <c r="E2816" i="14"/>
  <c r="E2817" i="14"/>
  <c r="E2818" i="14"/>
  <c r="E2819" i="14"/>
  <c r="E2820" i="14"/>
  <c r="E2821" i="14"/>
  <c r="E2822" i="14"/>
  <c r="E2823" i="14"/>
  <c r="E2824" i="14"/>
  <c r="E2825" i="14"/>
  <c r="E2826" i="14"/>
  <c r="E2827" i="14"/>
  <c r="E2828" i="14"/>
  <c r="E2829" i="14"/>
  <c r="E2830" i="14"/>
  <c r="E2831" i="14"/>
  <c r="E2832" i="14"/>
  <c r="E2833" i="14"/>
  <c r="E2834" i="14"/>
  <c r="E2835" i="14"/>
  <c r="E2836" i="14"/>
  <c r="E2837" i="14"/>
  <c r="E2838" i="14"/>
  <c r="E2839" i="14"/>
  <c r="E2840" i="14"/>
  <c r="E2841" i="14"/>
  <c r="E2842" i="14"/>
  <c r="E2843" i="14"/>
  <c r="E2844" i="14"/>
  <c r="E2845" i="14"/>
  <c r="E2846" i="14"/>
  <c r="E2847" i="14"/>
  <c r="E2848" i="14"/>
  <c r="E2849" i="14"/>
  <c r="E2850" i="14"/>
  <c r="E2851" i="14"/>
  <c r="E2852" i="14"/>
  <c r="E2853" i="14"/>
  <c r="E2854" i="14"/>
  <c r="E2855" i="14"/>
  <c r="E2856" i="14"/>
  <c r="E2857" i="14"/>
  <c r="E2858" i="14"/>
  <c r="E2859" i="14"/>
  <c r="E2860" i="14"/>
  <c r="E2861" i="14"/>
  <c r="E2862" i="14"/>
  <c r="E2863" i="14"/>
  <c r="E2864" i="14"/>
  <c r="E2865" i="14"/>
  <c r="E2866" i="14"/>
  <c r="E2867" i="14"/>
  <c r="E2868" i="14"/>
  <c r="E2869" i="14"/>
  <c r="E2870" i="14"/>
  <c r="E2871" i="14"/>
  <c r="E2872" i="14"/>
  <c r="E2873" i="14"/>
  <c r="E2874" i="14"/>
  <c r="E2875" i="14"/>
  <c r="E2876" i="14"/>
  <c r="E2877" i="14"/>
  <c r="E2878" i="14"/>
  <c r="E2879" i="14"/>
  <c r="E2880" i="14"/>
  <c r="E2881" i="14"/>
  <c r="E2882" i="14"/>
  <c r="E2883" i="14"/>
  <c r="E2884" i="14"/>
  <c r="E2885" i="14"/>
  <c r="E2886" i="14"/>
  <c r="E2887" i="14"/>
  <c r="E2888" i="14"/>
  <c r="E2889" i="14"/>
  <c r="E2890" i="14"/>
  <c r="E2891" i="14"/>
  <c r="E2892" i="14"/>
  <c r="E2893" i="14"/>
  <c r="E2894" i="14"/>
  <c r="E2895" i="14"/>
  <c r="E2896" i="14"/>
  <c r="E2897" i="14"/>
  <c r="E2898" i="14"/>
  <c r="E2899" i="14"/>
  <c r="E2900" i="14"/>
  <c r="E2901" i="14"/>
  <c r="E2902" i="14"/>
  <c r="E2903" i="14"/>
  <c r="E2904" i="14"/>
  <c r="E2905" i="14"/>
  <c r="E2906" i="14"/>
  <c r="E2907" i="14"/>
  <c r="E2908" i="14"/>
  <c r="E2909" i="14"/>
  <c r="E2910" i="14"/>
  <c r="E2911" i="14"/>
  <c r="E2912" i="14"/>
  <c r="E2913" i="14"/>
  <c r="E2914" i="14"/>
  <c r="E2915" i="14"/>
  <c r="E2916" i="14"/>
  <c r="E2917" i="14"/>
  <c r="E2918" i="14"/>
  <c r="E2919" i="14"/>
  <c r="E2920" i="14"/>
  <c r="E2921" i="14"/>
  <c r="E2922" i="14"/>
  <c r="E2923" i="14"/>
  <c r="E2924" i="14"/>
  <c r="E2925" i="14"/>
  <c r="E2926" i="14"/>
  <c r="E2927" i="14"/>
  <c r="E2928" i="14"/>
  <c r="E2929" i="14"/>
  <c r="E2930" i="14"/>
  <c r="E2931" i="14"/>
  <c r="E2932" i="14"/>
  <c r="E2933" i="14"/>
  <c r="E2934" i="14"/>
  <c r="E2935" i="14"/>
  <c r="E2936" i="14"/>
  <c r="E2937" i="14"/>
  <c r="E2938" i="14"/>
  <c r="E2939" i="14"/>
  <c r="E2940" i="14"/>
  <c r="E2941" i="14"/>
  <c r="E2942" i="14"/>
  <c r="E2943" i="14"/>
  <c r="E2944" i="14"/>
  <c r="E2945" i="14"/>
  <c r="E2946" i="14"/>
  <c r="E2947" i="14"/>
  <c r="E2948" i="14"/>
  <c r="E2949" i="14"/>
  <c r="E2950" i="14"/>
  <c r="E2951" i="14"/>
  <c r="E2952" i="14"/>
  <c r="E2953" i="14"/>
  <c r="E2954" i="14"/>
  <c r="E2955" i="14"/>
  <c r="E2956" i="14"/>
  <c r="E2957" i="14"/>
  <c r="E2958" i="14"/>
  <c r="E2959" i="14"/>
  <c r="E2960" i="14"/>
  <c r="E2961" i="14"/>
  <c r="E2962" i="14"/>
  <c r="E2963" i="14"/>
  <c r="E2964" i="14"/>
  <c r="E2965" i="14"/>
  <c r="E2966" i="14"/>
  <c r="E2967" i="14"/>
  <c r="E2968" i="14"/>
  <c r="E2969" i="14"/>
  <c r="E2970" i="14"/>
  <c r="E2971" i="14"/>
  <c r="E2972" i="14"/>
  <c r="E2973" i="14"/>
  <c r="E2974" i="14"/>
  <c r="E2975" i="14"/>
  <c r="E2976" i="14"/>
  <c r="E2977" i="14"/>
  <c r="E2978" i="14"/>
  <c r="E2979" i="14"/>
  <c r="E2980" i="14"/>
  <c r="E2981" i="14"/>
  <c r="E2982" i="14"/>
  <c r="E2983" i="14"/>
  <c r="E2984" i="14"/>
  <c r="E2985" i="14"/>
  <c r="E2986" i="14"/>
  <c r="E2987" i="14"/>
  <c r="E2988" i="14"/>
  <c r="E2989" i="14"/>
  <c r="E2990" i="14"/>
  <c r="E2991" i="14"/>
  <c r="E2992" i="14"/>
  <c r="E2993" i="14"/>
  <c r="E2994" i="14"/>
  <c r="E2995" i="14"/>
  <c r="E2996" i="14"/>
  <c r="E2997" i="14"/>
  <c r="E2998" i="14"/>
  <c r="E2999" i="14"/>
  <c r="E3000" i="14"/>
  <c r="E3001" i="14"/>
  <c r="E3002" i="14"/>
  <c r="E3003" i="14"/>
  <c r="E3004" i="14"/>
  <c r="E3005" i="14"/>
  <c r="E3006" i="14"/>
  <c r="E3007" i="14"/>
  <c r="E3008" i="14"/>
  <c r="E3009" i="14"/>
  <c r="E3010" i="14"/>
  <c r="E3011" i="14"/>
  <c r="E3012" i="14"/>
  <c r="E3013" i="14"/>
  <c r="E3014" i="14"/>
  <c r="E3015" i="14"/>
  <c r="E3016" i="14"/>
  <c r="E3017" i="14"/>
  <c r="E3018" i="14"/>
  <c r="E3019" i="14"/>
  <c r="E3020" i="14"/>
  <c r="E3021" i="14"/>
  <c r="E3022" i="14"/>
  <c r="E3023" i="14"/>
  <c r="E3024" i="14"/>
  <c r="E3025" i="14"/>
  <c r="E3026" i="14"/>
  <c r="E3027" i="14"/>
  <c r="E3028" i="14"/>
  <c r="E3029" i="14"/>
  <c r="E3030" i="14"/>
  <c r="E3031" i="14"/>
  <c r="E3032" i="14"/>
  <c r="E3033" i="14"/>
  <c r="E3034" i="14"/>
  <c r="E3035" i="14"/>
  <c r="E3036" i="14"/>
  <c r="E3037" i="14"/>
  <c r="E3038" i="14"/>
  <c r="E3039" i="14"/>
  <c r="E3040" i="14"/>
  <c r="E3041" i="14"/>
  <c r="E3042" i="14"/>
  <c r="E3043" i="14"/>
  <c r="E3044" i="14"/>
  <c r="E3045" i="14"/>
  <c r="E3046" i="14"/>
  <c r="E3047" i="14"/>
  <c r="E3048" i="14"/>
  <c r="E3049" i="14"/>
  <c r="E3050" i="14"/>
  <c r="E3051" i="14"/>
  <c r="E3052" i="14"/>
  <c r="E3053" i="14"/>
  <c r="E3054" i="14"/>
  <c r="E3055" i="14"/>
  <c r="E3056" i="14"/>
  <c r="E3057" i="14"/>
  <c r="E3058" i="14"/>
  <c r="E3059" i="14"/>
  <c r="E3060" i="14"/>
  <c r="E3061" i="14"/>
  <c r="E3062" i="14"/>
  <c r="E3063" i="14"/>
  <c r="E3064" i="14"/>
  <c r="E3065" i="14"/>
  <c r="E3066" i="14"/>
  <c r="E3067" i="14"/>
  <c r="E3068" i="14"/>
  <c r="E3069" i="14"/>
  <c r="E3070" i="14"/>
  <c r="E3071" i="14"/>
  <c r="E3072" i="14"/>
  <c r="E3073" i="14"/>
  <c r="E3074" i="14"/>
  <c r="E3075" i="14"/>
  <c r="E3076" i="14"/>
  <c r="E3077" i="14"/>
  <c r="E3078" i="14"/>
  <c r="E3079" i="14"/>
  <c r="E3080" i="14"/>
  <c r="E3081" i="14"/>
  <c r="E3082" i="14"/>
  <c r="E3083" i="14"/>
  <c r="E3084" i="14"/>
  <c r="E3085" i="14"/>
  <c r="E3086" i="14"/>
  <c r="E3087" i="14"/>
  <c r="E3088" i="14"/>
  <c r="E3089" i="14"/>
  <c r="E3090" i="14"/>
  <c r="E3091" i="14"/>
  <c r="E3092" i="14"/>
  <c r="E3093" i="14"/>
  <c r="E3094" i="14"/>
  <c r="E3095" i="14"/>
  <c r="E3096" i="14"/>
  <c r="E3097" i="14"/>
  <c r="E3098" i="14"/>
  <c r="E3099" i="14"/>
  <c r="E3100" i="14"/>
  <c r="E3101" i="14"/>
  <c r="E3102" i="14"/>
  <c r="E3103" i="14"/>
  <c r="E3104" i="14"/>
  <c r="E3105" i="14"/>
  <c r="E3106" i="14"/>
  <c r="E3107" i="14"/>
  <c r="E3108" i="14"/>
  <c r="E3109" i="14"/>
  <c r="E3110" i="14"/>
  <c r="E3111" i="14"/>
  <c r="E3112" i="14"/>
  <c r="E3113" i="14"/>
  <c r="E3114" i="14"/>
  <c r="E3115" i="14"/>
  <c r="E3116" i="14"/>
  <c r="E3117" i="14"/>
  <c r="E3118" i="14"/>
  <c r="E3119" i="14"/>
  <c r="E3120" i="14"/>
  <c r="E3121" i="14"/>
  <c r="E3122" i="14"/>
  <c r="E3123" i="14"/>
  <c r="E3124" i="14"/>
  <c r="E3125" i="14"/>
  <c r="E3126" i="14"/>
  <c r="E3127" i="14"/>
  <c r="E3128" i="14"/>
  <c r="E3129" i="14"/>
  <c r="E3130" i="14"/>
  <c r="E3131" i="14"/>
  <c r="E3132" i="14"/>
  <c r="E3133" i="14"/>
  <c r="E3134" i="14"/>
  <c r="E3135" i="14"/>
  <c r="E3136" i="14"/>
  <c r="E3137" i="14"/>
  <c r="E3138" i="14"/>
  <c r="E3139" i="14"/>
  <c r="E3140" i="14"/>
  <c r="E3141" i="14"/>
  <c r="E3142" i="14"/>
  <c r="E3143" i="14"/>
  <c r="E3144" i="14"/>
  <c r="E3145" i="14"/>
  <c r="E3146" i="14"/>
  <c r="E3147" i="14"/>
  <c r="E3148" i="14"/>
  <c r="E3149" i="14"/>
  <c r="E3150" i="14"/>
  <c r="E3151" i="14"/>
  <c r="E3152" i="14"/>
  <c r="E3153" i="14"/>
  <c r="E3154" i="14"/>
  <c r="E3155" i="14"/>
  <c r="E3156" i="14"/>
  <c r="E3157" i="14"/>
  <c r="E3158" i="14"/>
  <c r="E3159" i="14"/>
  <c r="E3160" i="14"/>
  <c r="E3161" i="14"/>
  <c r="E3162" i="14"/>
  <c r="E3163" i="14"/>
  <c r="E3164" i="14"/>
  <c r="E3165" i="14"/>
  <c r="E3166" i="14"/>
  <c r="E3167" i="14"/>
  <c r="E3168" i="14"/>
  <c r="E3169" i="14"/>
  <c r="E3170" i="14"/>
  <c r="E3171" i="14"/>
  <c r="E3172" i="14"/>
  <c r="E3173" i="14"/>
  <c r="E3174" i="14"/>
  <c r="E3175" i="14"/>
  <c r="E3176" i="14"/>
  <c r="E3177" i="14"/>
  <c r="E3178" i="14"/>
  <c r="E3179" i="14"/>
  <c r="E3180" i="14"/>
  <c r="E3181" i="14"/>
  <c r="E3182" i="14"/>
  <c r="E3183" i="14"/>
  <c r="E3184" i="14"/>
  <c r="E3185" i="14"/>
  <c r="E3186" i="14"/>
  <c r="E3187" i="14"/>
  <c r="E3188" i="14"/>
  <c r="E3189" i="14"/>
  <c r="E3190" i="14"/>
  <c r="E3191" i="14"/>
  <c r="E3192" i="14"/>
  <c r="E3193" i="14"/>
  <c r="E3194" i="14"/>
  <c r="E3195" i="14"/>
  <c r="E3196" i="14"/>
  <c r="E3197" i="14"/>
  <c r="E3198" i="14"/>
  <c r="E3199" i="14"/>
  <c r="E3200" i="14"/>
  <c r="E3201" i="14"/>
  <c r="E3202" i="14"/>
  <c r="E3203" i="14"/>
  <c r="E3204" i="14"/>
  <c r="E3205" i="14"/>
  <c r="E3206" i="14"/>
  <c r="E3207" i="14"/>
  <c r="E3208" i="14"/>
  <c r="E3209" i="14"/>
  <c r="E3210" i="14"/>
  <c r="E3211" i="14"/>
  <c r="E3212" i="14"/>
  <c r="E3213" i="14"/>
  <c r="E3214" i="14"/>
  <c r="E3215" i="14"/>
  <c r="E3216" i="14"/>
  <c r="E3217" i="14"/>
  <c r="E3218" i="14"/>
  <c r="E3219" i="14"/>
  <c r="E3220" i="14"/>
  <c r="E3221" i="14"/>
  <c r="E3222" i="14"/>
  <c r="E3223" i="14"/>
  <c r="E3224" i="14"/>
  <c r="E3225" i="14"/>
  <c r="E3226" i="14"/>
  <c r="E3227" i="14"/>
  <c r="E3228" i="14"/>
  <c r="E3229" i="14"/>
  <c r="E3230" i="14"/>
  <c r="E3231" i="14"/>
  <c r="E3232" i="14"/>
  <c r="E3233" i="14"/>
  <c r="E3234" i="14"/>
  <c r="E3235" i="14"/>
  <c r="E3236" i="14"/>
  <c r="E3237" i="14"/>
  <c r="E3238" i="14"/>
  <c r="E3239" i="14"/>
  <c r="E3240" i="14"/>
  <c r="E3241" i="14"/>
  <c r="E3242" i="14"/>
  <c r="E3243" i="14"/>
  <c r="E3244" i="14"/>
  <c r="E3245" i="14"/>
  <c r="E3246" i="14"/>
  <c r="E3247" i="14"/>
  <c r="E3248" i="14"/>
  <c r="E3249" i="14"/>
  <c r="E3250" i="14"/>
  <c r="E3251" i="14"/>
  <c r="E3252" i="14"/>
  <c r="E3253" i="14"/>
  <c r="E3254" i="14"/>
  <c r="E3255" i="14"/>
  <c r="E3256" i="14"/>
  <c r="E3257" i="14"/>
  <c r="E3258" i="14"/>
  <c r="E3259" i="14"/>
  <c r="E3260" i="14"/>
  <c r="E3261" i="14"/>
  <c r="E3262" i="14"/>
  <c r="E3263" i="14"/>
  <c r="E3264" i="14"/>
  <c r="E3265" i="14"/>
  <c r="E3266" i="14"/>
  <c r="E3267" i="14"/>
  <c r="E3268" i="14"/>
  <c r="E3269" i="14"/>
  <c r="E3270" i="14"/>
  <c r="E3271" i="14"/>
  <c r="E3272" i="14"/>
  <c r="E3273" i="14"/>
  <c r="E3274" i="14"/>
  <c r="E3275" i="14"/>
  <c r="E3276" i="14"/>
  <c r="E3277" i="14"/>
  <c r="E3278" i="14"/>
  <c r="E3279" i="14"/>
  <c r="E3280" i="14"/>
  <c r="E3281" i="14"/>
  <c r="E3282" i="14"/>
  <c r="E3283" i="14"/>
  <c r="E3284" i="14"/>
  <c r="E3285" i="14"/>
  <c r="E3286" i="14"/>
  <c r="E3287" i="14"/>
  <c r="E3288" i="14"/>
  <c r="E3289" i="14"/>
  <c r="E3290" i="14"/>
  <c r="E3291" i="14"/>
  <c r="E3292" i="14"/>
  <c r="E3293" i="14"/>
  <c r="E3294" i="14"/>
  <c r="E3295" i="14"/>
  <c r="E3296" i="14"/>
  <c r="E3297" i="14"/>
  <c r="E3298" i="14"/>
  <c r="E3299" i="14"/>
  <c r="E3300" i="14"/>
  <c r="E3301" i="14"/>
  <c r="E3302" i="14"/>
  <c r="E3303" i="14"/>
  <c r="E3304" i="14"/>
  <c r="E3305" i="14"/>
  <c r="E3306" i="14"/>
  <c r="E3307" i="14"/>
  <c r="E3308" i="14"/>
  <c r="E3309" i="14"/>
  <c r="E3310" i="14"/>
  <c r="E3311" i="14"/>
  <c r="E3312" i="14"/>
  <c r="E3313" i="14"/>
  <c r="E3314" i="14"/>
  <c r="E3315" i="14"/>
  <c r="E3316" i="14"/>
  <c r="E3317" i="14"/>
  <c r="E3318" i="14"/>
  <c r="E3319" i="14"/>
  <c r="E3320" i="14"/>
  <c r="E3321" i="14"/>
  <c r="E3322" i="14"/>
  <c r="E3323" i="14"/>
  <c r="E3324" i="14"/>
  <c r="E3325" i="14"/>
  <c r="E3326" i="14"/>
  <c r="E3327" i="14"/>
  <c r="E3328" i="14"/>
  <c r="E3329" i="14"/>
  <c r="E3330" i="14"/>
  <c r="E3331" i="14"/>
  <c r="E3332" i="14"/>
  <c r="E3333" i="14"/>
  <c r="E3334" i="14"/>
  <c r="E3335" i="14"/>
  <c r="E3336" i="14"/>
  <c r="E3337" i="14"/>
  <c r="E3338" i="14"/>
  <c r="E3339" i="14"/>
  <c r="E3340" i="14"/>
  <c r="E3341" i="14"/>
  <c r="E3342" i="14"/>
  <c r="E3343" i="14"/>
  <c r="E3344" i="14"/>
  <c r="E3345" i="14"/>
  <c r="E3346" i="14"/>
  <c r="E3347" i="14"/>
  <c r="E3348" i="14"/>
  <c r="E3349" i="14"/>
  <c r="E3350" i="14"/>
  <c r="E3351" i="14"/>
  <c r="E3352" i="14"/>
  <c r="E3353" i="14"/>
  <c r="E3354" i="14"/>
  <c r="E3355" i="14"/>
  <c r="E3356" i="14"/>
  <c r="E3357" i="14"/>
  <c r="E3358" i="14"/>
  <c r="E3359" i="14"/>
  <c r="E3360" i="14"/>
  <c r="E3361" i="14"/>
  <c r="E3362" i="14"/>
  <c r="E3363" i="14"/>
  <c r="E3364" i="14"/>
  <c r="E3365" i="14"/>
  <c r="E3366" i="14"/>
  <c r="E3367" i="14"/>
  <c r="E3368" i="14"/>
  <c r="E3369" i="14"/>
  <c r="E3370" i="14"/>
  <c r="E3371" i="14"/>
  <c r="E3372" i="14"/>
  <c r="E3373" i="14"/>
  <c r="E3374" i="14"/>
  <c r="E3375" i="14"/>
  <c r="E3376" i="14"/>
  <c r="E3377" i="14"/>
  <c r="E3378" i="14"/>
  <c r="E3379" i="14"/>
  <c r="E3380" i="14"/>
  <c r="E3381" i="14"/>
  <c r="E3382" i="14"/>
  <c r="E3383" i="14"/>
  <c r="E3384" i="14"/>
  <c r="E3385" i="14"/>
  <c r="E3386" i="14"/>
  <c r="E3387" i="14"/>
  <c r="E3388" i="14"/>
  <c r="E3389" i="14"/>
  <c r="E3390" i="14"/>
  <c r="E3391" i="14"/>
  <c r="E3392" i="14"/>
  <c r="E3393" i="14"/>
  <c r="E3394" i="14"/>
  <c r="E3395" i="14"/>
  <c r="E3396" i="14"/>
  <c r="E3397" i="14"/>
  <c r="E3398" i="14"/>
  <c r="E3399" i="14"/>
  <c r="E3400" i="14"/>
  <c r="E3401" i="14"/>
  <c r="E3402" i="14"/>
  <c r="E3403" i="14"/>
  <c r="E3404" i="14"/>
  <c r="E3405" i="14"/>
  <c r="E3406" i="14"/>
  <c r="E3407" i="14"/>
  <c r="E3408" i="14"/>
  <c r="E3409" i="14"/>
  <c r="E3410" i="14"/>
  <c r="E3411" i="14"/>
  <c r="E3412" i="14"/>
  <c r="E3413" i="14"/>
  <c r="E3414" i="14"/>
  <c r="E3415" i="14"/>
  <c r="E3416" i="14"/>
  <c r="E3417" i="14"/>
  <c r="E3418" i="14"/>
  <c r="E3419" i="14"/>
  <c r="E3420" i="14"/>
  <c r="E3421" i="14"/>
  <c r="E3422" i="14"/>
  <c r="E3423" i="14"/>
  <c r="E3424" i="14"/>
  <c r="E3425" i="14"/>
  <c r="E3426" i="14"/>
  <c r="E3427" i="14"/>
  <c r="E3428" i="14"/>
  <c r="E3429" i="14"/>
  <c r="E3430" i="14"/>
  <c r="E3431" i="14"/>
  <c r="E3432" i="14"/>
  <c r="E3433" i="14"/>
  <c r="E3434" i="14"/>
  <c r="E3435" i="14"/>
  <c r="E3436" i="14"/>
  <c r="E3437" i="14"/>
  <c r="E3438" i="14"/>
  <c r="E3439" i="14"/>
  <c r="E3440" i="14"/>
  <c r="E3441" i="14"/>
  <c r="E3442" i="14"/>
  <c r="E3443" i="14"/>
  <c r="E3444" i="14"/>
  <c r="E3445" i="14"/>
  <c r="E3446" i="14"/>
  <c r="E3447" i="14"/>
  <c r="E3448" i="14"/>
  <c r="E3449" i="14"/>
  <c r="E3450" i="14"/>
  <c r="E3451" i="14"/>
  <c r="E3452" i="14"/>
  <c r="E3453" i="14"/>
  <c r="E3454" i="14"/>
  <c r="E3455" i="14"/>
  <c r="E3456" i="14"/>
  <c r="E3457" i="14"/>
  <c r="E3458" i="14"/>
  <c r="E3459" i="14"/>
  <c r="E3460" i="14"/>
  <c r="E3461" i="14"/>
  <c r="E3462" i="14"/>
  <c r="E3463" i="14"/>
  <c r="E3464" i="14"/>
  <c r="E3465" i="14"/>
  <c r="E3466" i="14"/>
  <c r="E3467" i="14"/>
  <c r="E3468" i="14"/>
  <c r="E3469" i="14"/>
  <c r="E3470" i="14"/>
  <c r="E3471" i="14"/>
  <c r="E3472" i="14"/>
  <c r="E3473" i="14"/>
  <c r="E3474" i="14"/>
  <c r="E3475" i="14"/>
  <c r="E3476" i="14"/>
  <c r="E3477" i="14"/>
  <c r="E3478" i="14"/>
  <c r="E3479" i="14"/>
  <c r="E3480" i="14"/>
  <c r="E3481" i="14"/>
  <c r="E3482" i="14"/>
  <c r="E3483" i="14"/>
  <c r="E3484" i="14"/>
  <c r="E3485" i="14"/>
  <c r="E3486" i="14"/>
  <c r="E3487" i="14"/>
  <c r="E3488" i="14"/>
  <c r="E3489" i="14"/>
  <c r="E3490" i="14"/>
  <c r="E3491" i="14"/>
  <c r="E3492" i="14"/>
  <c r="E3493" i="14"/>
  <c r="E3494" i="14"/>
  <c r="E3495" i="14"/>
  <c r="E3496" i="14"/>
  <c r="E3497" i="14"/>
  <c r="E3498" i="14"/>
  <c r="E3499" i="14"/>
  <c r="E3500" i="14"/>
  <c r="E3501" i="14"/>
  <c r="E3502" i="14"/>
  <c r="E3503" i="14"/>
  <c r="E3504" i="14"/>
  <c r="E3505" i="14"/>
  <c r="E3506" i="14"/>
  <c r="E3507" i="14"/>
  <c r="E3508" i="14"/>
  <c r="E3509" i="14"/>
  <c r="E3510" i="14"/>
  <c r="E3511" i="14"/>
  <c r="E3512" i="14"/>
  <c r="E3513" i="14"/>
  <c r="E3514" i="14"/>
  <c r="E3515" i="14"/>
  <c r="E3516" i="14"/>
  <c r="E3517" i="14"/>
  <c r="E3518" i="14"/>
  <c r="E3519" i="14"/>
  <c r="E3520" i="14"/>
  <c r="E3521" i="14"/>
  <c r="E3522" i="14"/>
  <c r="E3523" i="14"/>
  <c r="E3524" i="14"/>
  <c r="E3525" i="14"/>
  <c r="E3526" i="14"/>
  <c r="E3527" i="14"/>
  <c r="E3528" i="14"/>
  <c r="E3529" i="14"/>
  <c r="E3530" i="14"/>
  <c r="E3531" i="14"/>
  <c r="E3532" i="14"/>
  <c r="E3533" i="14"/>
  <c r="E3534" i="14"/>
  <c r="E3535" i="14"/>
  <c r="E3536" i="14"/>
  <c r="E3537" i="14"/>
  <c r="E3538" i="14"/>
  <c r="E3539" i="14"/>
  <c r="E3540" i="14"/>
  <c r="E3541" i="14"/>
  <c r="E3542" i="14"/>
  <c r="E3543" i="14"/>
  <c r="E3544" i="14"/>
  <c r="E3545" i="14"/>
  <c r="E3546" i="14"/>
  <c r="E3547" i="14"/>
  <c r="E3548" i="14"/>
  <c r="E3549" i="14"/>
  <c r="E3550" i="14"/>
  <c r="E3551" i="14"/>
  <c r="E3552" i="14"/>
  <c r="E3553" i="14"/>
  <c r="E3554" i="14"/>
  <c r="E3555" i="14"/>
  <c r="E3556" i="14"/>
  <c r="E3557" i="14"/>
  <c r="E3558" i="14"/>
  <c r="E3559" i="14"/>
  <c r="E3560" i="14"/>
  <c r="E3561" i="14"/>
  <c r="E3562" i="14"/>
  <c r="E3563" i="14"/>
  <c r="E3564" i="14"/>
  <c r="E3565" i="14"/>
  <c r="E3566" i="14"/>
  <c r="E3567" i="14"/>
  <c r="E3568" i="14"/>
  <c r="E3569" i="14"/>
  <c r="E3570" i="14"/>
  <c r="E3571" i="14"/>
  <c r="E3572" i="14"/>
  <c r="E3573" i="14"/>
  <c r="E3574" i="14"/>
  <c r="E3575" i="14"/>
  <c r="E3576" i="14"/>
  <c r="E3577" i="14"/>
  <c r="E3578" i="14"/>
  <c r="E3579" i="14"/>
  <c r="E3580" i="14"/>
  <c r="E3581" i="14"/>
  <c r="E3582" i="14"/>
  <c r="E3583" i="14"/>
  <c r="E3584" i="14"/>
  <c r="E3585" i="14"/>
  <c r="E3586" i="14"/>
  <c r="E3587" i="14"/>
  <c r="E3588" i="14"/>
  <c r="E3589" i="14"/>
  <c r="E3590" i="14"/>
  <c r="E3591" i="14"/>
  <c r="E3592" i="14"/>
  <c r="E3593" i="14"/>
  <c r="E3594" i="14"/>
  <c r="E3595" i="14"/>
  <c r="E3596" i="14"/>
  <c r="E3597" i="14"/>
  <c r="E3598" i="14"/>
  <c r="E3599" i="14"/>
  <c r="E3600" i="14"/>
  <c r="E3601" i="14"/>
  <c r="E3602" i="14"/>
  <c r="E3603" i="14"/>
  <c r="E3604" i="14"/>
  <c r="E3605" i="14"/>
  <c r="E3606" i="14"/>
  <c r="E3607" i="14"/>
  <c r="E3608" i="14"/>
  <c r="E3609" i="14"/>
  <c r="E3610" i="14"/>
  <c r="E3611" i="14"/>
  <c r="E3612" i="14"/>
  <c r="E3613" i="14"/>
  <c r="E3614" i="14"/>
  <c r="E3615" i="14"/>
  <c r="E3616" i="14"/>
  <c r="E3617" i="14"/>
  <c r="E3618" i="14"/>
  <c r="E3619" i="14"/>
  <c r="E3620" i="14"/>
  <c r="E3621" i="14"/>
  <c r="E3622" i="14"/>
  <c r="E3623" i="14"/>
  <c r="E3624" i="14"/>
  <c r="E3625" i="14"/>
  <c r="E3626" i="14"/>
  <c r="E3627" i="14"/>
  <c r="E3628" i="14"/>
  <c r="E3629" i="14"/>
  <c r="E3630" i="14"/>
  <c r="E3631" i="14"/>
  <c r="E3632" i="14"/>
  <c r="E3633" i="14"/>
  <c r="E3634" i="14"/>
  <c r="E3635" i="14"/>
  <c r="E3636" i="14"/>
  <c r="E3637" i="14"/>
  <c r="E3638" i="14"/>
  <c r="E3639" i="14"/>
  <c r="E3640" i="14"/>
  <c r="E3641" i="14"/>
  <c r="E3642" i="14"/>
  <c r="E3643" i="14"/>
  <c r="E3644" i="14"/>
  <c r="E3645" i="14"/>
  <c r="E3646" i="14"/>
  <c r="E3647" i="14"/>
  <c r="E3648" i="14"/>
  <c r="E3649" i="14"/>
  <c r="E3650" i="14"/>
  <c r="E3651" i="14"/>
  <c r="E3652" i="14"/>
  <c r="E3653" i="14"/>
  <c r="E3654" i="14"/>
  <c r="E3655" i="14"/>
  <c r="E3656" i="14"/>
  <c r="E3657" i="14"/>
  <c r="E3658" i="14"/>
  <c r="E3659" i="14"/>
  <c r="E3660" i="14"/>
  <c r="E3661" i="14"/>
  <c r="E3662" i="14"/>
  <c r="E3663" i="14"/>
  <c r="E3664" i="14"/>
  <c r="E3665" i="14"/>
  <c r="E3666" i="14"/>
  <c r="E3667" i="14"/>
  <c r="E3668" i="14"/>
  <c r="E3669" i="14"/>
  <c r="E3670" i="14"/>
  <c r="E3671" i="14"/>
  <c r="E3672" i="14"/>
  <c r="E3673" i="14"/>
  <c r="E3674" i="14"/>
  <c r="E3675" i="14"/>
  <c r="E3676" i="14"/>
  <c r="E3677" i="14"/>
  <c r="E3678" i="14"/>
  <c r="E3679" i="14"/>
  <c r="E3680" i="14"/>
  <c r="E3681" i="14"/>
  <c r="E3682" i="14"/>
  <c r="E3683" i="14"/>
  <c r="E3684" i="14"/>
  <c r="E3685" i="14"/>
  <c r="E3686" i="14"/>
  <c r="E3687" i="14"/>
  <c r="E3688" i="14"/>
  <c r="E3689" i="14"/>
  <c r="E3690" i="14"/>
  <c r="E3691" i="14"/>
  <c r="E3692" i="14"/>
  <c r="E3693" i="14"/>
  <c r="E3694" i="14"/>
  <c r="E3695" i="14"/>
  <c r="E3696" i="14"/>
  <c r="E3697" i="14"/>
  <c r="E3698" i="14"/>
  <c r="E3699" i="14"/>
  <c r="E3700" i="14"/>
  <c r="E3701" i="14"/>
  <c r="E3702" i="14"/>
  <c r="E3703" i="14"/>
  <c r="E3704" i="14"/>
  <c r="E3705" i="14"/>
  <c r="E3706" i="14"/>
  <c r="E3707" i="14"/>
  <c r="E3708" i="14"/>
  <c r="E3709" i="14"/>
  <c r="E3710" i="14"/>
  <c r="E3711" i="14"/>
  <c r="E3712" i="14"/>
  <c r="E3713" i="14"/>
  <c r="E3714" i="14"/>
  <c r="E3715" i="14"/>
  <c r="E3716" i="14"/>
  <c r="E3717" i="14"/>
  <c r="E3718" i="14"/>
  <c r="E3719" i="14"/>
  <c r="E3720" i="14"/>
  <c r="E3721" i="14"/>
  <c r="E3722" i="14"/>
  <c r="E3723" i="14"/>
  <c r="E3724" i="14"/>
  <c r="E3725" i="14"/>
  <c r="E3726" i="14"/>
  <c r="E3727" i="14"/>
  <c r="E3728" i="14"/>
  <c r="E3729" i="14"/>
  <c r="E3730" i="14"/>
  <c r="E3731" i="14"/>
  <c r="E3732" i="14"/>
  <c r="E3733" i="14"/>
  <c r="E3734" i="14"/>
  <c r="E3735" i="14"/>
  <c r="E3736" i="14"/>
  <c r="E3737" i="14"/>
  <c r="E3738" i="14"/>
  <c r="E3739" i="14"/>
  <c r="E3740" i="14"/>
  <c r="E3741" i="14"/>
  <c r="E3742" i="14"/>
  <c r="E3743" i="14"/>
  <c r="E3744" i="14"/>
  <c r="E3745" i="14"/>
  <c r="E3746" i="14"/>
  <c r="E3747" i="14"/>
  <c r="E3748" i="14"/>
  <c r="E3749" i="14"/>
  <c r="E3750" i="14"/>
  <c r="E3751" i="14"/>
  <c r="E3752" i="14"/>
  <c r="E3753" i="14"/>
  <c r="E3754" i="14"/>
  <c r="E3755" i="14"/>
  <c r="E3756" i="14"/>
  <c r="E3757" i="14"/>
  <c r="E3758" i="14"/>
  <c r="E3759" i="14"/>
  <c r="E3760" i="14"/>
  <c r="E3761" i="14"/>
  <c r="E3762" i="14"/>
  <c r="E3763" i="14"/>
  <c r="E3764" i="14"/>
  <c r="E3765" i="14"/>
  <c r="E3766" i="14"/>
  <c r="E3767" i="14"/>
  <c r="E3768" i="14"/>
  <c r="E3769" i="14"/>
  <c r="E3770" i="14"/>
  <c r="E3771" i="14"/>
  <c r="E3772" i="14"/>
  <c r="E3773" i="14"/>
  <c r="E3774" i="14"/>
  <c r="E3775" i="14"/>
  <c r="E3776" i="14"/>
  <c r="E3777" i="14"/>
  <c r="E3778" i="14"/>
  <c r="E3779" i="14"/>
  <c r="E3780" i="14"/>
  <c r="E3781" i="14"/>
  <c r="E3782" i="14"/>
  <c r="E3783" i="14"/>
  <c r="E3784" i="14"/>
  <c r="E3785" i="14"/>
  <c r="E3786" i="14"/>
  <c r="E3787" i="14"/>
  <c r="E3788" i="14"/>
  <c r="E3789" i="14"/>
  <c r="E3790" i="14"/>
  <c r="E3791" i="14"/>
  <c r="E3792" i="14"/>
  <c r="E3793" i="14"/>
  <c r="E3794" i="14"/>
  <c r="E3795" i="14"/>
  <c r="E3796" i="14"/>
  <c r="E3797" i="14"/>
  <c r="E3798" i="14"/>
  <c r="E3799" i="14"/>
  <c r="E3800" i="14"/>
  <c r="E3801" i="14"/>
  <c r="E3802" i="14"/>
  <c r="E3803" i="14"/>
  <c r="E3804" i="14"/>
  <c r="E3805" i="14"/>
  <c r="E3806" i="14"/>
  <c r="E3807" i="14"/>
  <c r="E3808" i="14"/>
  <c r="E3809" i="14"/>
  <c r="E3810" i="14"/>
  <c r="E3811" i="14"/>
  <c r="E3812" i="14"/>
  <c r="E3813" i="14"/>
  <c r="E3814" i="14"/>
  <c r="E3815" i="14"/>
  <c r="E3816" i="14"/>
  <c r="E3817" i="14"/>
  <c r="E3818" i="14"/>
  <c r="E3819" i="14"/>
  <c r="E3820" i="14"/>
  <c r="E3821" i="14"/>
  <c r="E3822" i="14"/>
  <c r="E3823" i="14"/>
  <c r="E3824" i="14"/>
  <c r="E3825" i="14"/>
  <c r="E3826" i="14"/>
  <c r="E3827" i="14"/>
  <c r="E3828" i="14"/>
  <c r="E3829" i="14"/>
  <c r="E3830" i="14"/>
  <c r="E3831" i="14"/>
  <c r="E3832" i="14"/>
  <c r="E3833" i="14"/>
  <c r="E3834" i="14"/>
  <c r="E3835" i="14"/>
  <c r="E3836" i="14"/>
  <c r="E3837" i="14"/>
  <c r="E3838" i="14"/>
  <c r="E3839" i="14"/>
  <c r="E3840" i="14"/>
  <c r="E3841" i="14"/>
  <c r="E3842" i="14"/>
  <c r="E3843" i="14"/>
  <c r="E3844" i="14"/>
  <c r="E3845" i="14"/>
  <c r="E3846" i="14"/>
  <c r="E3847" i="14"/>
  <c r="E3848" i="14"/>
  <c r="E3849" i="14"/>
  <c r="E3850" i="14"/>
  <c r="E3851" i="14"/>
  <c r="E3852" i="14"/>
  <c r="E3853" i="14"/>
  <c r="E3854" i="14"/>
  <c r="E3855" i="14"/>
  <c r="E3856" i="14"/>
  <c r="E3857" i="14"/>
  <c r="E3858" i="14"/>
  <c r="E3859" i="14"/>
  <c r="E3860" i="14"/>
  <c r="E3861" i="14"/>
  <c r="E3862" i="14"/>
  <c r="E3863" i="14"/>
  <c r="E3864" i="14"/>
  <c r="E3865" i="14"/>
  <c r="E3866" i="14"/>
  <c r="E3867" i="14"/>
  <c r="E3868" i="14"/>
  <c r="E3869" i="14"/>
  <c r="E3870" i="14"/>
  <c r="E3871" i="14"/>
  <c r="E3872" i="14"/>
  <c r="E3873" i="14"/>
  <c r="E3874" i="14"/>
  <c r="E3875" i="14"/>
  <c r="E3876" i="14"/>
  <c r="E3877" i="14"/>
  <c r="E3878" i="14"/>
  <c r="E3879" i="14"/>
  <c r="E3880" i="14"/>
  <c r="E3881" i="14"/>
  <c r="E3882" i="14"/>
  <c r="E3883" i="14"/>
  <c r="E3884" i="14"/>
  <c r="E3885" i="14"/>
  <c r="E3886" i="14"/>
  <c r="E3887" i="14"/>
  <c r="E3888" i="14"/>
  <c r="E3889" i="14"/>
  <c r="E3890" i="14"/>
  <c r="E3891" i="14"/>
  <c r="E3892" i="14"/>
  <c r="E3893" i="14"/>
  <c r="E3894" i="14"/>
  <c r="E3895" i="14"/>
  <c r="E3896" i="14"/>
  <c r="E3897" i="14"/>
  <c r="E3898" i="14"/>
  <c r="E3899" i="14"/>
  <c r="E3900" i="14"/>
  <c r="E3901" i="14"/>
  <c r="E3902" i="14"/>
  <c r="E3903" i="14"/>
  <c r="E3904" i="14"/>
  <c r="E3905" i="14"/>
  <c r="E3906" i="14"/>
  <c r="E3907" i="14"/>
  <c r="E3908" i="14"/>
  <c r="E3909" i="14"/>
  <c r="E3910" i="14"/>
  <c r="E3911" i="14"/>
  <c r="E3912" i="14"/>
  <c r="E3913" i="14"/>
  <c r="E3914" i="14"/>
  <c r="E3915" i="14"/>
  <c r="E3916" i="14"/>
  <c r="E3917" i="14"/>
  <c r="E3918" i="14"/>
  <c r="E3919" i="14"/>
  <c r="E3920" i="14"/>
  <c r="E3921" i="14"/>
  <c r="E3922" i="14"/>
  <c r="E3923" i="14"/>
  <c r="E3924" i="14"/>
  <c r="E3925" i="14"/>
  <c r="E3926" i="14"/>
  <c r="E3927" i="14"/>
  <c r="E3928" i="14"/>
  <c r="E3929" i="14"/>
  <c r="E3930" i="14"/>
  <c r="E3931" i="14"/>
  <c r="E3932" i="14"/>
  <c r="E3933" i="14"/>
  <c r="E3934" i="14"/>
  <c r="E3935" i="14"/>
  <c r="E3936" i="14"/>
  <c r="E3937" i="14"/>
  <c r="E3938" i="14"/>
  <c r="E3939" i="14"/>
  <c r="E3940" i="14"/>
  <c r="E3941" i="14"/>
  <c r="E3942" i="14"/>
  <c r="E3943" i="14"/>
  <c r="E3944" i="14"/>
  <c r="E3945" i="14"/>
  <c r="E3946" i="14"/>
  <c r="E3947" i="14"/>
  <c r="E3948" i="14"/>
  <c r="E3949" i="14"/>
  <c r="E3950" i="14"/>
  <c r="E3951" i="14"/>
  <c r="E3952" i="14"/>
  <c r="E3953" i="14"/>
  <c r="E3954" i="14"/>
  <c r="E3955" i="14"/>
  <c r="E3956" i="14"/>
  <c r="E3957" i="14"/>
  <c r="E3958" i="14"/>
  <c r="E3959" i="14"/>
  <c r="E3960" i="14"/>
  <c r="E3961" i="14"/>
  <c r="E3962" i="14"/>
  <c r="E3963" i="14"/>
  <c r="E3964" i="14"/>
  <c r="E3965" i="14"/>
  <c r="E3966" i="14"/>
  <c r="E3967" i="14"/>
  <c r="E3968" i="14"/>
  <c r="E3969" i="14"/>
  <c r="E3970" i="14"/>
  <c r="E3971" i="14"/>
  <c r="E3972" i="14"/>
  <c r="E3973" i="14"/>
  <c r="E3974" i="14"/>
  <c r="E3975" i="14"/>
  <c r="E3976" i="14"/>
  <c r="E3977" i="14"/>
  <c r="E3978" i="14"/>
  <c r="E3979" i="14"/>
  <c r="E3980" i="14"/>
  <c r="E3981" i="14"/>
  <c r="E3982" i="14"/>
  <c r="E3983" i="14"/>
  <c r="E3984" i="14"/>
  <c r="E3985" i="14"/>
  <c r="E3986" i="14"/>
  <c r="E3987" i="14"/>
  <c r="E3988" i="14"/>
  <c r="E3989" i="14"/>
  <c r="E3990" i="14"/>
  <c r="E3991" i="14"/>
  <c r="E3992" i="14"/>
  <c r="E3993" i="14"/>
  <c r="E3994" i="14"/>
  <c r="E3995" i="14"/>
  <c r="E3996" i="14"/>
  <c r="E3997" i="14"/>
  <c r="E3998" i="14"/>
  <c r="E3999" i="14"/>
  <c r="E4000" i="14"/>
  <c r="E4001" i="14"/>
  <c r="E4002" i="14"/>
  <c r="E4003" i="14"/>
  <c r="E4004" i="14"/>
  <c r="E4005" i="14"/>
  <c r="E4006" i="14"/>
  <c r="E4007" i="14"/>
  <c r="E4008" i="14"/>
  <c r="E4009" i="14"/>
  <c r="E4010" i="14"/>
  <c r="E4011" i="14"/>
  <c r="E4012" i="14"/>
  <c r="E4013" i="14"/>
  <c r="E4014" i="14"/>
  <c r="E4015" i="14"/>
  <c r="E4016" i="14"/>
  <c r="E4017" i="14"/>
  <c r="E4018" i="14"/>
  <c r="E4019" i="14"/>
  <c r="E4020" i="14"/>
  <c r="E4021" i="14"/>
  <c r="E4022" i="14"/>
  <c r="E4023" i="14"/>
  <c r="E4024" i="14"/>
  <c r="E4025" i="14"/>
  <c r="E4026" i="14"/>
  <c r="E4027" i="14"/>
  <c r="E4028" i="14"/>
  <c r="E4029" i="14"/>
  <c r="E4030" i="14"/>
  <c r="E4031" i="14"/>
  <c r="E4032" i="14"/>
  <c r="E4033" i="14"/>
  <c r="E4034" i="14"/>
  <c r="E4035" i="14"/>
  <c r="E4036" i="14"/>
  <c r="E4037" i="14"/>
  <c r="E4038" i="14"/>
  <c r="E4039" i="14"/>
  <c r="E4040" i="14"/>
  <c r="E4041" i="14"/>
  <c r="E4042" i="14"/>
  <c r="E4043" i="14"/>
  <c r="E4044" i="14"/>
  <c r="E4045" i="14"/>
  <c r="E4046" i="14"/>
  <c r="E4047" i="14"/>
  <c r="E4048" i="14"/>
  <c r="E4049" i="14"/>
  <c r="E4050" i="14"/>
  <c r="E4051" i="14"/>
  <c r="E4052" i="14"/>
  <c r="E4053" i="14"/>
  <c r="E4054" i="14"/>
  <c r="E4055" i="14"/>
  <c r="E4056" i="14"/>
  <c r="E4057" i="14"/>
  <c r="E4058" i="14"/>
  <c r="E4059" i="14"/>
  <c r="E4060" i="14"/>
  <c r="E4061" i="14"/>
  <c r="E4062" i="14"/>
  <c r="E4063" i="14"/>
  <c r="E4064" i="14"/>
  <c r="E4065" i="14"/>
  <c r="E4066" i="14"/>
  <c r="E4067" i="14"/>
  <c r="E4068" i="14"/>
  <c r="E4069" i="14"/>
  <c r="E4070" i="14"/>
  <c r="E4071" i="14"/>
  <c r="E4072" i="14"/>
  <c r="E4073" i="14"/>
  <c r="E4074" i="14"/>
  <c r="E4075" i="14"/>
  <c r="E4076" i="14"/>
  <c r="E4077" i="14"/>
  <c r="E4078" i="14"/>
  <c r="E4079" i="14"/>
  <c r="E4080" i="14"/>
  <c r="E4081" i="14"/>
  <c r="E4082" i="14"/>
  <c r="E4083" i="14"/>
  <c r="E4084" i="14"/>
  <c r="E4085" i="14"/>
  <c r="E4086" i="14"/>
  <c r="E4087" i="14"/>
  <c r="E4088" i="14"/>
  <c r="E4089" i="14"/>
  <c r="E4090" i="14"/>
  <c r="E4091" i="14"/>
  <c r="E4092" i="14"/>
  <c r="E4093" i="14"/>
  <c r="E4094" i="14"/>
  <c r="E4095" i="14"/>
  <c r="E4096" i="14"/>
  <c r="E4097" i="14"/>
  <c r="E4098" i="14"/>
  <c r="E4099" i="14"/>
  <c r="E4100" i="14"/>
  <c r="E4101" i="14"/>
  <c r="E4102" i="14"/>
  <c r="E4103" i="14"/>
  <c r="E4104" i="14"/>
  <c r="E4105" i="14"/>
  <c r="E4106" i="14"/>
  <c r="E4107" i="14"/>
  <c r="E4108" i="14"/>
  <c r="E4109" i="14"/>
  <c r="E4110" i="14"/>
  <c r="E4111" i="14"/>
  <c r="E4112" i="14"/>
  <c r="E4113" i="14"/>
  <c r="E4114" i="14"/>
  <c r="E4115" i="14"/>
  <c r="E4116" i="14"/>
  <c r="E4117" i="14"/>
  <c r="E4118" i="14"/>
  <c r="E4119" i="14"/>
  <c r="E4120" i="14"/>
  <c r="E4121" i="14"/>
  <c r="E4122" i="14"/>
  <c r="E4123" i="14"/>
  <c r="E4124" i="14"/>
  <c r="E4125" i="14"/>
  <c r="E4126" i="14"/>
  <c r="E4127" i="14"/>
  <c r="E4128" i="14"/>
  <c r="E4129" i="14"/>
  <c r="E4130" i="14"/>
  <c r="E4131" i="14"/>
  <c r="E4132" i="14"/>
  <c r="E4133" i="14"/>
  <c r="E4134" i="14"/>
  <c r="E4135" i="14"/>
  <c r="E4136" i="14"/>
  <c r="E4137" i="14"/>
  <c r="E4138" i="14"/>
  <c r="E4139" i="14"/>
  <c r="E4140" i="14"/>
  <c r="E4141" i="14"/>
  <c r="E4142" i="14"/>
  <c r="E4143" i="14"/>
  <c r="E4144" i="14"/>
  <c r="E4145" i="14"/>
  <c r="E4146" i="14"/>
  <c r="E4147" i="14"/>
  <c r="E4148" i="14"/>
  <c r="E4149" i="14"/>
  <c r="E4150" i="14"/>
  <c r="E4151" i="14"/>
  <c r="E4152" i="14"/>
  <c r="E4153" i="14"/>
  <c r="E4154" i="14"/>
  <c r="E4155" i="14"/>
  <c r="E4156" i="14"/>
  <c r="E4157" i="14"/>
  <c r="E4158" i="14"/>
  <c r="E4159" i="14"/>
  <c r="E4160" i="14"/>
  <c r="E4161" i="14"/>
  <c r="E4162" i="14"/>
  <c r="E4163" i="14"/>
  <c r="E4164" i="14"/>
  <c r="E4165" i="14"/>
  <c r="E4166" i="14"/>
  <c r="E4167" i="14"/>
  <c r="E4168" i="14"/>
  <c r="E4169" i="14"/>
  <c r="E4170" i="14"/>
  <c r="E4171" i="14"/>
  <c r="E4172" i="14"/>
  <c r="E4173" i="14"/>
  <c r="E4174" i="14"/>
  <c r="E4175" i="14"/>
  <c r="E4176" i="14"/>
  <c r="E4177" i="14"/>
  <c r="E4178" i="14"/>
  <c r="E4179" i="14"/>
  <c r="E4180" i="14"/>
  <c r="E4181" i="14"/>
  <c r="E4182" i="14"/>
  <c r="E4183" i="14"/>
  <c r="E4184" i="14"/>
  <c r="E4185" i="14"/>
  <c r="E4186" i="14"/>
  <c r="E4187" i="14"/>
  <c r="E4188" i="14"/>
  <c r="E4189" i="14"/>
  <c r="E4190" i="14"/>
  <c r="E4191" i="14"/>
  <c r="E4192" i="14"/>
  <c r="E4193" i="14"/>
  <c r="E4194" i="14"/>
  <c r="E4195" i="14"/>
  <c r="E4196" i="14"/>
  <c r="E4197" i="14"/>
  <c r="E4198" i="14"/>
  <c r="E4199" i="14"/>
  <c r="E4200" i="14"/>
  <c r="E4201" i="14"/>
  <c r="E4202" i="14"/>
  <c r="E4203" i="14"/>
  <c r="E4204" i="14"/>
  <c r="E4205" i="14"/>
  <c r="E4206" i="14"/>
  <c r="E4207" i="14"/>
  <c r="E4208" i="14"/>
  <c r="E4209" i="14"/>
  <c r="E4210" i="14"/>
  <c r="E4211" i="14"/>
  <c r="E4212" i="14"/>
  <c r="E4213" i="14"/>
  <c r="E4214" i="14"/>
  <c r="E4215" i="14"/>
  <c r="E4216" i="14"/>
  <c r="E4217" i="14"/>
  <c r="E4218" i="14"/>
  <c r="E4219" i="14"/>
  <c r="E4220" i="14"/>
  <c r="E4221" i="14"/>
  <c r="E4222" i="14"/>
  <c r="E4223" i="14"/>
  <c r="E4224" i="14"/>
  <c r="E4225" i="14"/>
  <c r="E4226" i="14"/>
  <c r="E4227" i="14"/>
  <c r="E4228" i="14"/>
  <c r="E4229" i="14"/>
  <c r="E4230" i="14"/>
  <c r="E4231" i="14"/>
  <c r="E4232" i="14"/>
  <c r="E4233" i="14"/>
  <c r="E4234" i="14"/>
  <c r="E4235" i="14"/>
  <c r="E4236" i="14"/>
  <c r="E4237" i="14"/>
  <c r="E4238" i="14"/>
  <c r="E4239" i="14"/>
  <c r="E4240" i="14"/>
  <c r="E4241" i="14"/>
  <c r="E4242" i="14"/>
  <c r="E4243" i="14"/>
  <c r="E4244" i="14"/>
  <c r="E4245" i="14"/>
  <c r="E4246" i="14"/>
  <c r="E4247" i="14"/>
  <c r="E4248" i="14"/>
  <c r="E4249" i="14"/>
  <c r="E4250" i="14"/>
  <c r="E4251" i="14"/>
  <c r="E4252" i="14"/>
  <c r="E4253" i="14"/>
  <c r="E4254" i="14"/>
  <c r="E4255" i="14"/>
  <c r="E4256" i="14"/>
  <c r="E4257" i="14"/>
  <c r="E4258" i="14"/>
  <c r="E4259" i="14"/>
  <c r="E4260" i="14"/>
  <c r="E4261" i="14"/>
  <c r="E4262" i="14"/>
  <c r="E4263" i="14"/>
  <c r="E4264" i="14"/>
  <c r="E4265" i="14"/>
  <c r="E4266" i="14"/>
  <c r="E4267" i="14"/>
  <c r="E4268" i="14"/>
  <c r="E4269" i="14"/>
  <c r="E4270" i="14"/>
  <c r="E4271" i="14"/>
  <c r="E4272" i="14"/>
  <c r="E4273" i="14"/>
  <c r="E4274" i="14"/>
  <c r="E4275" i="14"/>
  <c r="E4276" i="14"/>
  <c r="E4277" i="14"/>
  <c r="E4278" i="14"/>
  <c r="E4279" i="14"/>
  <c r="E4280" i="14"/>
  <c r="E4281" i="14"/>
  <c r="E4282" i="14"/>
  <c r="E4283" i="14"/>
  <c r="E4284" i="14"/>
  <c r="E4285" i="14"/>
  <c r="E4286" i="14"/>
  <c r="E4287" i="14"/>
  <c r="E4288" i="14"/>
  <c r="E4289" i="14"/>
  <c r="E4290" i="14"/>
  <c r="E4291" i="14"/>
  <c r="E4292" i="14"/>
  <c r="E4293" i="14"/>
  <c r="E4294" i="14"/>
  <c r="E4295" i="14"/>
  <c r="E4296" i="14"/>
  <c r="E4297" i="14"/>
  <c r="E4298" i="14"/>
  <c r="E4299" i="14"/>
  <c r="E4300" i="14"/>
  <c r="E4301" i="14"/>
  <c r="E4302" i="14"/>
  <c r="E4303" i="14"/>
  <c r="E4304" i="14"/>
  <c r="E4305" i="14"/>
  <c r="E4306" i="14"/>
  <c r="E4307" i="14"/>
  <c r="E4308" i="14"/>
  <c r="E4309" i="14"/>
  <c r="E4310" i="14"/>
  <c r="E4311" i="14"/>
  <c r="E4312" i="14"/>
  <c r="E4313" i="14"/>
  <c r="E4314" i="14"/>
  <c r="E4315" i="14"/>
  <c r="E4316" i="14"/>
  <c r="E4317" i="14"/>
  <c r="E4318" i="14"/>
  <c r="E4319" i="14"/>
  <c r="E4320" i="14"/>
  <c r="E4321" i="14"/>
  <c r="E4322" i="14"/>
  <c r="E4323" i="14"/>
  <c r="E4324" i="14"/>
  <c r="E4325" i="14"/>
  <c r="E4326" i="14"/>
  <c r="E4327" i="14"/>
  <c r="E4328" i="14"/>
  <c r="E4329" i="14"/>
  <c r="E4330" i="14"/>
  <c r="E4331" i="14"/>
  <c r="E4332" i="14"/>
  <c r="E4333" i="14"/>
  <c r="E4334" i="14"/>
  <c r="E4335" i="14"/>
  <c r="E4336" i="14"/>
  <c r="E4337" i="14"/>
  <c r="E4338" i="14"/>
  <c r="E4339" i="14"/>
  <c r="E4340" i="14"/>
  <c r="E4341" i="14"/>
  <c r="E4342" i="14"/>
  <c r="E4343" i="14"/>
  <c r="E4344" i="14"/>
  <c r="E4345" i="14"/>
  <c r="E4346" i="14"/>
  <c r="E4347" i="14"/>
  <c r="E4348" i="14"/>
  <c r="E4349" i="14"/>
  <c r="E4350" i="14"/>
  <c r="E4351" i="14"/>
  <c r="E4352" i="14"/>
  <c r="E4353" i="14"/>
  <c r="E4354" i="14"/>
  <c r="E4355" i="14"/>
  <c r="E4356" i="14"/>
  <c r="E4357" i="14"/>
  <c r="E4358" i="14"/>
  <c r="E4359" i="14"/>
  <c r="E4360" i="14"/>
  <c r="E4361" i="14"/>
  <c r="E4362" i="14"/>
  <c r="E4363" i="14"/>
  <c r="E4364" i="14"/>
  <c r="E4365" i="14"/>
  <c r="E4366" i="14"/>
  <c r="E4367" i="14"/>
  <c r="E4368" i="14"/>
  <c r="E4369" i="14"/>
  <c r="E4370" i="14"/>
  <c r="E4371" i="14"/>
  <c r="E4372" i="14"/>
  <c r="E4373" i="14"/>
  <c r="E4374" i="14"/>
  <c r="E4375" i="14"/>
  <c r="E4376" i="14"/>
  <c r="E4377" i="14"/>
  <c r="E4378" i="14"/>
  <c r="E4379" i="14"/>
  <c r="E4380" i="14"/>
  <c r="E4381" i="14"/>
  <c r="E4382" i="14"/>
  <c r="E4383" i="14"/>
  <c r="E4384" i="14"/>
  <c r="E4385" i="14"/>
  <c r="E4386" i="14"/>
  <c r="E4387" i="14"/>
  <c r="E4388" i="14"/>
  <c r="E4389" i="14"/>
  <c r="E4390" i="14"/>
  <c r="E4391" i="14"/>
  <c r="E4392" i="14"/>
  <c r="E4393" i="14"/>
  <c r="E4394" i="14"/>
  <c r="E4395" i="14"/>
  <c r="E4396" i="14"/>
  <c r="E4397" i="14"/>
  <c r="E4398" i="14"/>
  <c r="E4399" i="14"/>
  <c r="E4400" i="14"/>
  <c r="E4401" i="14"/>
  <c r="E4402" i="14"/>
  <c r="E4403" i="14"/>
  <c r="E4404" i="14"/>
  <c r="E4405" i="14"/>
  <c r="E4406" i="14"/>
  <c r="E4407" i="14"/>
  <c r="E4408" i="14"/>
  <c r="E4409" i="14"/>
  <c r="E4410" i="14"/>
  <c r="E4411" i="14"/>
  <c r="E4412" i="14"/>
  <c r="E4413" i="14"/>
  <c r="E4414" i="14"/>
  <c r="E4415" i="14"/>
  <c r="E4416" i="14"/>
  <c r="E4417" i="14"/>
  <c r="E4418" i="14"/>
  <c r="E4419" i="14"/>
  <c r="E4420" i="14"/>
  <c r="E4421" i="14"/>
  <c r="E4422" i="14"/>
  <c r="E4423" i="14"/>
  <c r="E4424" i="14"/>
  <c r="E4425" i="14"/>
  <c r="E4426" i="14"/>
  <c r="E4427" i="14"/>
  <c r="E4428" i="14"/>
  <c r="E4429" i="14"/>
  <c r="E4430" i="14"/>
  <c r="E4431" i="14"/>
  <c r="E4432" i="14"/>
  <c r="E4433" i="14"/>
  <c r="E4434" i="14"/>
  <c r="E4435" i="14"/>
  <c r="E4436" i="14"/>
  <c r="E4437" i="14"/>
  <c r="E4438" i="14"/>
  <c r="E4439" i="14"/>
  <c r="E4440" i="14"/>
  <c r="E4441" i="14"/>
  <c r="E4442" i="14"/>
  <c r="E4443" i="14"/>
  <c r="E4444" i="14"/>
  <c r="E4445" i="14"/>
  <c r="E4446" i="14"/>
  <c r="E4447" i="14"/>
  <c r="E4448" i="14"/>
  <c r="E4449" i="14"/>
  <c r="E4450" i="14"/>
  <c r="E4451" i="14"/>
  <c r="E4452" i="14"/>
  <c r="E4453" i="14"/>
  <c r="E4454" i="14"/>
  <c r="E4455" i="14"/>
  <c r="E4456" i="14"/>
  <c r="E4457" i="14"/>
  <c r="E4458" i="14"/>
  <c r="E4459" i="14"/>
  <c r="E4460" i="14"/>
  <c r="E4461" i="14"/>
  <c r="E4462" i="14"/>
  <c r="E4463" i="14"/>
  <c r="E4464" i="14"/>
  <c r="E4465" i="14"/>
  <c r="E4466" i="14"/>
  <c r="E4467" i="14"/>
  <c r="E4468" i="14"/>
  <c r="E4469" i="14"/>
  <c r="E4470" i="14"/>
  <c r="E4471" i="14"/>
  <c r="E4472" i="14"/>
  <c r="E4473" i="14"/>
  <c r="E4474" i="14"/>
  <c r="E4475" i="14"/>
  <c r="E4476" i="14"/>
  <c r="E4477" i="14"/>
  <c r="E4478" i="14"/>
  <c r="E4479" i="14"/>
  <c r="E4480" i="14"/>
  <c r="E4481" i="14"/>
  <c r="E4482" i="14"/>
  <c r="E4483" i="14"/>
  <c r="E4484" i="14"/>
  <c r="E4485" i="14"/>
  <c r="E4486" i="14"/>
  <c r="E4487" i="14"/>
  <c r="E4488" i="14"/>
  <c r="E4489" i="14"/>
  <c r="E4490" i="14"/>
  <c r="E4491" i="14"/>
  <c r="E4492" i="14"/>
  <c r="E4493" i="14"/>
  <c r="E4494" i="14"/>
  <c r="E4495" i="14"/>
  <c r="E4496" i="14"/>
  <c r="E4497" i="14"/>
  <c r="E4498" i="14"/>
  <c r="E4499" i="14"/>
  <c r="E4500" i="14"/>
  <c r="E4501" i="14"/>
  <c r="E4502" i="14"/>
  <c r="E4503" i="14"/>
  <c r="E4504" i="14"/>
  <c r="E4505" i="14"/>
  <c r="E4506" i="14"/>
  <c r="E4507" i="14"/>
  <c r="E4508" i="14"/>
  <c r="E4509" i="14"/>
  <c r="E4510" i="14"/>
  <c r="E4511" i="14"/>
  <c r="E4512" i="14"/>
  <c r="E4513" i="14"/>
  <c r="E4514" i="14"/>
  <c r="E4515" i="14"/>
  <c r="E4516" i="14"/>
  <c r="E4517" i="14"/>
  <c r="E4518" i="14"/>
  <c r="E4519" i="14"/>
  <c r="E4520" i="14"/>
  <c r="E4521" i="14"/>
  <c r="E4522" i="14"/>
  <c r="E4523" i="14"/>
  <c r="E4524" i="14"/>
  <c r="E4525" i="14"/>
  <c r="E4526" i="14"/>
  <c r="E4527" i="14"/>
  <c r="E4528" i="14"/>
  <c r="E4529" i="14"/>
  <c r="E4530" i="14"/>
  <c r="E4531" i="14"/>
  <c r="E4532" i="14"/>
  <c r="E4533" i="14"/>
  <c r="E4534" i="14"/>
  <c r="E4535" i="14"/>
  <c r="E4536" i="14"/>
  <c r="E4537" i="14"/>
  <c r="E4538" i="14"/>
  <c r="E4539" i="14"/>
  <c r="E4540" i="14"/>
  <c r="E4541" i="14"/>
  <c r="E4542" i="14"/>
  <c r="E4543" i="14"/>
  <c r="E4544" i="14"/>
  <c r="E4545" i="14"/>
  <c r="E4546" i="14"/>
  <c r="E4547" i="14"/>
  <c r="E4548" i="14"/>
  <c r="E4549" i="14"/>
  <c r="E4550" i="14"/>
  <c r="E4551" i="14"/>
  <c r="E4552" i="14"/>
  <c r="E4553" i="14"/>
  <c r="E4554" i="14"/>
  <c r="E4555" i="14"/>
  <c r="E4556" i="14"/>
  <c r="E4557" i="14"/>
  <c r="E4558" i="14"/>
  <c r="E4559" i="14"/>
  <c r="E4560" i="14"/>
  <c r="E4561" i="14"/>
  <c r="E4562" i="14"/>
  <c r="E4563" i="14"/>
  <c r="E4564" i="14"/>
  <c r="E4565" i="14"/>
  <c r="E4566" i="14"/>
  <c r="E4567" i="14"/>
  <c r="E4568" i="14"/>
  <c r="E4569" i="14"/>
  <c r="E4570" i="14"/>
  <c r="E4571" i="14"/>
  <c r="E4572" i="14"/>
  <c r="E4573" i="14"/>
  <c r="E4574" i="14"/>
  <c r="E4575" i="14"/>
  <c r="E4576" i="14"/>
  <c r="E4577" i="14"/>
  <c r="E4578" i="14"/>
  <c r="E4579" i="14"/>
  <c r="E4580" i="14"/>
  <c r="E4581" i="14"/>
  <c r="E4582" i="14"/>
  <c r="E4583" i="14"/>
  <c r="E4584" i="14"/>
  <c r="E4585" i="14"/>
  <c r="E4586" i="14"/>
  <c r="E4587" i="14"/>
  <c r="E4588" i="14"/>
  <c r="E4589" i="14"/>
  <c r="E4590" i="14"/>
  <c r="E4591" i="14"/>
  <c r="E4592" i="14"/>
  <c r="E4593" i="14"/>
  <c r="E4594" i="14"/>
  <c r="E4595" i="14"/>
  <c r="E4596" i="14"/>
  <c r="E4597" i="14"/>
  <c r="E4598" i="14"/>
  <c r="E4599" i="14"/>
  <c r="E4600" i="14"/>
  <c r="E4601" i="14"/>
  <c r="E4602" i="14"/>
  <c r="E4603" i="14"/>
  <c r="E4604" i="14"/>
  <c r="E4605" i="14"/>
  <c r="E4606" i="14"/>
  <c r="E4607" i="14"/>
  <c r="E4608" i="14"/>
  <c r="E4609" i="14"/>
  <c r="E4610" i="14"/>
  <c r="E4611" i="14"/>
  <c r="E4612" i="14"/>
  <c r="E4613" i="14"/>
  <c r="E4614" i="14"/>
  <c r="E4615" i="14"/>
  <c r="E4616" i="14"/>
  <c r="E4617" i="14"/>
  <c r="E4618" i="14"/>
  <c r="E4619" i="14"/>
  <c r="E4620" i="14"/>
  <c r="E4621" i="14"/>
  <c r="E4622" i="14"/>
  <c r="E4623" i="14"/>
  <c r="E4624" i="14"/>
  <c r="E4625" i="14"/>
  <c r="E4626" i="14"/>
  <c r="E4627" i="14"/>
  <c r="E4628" i="14"/>
  <c r="E4629" i="14"/>
  <c r="E4630" i="14"/>
  <c r="E4631" i="14"/>
  <c r="E4632" i="14"/>
  <c r="E4633" i="14"/>
  <c r="E4634" i="14"/>
  <c r="E4635" i="14"/>
  <c r="E4636" i="14"/>
  <c r="E4637" i="14"/>
  <c r="E4638" i="14"/>
  <c r="E4639" i="14"/>
  <c r="E4640" i="14"/>
  <c r="E4641" i="14"/>
  <c r="E4642" i="14"/>
  <c r="E4643" i="14"/>
  <c r="E4644" i="14"/>
  <c r="E4645" i="14"/>
  <c r="E4646" i="14"/>
  <c r="E4647" i="14"/>
  <c r="E4648" i="14"/>
  <c r="E4649" i="14"/>
  <c r="E4650" i="14"/>
  <c r="E4651" i="14"/>
  <c r="E4652" i="14"/>
  <c r="E4653" i="14"/>
  <c r="E4654" i="14"/>
  <c r="E4655" i="14"/>
  <c r="E4656" i="14"/>
  <c r="E4657" i="14"/>
  <c r="E4658" i="14"/>
  <c r="E4659" i="14"/>
  <c r="E4660" i="14"/>
  <c r="E4661" i="14"/>
  <c r="E4662" i="14"/>
  <c r="E4663" i="14"/>
  <c r="E4664" i="14"/>
  <c r="E4665" i="14"/>
  <c r="E4666" i="14"/>
  <c r="E4667" i="14"/>
  <c r="E4668" i="14"/>
  <c r="E4669" i="14"/>
  <c r="E4670" i="14"/>
  <c r="E4671" i="14"/>
  <c r="E4672" i="14"/>
  <c r="E4673" i="14"/>
  <c r="E4674" i="14"/>
  <c r="E4675" i="14"/>
  <c r="E4676" i="14"/>
  <c r="E4677" i="14"/>
  <c r="E4678" i="14"/>
  <c r="E4679" i="14"/>
  <c r="E4680" i="14"/>
  <c r="E4681" i="14"/>
  <c r="E4682" i="14"/>
  <c r="E4683" i="14"/>
  <c r="E4684" i="14"/>
  <c r="E4685" i="14"/>
  <c r="E4686" i="14"/>
  <c r="E4687" i="14"/>
  <c r="E4688" i="14"/>
  <c r="E4689" i="14"/>
  <c r="E4690" i="14"/>
  <c r="E4691" i="14"/>
  <c r="E4692" i="14"/>
  <c r="E4693" i="14"/>
  <c r="E4694" i="14"/>
  <c r="E4695" i="14"/>
  <c r="E4696" i="14"/>
  <c r="E4697" i="14"/>
  <c r="E4698" i="14"/>
  <c r="E4699" i="14"/>
  <c r="E4700" i="14"/>
  <c r="E4701" i="14"/>
  <c r="E4702" i="14"/>
  <c r="E4703" i="14"/>
  <c r="E4704" i="14"/>
  <c r="E4705" i="14"/>
  <c r="E4706" i="14"/>
  <c r="E4707" i="14"/>
  <c r="E4708" i="14"/>
  <c r="E4709" i="14"/>
  <c r="E4710" i="14"/>
  <c r="E4711" i="14"/>
  <c r="E4712" i="14"/>
  <c r="E4713" i="14"/>
  <c r="E4714" i="14"/>
  <c r="E4715" i="14"/>
  <c r="E4716" i="14"/>
  <c r="E4717" i="14"/>
  <c r="E4718" i="14"/>
  <c r="E4719" i="14"/>
  <c r="E4720" i="14"/>
  <c r="E4721" i="14"/>
  <c r="E4722" i="14"/>
  <c r="E4723" i="14"/>
  <c r="E4724" i="14"/>
  <c r="E4725" i="14"/>
  <c r="E4726" i="14"/>
  <c r="E4727" i="14"/>
  <c r="E4728" i="14"/>
  <c r="E4729" i="14"/>
  <c r="E4730" i="14"/>
  <c r="E4731" i="14"/>
  <c r="E4732" i="14"/>
  <c r="E4733" i="14"/>
  <c r="E4734" i="14"/>
  <c r="E4735" i="14"/>
  <c r="E4736" i="14"/>
  <c r="E4737" i="14"/>
  <c r="E4738" i="14"/>
  <c r="E4739" i="14"/>
  <c r="E4740" i="14"/>
  <c r="E4741" i="14"/>
  <c r="E4742" i="14"/>
  <c r="E4743" i="14"/>
  <c r="E4744" i="14"/>
  <c r="E4745" i="14"/>
  <c r="E4746" i="14"/>
  <c r="E4747" i="14"/>
  <c r="E4748" i="14"/>
  <c r="E4749" i="14"/>
  <c r="E4750" i="14"/>
  <c r="E4751" i="14"/>
  <c r="E4752" i="14"/>
  <c r="E4753" i="14"/>
  <c r="E4754" i="14"/>
  <c r="E4755" i="14"/>
  <c r="E4756" i="14"/>
  <c r="E4757" i="14"/>
  <c r="E4758" i="14"/>
  <c r="E4759" i="14"/>
  <c r="E4760" i="14"/>
  <c r="E4761" i="14"/>
  <c r="E4762" i="14"/>
  <c r="E4763" i="14"/>
  <c r="E4764" i="14"/>
  <c r="E4765" i="14"/>
  <c r="E4766" i="14"/>
  <c r="E4767" i="14"/>
  <c r="E4768" i="14"/>
  <c r="E4769" i="14"/>
  <c r="E4770" i="14"/>
  <c r="E4771" i="14"/>
  <c r="E4772" i="14"/>
  <c r="E4773" i="14"/>
  <c r="E4774" i="14"/>
  <c r="E4775" i="14"/>
  <c r="E4776" i="14"/>
  <c r="E4777" i="14"/>
  <c r="E4778" i="14"/>
  <c r="E4779" i="14"/>
  <c r="E4780" i="14"/>
  <c r="E4781" i="14"/>
  <c r="E4782" i="14"/>
  <c r="E4783" i="14"/>
  <c r="E4784" i="14"/>
  <c r="E4785" i="14"/>
  <c r="E4786" i="14"/>
  <c r="E4787" i="14"/>
  <c r="E4788" i="14"/>
  <c r="E4789" i="14"/>
  <c r="E4790" i="14"/>
  <c r="E4791" i="14"/>
  <c r="E4792" i="14"/>
  <c r="E4793" i="14"/>
  <c r="E4794" i="14"/>
  <c r="E4795" i="14"/>
  <c r="E4796" i="14"/>
  <c r="E4797" i="14"/>
  <c r="E4798" i="14"/>
  <c r="E4799" i="14"/>
  <c r="E4800" i="14"/>
  <c r="E4801" i="14"/>
  <c r="E4802" i="14"/>
  <c r="E4803" i="14"/>
  <c r="E4804" i="14"/>
  <c r="E4805" i="14"/>
  <c r="E4806" i="14"/>
  <c r="E4807" i="14"/>
  <c r="E4808" i="14"/>
  <c r="E4809" i="14"/>
  <c r="E4810" i="14"/>
  <c r="E4811" i="14"/>
  <c r="E4812" i="14"/>
  <c r="E4813" i="14"/>
  <c r="E4814" i="14"/>
  <c r="E4815" i="14"/>
  <c r="E4816" i="14"/>
  <c r="E4817" i="14"/>
  <c r="E4818" i="14"/>
  <c r="E4819" i="14"/>
  <c r="E4820" i="14"/>
  <c r="E4821" i="14"/>
  <c r="E4822" i="14"/>
  <c r="E4823" i="14"/>
  <c r="E4824" i="14"/>
  <c r="E4825" i="14"/>
  <c r="E4826" i="14"/>
  <c r="E4827" i="14"/>
  <c r="E4828" i="14"/>
  <c r="E4829" i="14"/>
  <c r="E4830" i="14"/>
  <c r="E4831" i="14"/>
  <c r="E4832" i="14"/>
  <c r="E4833" i="14"/>
  <c r="E4834" i="14"/>
  <c r="E4835" i="14"/>
  <c r="E4836" i="14"/>
  <c r="E4837" i="14"/>
  <c r="E4838" i="14"/>
  <c r="E4839" i="14"/>
  <c r="E4840" i="14"/>
  <c r="E4841" i="14"/>
  <c r="E4842" i="14"/>
  <c r="E4843" i="14"/>
  <c r="E4844" i="14"/>
  <c r="E4845" i="14"/>
  <c r="E4846" i="14"/>
  <c r="E4847" i="14"/>
  <c r="E4848" i="14"/>
  <c r="E4849" i="14"/>
  <c r="E4850" i="14"/>
  <c r="E4851" i="14"/>
  <c r="E4852" i="14"/>
  <c r="E4853" i="14"/>
  <c r="E4854" i="14"/>
  <c r="E4855" i="14"/>
  <c r="E4856" i="14"/>
  <c r="E4857" i="14"/>
  <c r="E4858" i="14"/>
  <c r="E4859" i="14"/>
  <c r="E4860" i="14"/>
  <c r="E4861" i="14"/>
  <c r="E4862" i="14"/>
  <c r="E4863" i="14"/>
  <c r="E4864" i="14"/>
  <c r="E4865" i="14"/>
  <c r="E4866" i="14"/>
  <c r="E4867" i="14"/>
  <c r="E4868" i="14"/>
  <c r="E4869" i="14"/>
  <c r="E4870" i="14"/>
  <c r="E4871" i="14"/>
  <c r="E4872" i="14"/>
  <c r="E4873" i="14"/>
  <c r="E4874" i="14"/>
  <c r="E4875" i="14"/>
  <c r="E4876" i="14"/>
  <c r="E4877" i="14"/>
  <c r="E4878" i="14"/>
  <c r="E4879" i="14"/>
  <c r="E4880" i="14"/>
  <c r="E4881" i="14"/>
  <c r="E4882" i="14"/>
  <c r="E4883" i="14"/>
  <c r="E4884" i="14"/>
  <c r="E4885" i="14"/>
  <c r="E4886" i="14"/>
  <c r="E4887" i="14"/>
  <c r="E4888" i="14"/>
  <c r="E4889" i="14"/>
  <c r="E4890" i="14"/>
  <c r="E4891" i="14"/>
  <c r="E4892" i="14"/>
  <c r="E4893" i="14"/>
  <c r="E4894" i="14"/>
  <c r="E4895" i="14"/>
  <c r="E4896" i="14"/>
  <c r="E4897" i="14"/>
  <c r="E4898" i="14"/>
  <c r="E4899" i="14"/>
  <c r="E4900" i="14"/>
  <c r="E4901" i="14"/>
  <c r="E4902" i="14"/>
  <c r="E4903" i="14"/>
  <c r="E4904" i="14"/>
  <c r="E4905" i="14"/>
  <c r="E4906" i="14"/>
  <c r="E4907" i="14"/>
  <c r="E4908" i="14"/>
  <c r="E4909" i="14"/>
  <c r="E4910" i="14"/>
  <c r="E4911" i="14"/>
  <c r="E4912" i="14"/>
  <c r="E4913" i="14"/>
  <c r="E4914" i="14"/>
  <c r="E4915" i="14"/>
  <c r="E4916" i="14"/>
  <c r="E4917" i="14"/>
  <c r="E4918" i="14"/>
  <c r="E4919" i="14"/>
  <c r="E4920" i="14"/>
  <c r="E4921" i="14"/>
  <c r="E4922" i="14"/>
  <c r="E4923" i="14"/>
  <c r="E4924" i="14"/>
  <c r="E4925" i="14"/>
  <c r="E4926" i="14"/>
  <c r="E4927" i="14"/>
  <c r="E4928" i="14"/>
  <c r="E4929" i="14"/>
  <c r="E4930" i="14"/>
  <c r="E4931" i="14"/>
  <c r="E4932" i="14"/>
  <c r="E4933" i="14"/>
  <c r="E4934" i="14"/>
  <c r="E4935" i="14"/>
  <c r="E4936" i="14"/>
  <c r="E4937" i="14"/>
  <c r="E4938" i="14"/>
  <c r="E4939" i="14"/>
  <c r="E4940" i="14"/>
  <c r="E4941" i="14"/>
  <c r="E4942" i="14"/>
  <c r="E4943" i="14"/>
  <c r="E4944" i="14"/>
  <c r="E4945" i="14"/>
  <c r="E4946" i="14"/>
  <c r="E4947" i="14"/>
  <c r="E4948" i="14"/>
  <c r="E4949" i="14"/>
  <c r="E4950" i="14"/>
  <c r="E4951" i="14"/>
  <c r="E4952" i="14"/>
  <c r="E4953" i="14"/>
  <c r="E4954" i="14"/>
  <c r="E4955" i="14"/>
  <c r="E4956" i="14"/>
  <c r="E4957" i="14"/>
  <c r="E4958" i="14"/>
  <c r="E4959" i="14"/>
  <c r="E4960" i="14"/>
  <c r="E4961" i="14"/>
  <c r="E4962" i="14"/>
  <c r="E4963" i="14"/>
  <c r="E4964" i="14"/>
  <c r="E4965" i="14"/>
  <c r="E4966" i="14"/>
  <c r="E4967" i="14"/>
  <c r="E4968" i="14"/>
  <c r="E4969" i="14"/>
  <c r="E4970" i="14"/>
  <c r="E4971" i="14"/>
  <c r="E4972" i="14"/>
  <c r="E4973" i="14"/>
  <c r="E4974" i="14"/>
  <c r="E4975" i="14"/>
  <c r="E4976" i="14"/>
  <c r="E4977" i="14"/>
  <c r="E4978" i="14"/>
  <c r="E4979" i="14"/>
  <c r="E4980" i="14"/>
  <c r="E4981" i="14"/>
  <c r="E4982" i="14"/>
  <c r="E4983" i="14"/>
  <c r="E4984" i="14"/>
  <c r="E4985" i="14"/>
  <c r="E4986" i="14"/>
  <c r="E4987" i="14"/>
  <c r="E4988" i="14"/>
  <c r="E4989" i="14"/>
  <c r="E4990" i="14"/>
  <c r="E4991" i="14"/>
  <c r="E4992" i="14"/>
  <c r="E4993" i="14"/>
  <c r="E4994" i="14"/>
  <c r="E4995" i="14"/>
  <c r="E4996" i="14"/>
  <c r="E4997" i="14"/>
  <c r="E4998" i="14"/>
  <c r="E4999" i="14"/>
  <c r="E5000" i="14"/>
  <c r="E5001" i="14"/>
  <c r="E5002" i="14"/>
  <c r="E5003" i="14"/>
  <c r="E5004" i="14"/>
  <c r="E5005" i="14"/>
  <c r="E5006" i="14"/>
  <c r="E5007" i="14"/>
  <c r="E5008" i="14"/>
  <c r="E5009" i="14"/>
  <c r="E5010" i="14"/>
  <c r="E5011" i="14"/>
  <c r="E5012" i="14"/>
  <c r="E5013" i="14"/>
  <c r="E5014" i="14"/>
  <c r="E5015" i="14"/>
  <c r="E5016" i="14"/>
  <c r="E5017" i="14"/>
  <c r="E5018" i="14"/>
  <c r="E5019" i="14"/>
  <c r="E5020" i="14"/>
  <c r="E5021" i="14"/>
  <c r="E5022" i="14"/>
  <c r="E5023" i="14"/>
  <c r="E5024" i="14"/>
  <c r="E5025" i="14"/>
  <c r="E5026" i="14"/>
  <c r="E5027" i="14"/>
  <c r="E5028" i="14"/>
  <c r="E5029" i="14"/>
  <c r="E5030" i="14"/>
  <c r="E5031" i="14"/>
  <c r="E5032" i="14"/>
  <c r="E5033" i="14"/>
  <c r="E5034" i="14"/>
  <c r="E5035" i="14"/>
  <c r="E5036" i="14"/>
  <c r="E5037" i="14"/>
  <c r="E5038" i="14"/>
  <c r="E5039" i="14"/>
  <c r="E5040" i="14"/>
  <c r="E5041" i="14"/>
  <c r="E5042" i="14"/>
  <c r="E5043" i="14"/>
  <c r="E5044" i="14"/>
  <c r="E5045" i="14"/>
  <c r="E5046" i="14"/>
  <c r="E5047" i="14"/>
  <c r="E5048" i="14"/>
  <c r="E5049" i="14"/>
  <c r="E5050" i="14"/>
  <c r="E5051" i="14"/>
  <c r="E5052" i="14"/>
  <c r="E5053" i="14"/>
  <c r="E5054" i="14"/>
  <c r="E5055" i="14"/>
  <c r="E5056" i="14"/>
  <c r="E5057" i="14"/>
  <c r="E5058" i="14"/>
  <c r="E5059" i="14"/>
  <c r="E5060" i="14"/>
  <c r="E5061" i="14"/>
  <c r="E5062" i="14"/>
  <c r="E5063" i="14"/>
  <c r="E5064" i="14"/>
  <c r="E5065" i="14"/>
  <c r="E5066" i="14"/>
  <c r="E5067" i="14"/>
  <c r="E5068" i="14"/>
  <c r="E5069" i="14"/>
  <c r="E5070" i="14"/>
  <c r="E5071" i="14"/>
  <c r="E5072" i="14"/>
  <c r="E5073" i="14"/>
  <c r="E5074" i="14"/>
  <c r="E5075" i="14"/>
  <c r="E5076" i="14"/>
  <c r="E5077" i="14"/>
  <c r="E5078" i="14"/>
  <c r="E5079" i="14"/>
  <c r="E5080" i="14"/>
  <c r="E5081" i="14"/>
  <c r="E5082" i="14"/>
  <c r="E5083" i="14"/>
  <c r="E5084" i="14"/>
  <c r="E5085" i="14"/>
  <c r="E5086" i="14"/>
  <c r="E5087" i="14"/>
  <c r="E5088" i="14"/>
  <c r="E5089" i="14"/>
  <c r="E5090" i="14"/>
  <c r="E5091" i="14"/>
  <c r="E5092" i="14"/>
  <c r="E5093" i="14"/>
  <c r="E5094" i="14"/>
  <c r="E5095" i="14"/>
  <c r="E5096" i="14"/>
  <c r="E5097" i="14"/>
  <c r="E5098" i="14"/>
  <c r="E5099" i="14"/>
  <c r="E5100" i="14"/>
  <c r="E5101" i="14"/>
  <c r="E5102" i="14"/>
  <c r="E5103" i="14"/>
  <c r="E5104" i="14"/>
  <c r="E5105" i="14"/>
  <c r="E5106" i="14"/>
  <c r="E5107" i="14"/>
  <c r="E5108" i="14"/>
  <c r="E5109" i="14"/>
  <c r="E5110" i="14"/>
  <c r="E5111" i="14"/>
  <c r="E5112" i="14"/>
  <c r="E5113" i="14"/>
  <c r="E5114" i="14"/>
  <c r="E5115" i="14"/>
  <c r="E5116" i="14"/>
  <c r="E5117" i="14"/>
  <c r="E5118" i="14"/>
  <c r="E5119" i="14"/>
  <c r="E5120" i="14"/>
  <c r="E5121" i="14"/>
  <c r="E5122" i="14"/>
  <c r="E5123" i="14"/>
  <c r="E5124" i="14"/>
  <c r="E5125" i="14"/>
  <c r="E5126" i="14"/>
  <c r="E5127" i="14"/>
  <c r="E5128" i="14"/>
  <c r="E5129" i="14"/>
  <c r="E5130" i="14"/>
  <c r="E5131" i="14"/>
  <c r="E5132" i="14"/>
  <c r="E5133" i="14"/>
  <c r="E5134" i="14"/>
  <c r="E5135" i="14"/>
  <c r="E5136" i="14"/>
  <c r="E5137" i="14"/>
  <c r="E5138" i="14"/>
  <c r="E5139" i="14"/>
  <c r="E5140" i="14"/>
  <c r="E5141" i="14"/>
  <c r="E5142" i="14"/>
  <c r="E5143" i="14"/>
  <c r="E5144" i="14"/>
  <c r="E5145" i="14"/>
  <c r="E5146" i="14"/>
  <c r="E5147" i="14"/>
  <c r="E5148" i="14"/>
  <c r="E5149" i="14"/>
  <c r="E5150" i="14"/>
  <c r="E5151" i="14"/>
  <c r="E5152" i="14"/>
  <c r="E5153" i="14"/>
  <c r="E5154" i="14"/>
  <c r="E5155" i="14"/>
  <c r="E5156" i="14"/>
  <c r="E5157" i="14"/>
  <c r="E5158" i="14"/>
  <c r="E5159" i="14"/>
  <c r="E5160" i="14"/>
  <c r="E5161" i="14"/>
  <c r="E5162" i="14"/>
  <c r="E5163" i="14"/>
  <c r="E5164" i="14"/>
  <c r="E5165" i="14"/>
  <c r="E5166" i="14"/>
  <c r="E5167" i="14"/>
  <c r="E5168" i="14"/>
  <c r="E5169" i="14"/>
  <c r="E5170" i="14"/>
  <c r="E5171" i="14"/>
  <c r="E5172" i="14"/>
  <c r="E5173" i="14"/>
  <c r="E5174" i="14"/>
  <c r="E5175" i="14"/>
  <c r="E5176" i="14"/>
  <c r="E5177" i="14"/>
  <c r="E5178" i="14"/>
  <c r="E5179" i="14"/>
  <c r="E5180" i="14"/>
  <c r="E5181" i="14"/>
  <c r="E5182" i="14"/>
  <c r="E5183" i="14"/>
  <c r="E5184" i="14"/>
  <c r="E5185" i="14"/>
  <c r="E5186" i="14"/>
  <c r="E5187" i="14"/>
  <c r="E5188" i="14"/>
  <c r="E5189" i="14"/>
  <c r="E5190" i="14"/>
  <c r="E5191" i="14"/>
  <c r="E5192" i="14"/>
  <c r="E5193" i="14"/>
  <c r="E5194" i="14"/>
  <c r="E5195" i="14"/>
  <c r="E5196" i="14"/>
  <c r="E5197" i="14"/>
  <c r="E5198" i="14"/>
  <c r="E5199" i="14"/>
  <c r="E5200" i="14"/>
  <c r="E5201" i="14"/>
  <c r="E5202" i="14"/>
  <c r="E5203" i="14"/>
  <c r="E5204" i="14"/>
  <c r="E5205" i="14"/>
  <c r="E5206" i="14"/>
  <c r="E5207" i="14"/>
  <c r="E5208" i="14"/>
  <c r="E5209" i="14"/>
  <c r="E5210" i="14"/>
  <c r="E5211" i="14"/>
  <c r="E5212" i="14"/>
  <c r="E5213" i="14"/>
  <c r="E5214" i="14"/>
  <c r="E5215" i="14"/>
  <c r="E5216" i="14"/>
  <c r="E5217" i="14"/>
  <c r="E5218" i="14"/>
  <c r="E5219" i="14"/>
  <c r="E5220" i="14"/>
  <c r="E5221" i="14"/>
  <c r="E5222" i="14"/>
  <c r="E5223" i="14"/>
  <c r="E5224" i="14"/>
  <c r="E5225" i="14"/>
  <c r="E5226" i="14"/>
  <c r="E5227" i="14"/>
  <c r="E5228" i="14"/>
  <c r="E5229" i="14"/>
  <c r="E5230" i="14"/>
  <c r="E5231" i="14"/>
  <c r="E5232" i="14"/>
  <c r="E5233" i="14"/>
  <c r="E5234" i="14"/>
  <c r="E5235" i="14"/>
  <c r="E5236" i="14"/>
  <c r="E5237" i="14"/>
  <c r="E5238" i="14"/>
  <c r="E5239" i="14"/>
  <c r="E5240" i="14"/>
  <c r="E5241" i="14"/>
  <c r="E5242" i="14"/>
  <c r="E5243" i="14"/>
  <c r="E5244" i="14"/>
  <c r="E5245" i="14"/>
  <c r="E5246" i="14"/>
  <c r="E5247" i="14"/>
  <c r="E5248" i="14"/>
  <c r="E5249" i="14"/>
  <c r="E5250" i="14"/>
  <c r="E5251" i="14"/>
  <c r="E5252" i="14"/>
  <c r="E5253" i="14"/>
  <c r="E5254" i="14"/>
  <c r="E5255" i="14"/>
  <c r="E5256" i="14"/>
  <c r="E5257" i="14"/>
  <c r="E5258" i="14"/>
  <c r="E5259" i="14"/>
  <c r="E5260" i="14"/>
  <c r="E5261" i="14"/>
  <c r="E5262" i="14"/>
  <c r="E5263" i="14"/>
  <c r="E5264" i="14"/>
  <c r="E5265" i="14"/>
  <c r="E5266" i="14"/>
  <c r="E5267" i="14"/>
  <c r="E5268" i="14"/>
  <c r="E5269" i="14"/>
  <c r="E5270" i="14"/>
  <c r="E5271" i="14"/>
  <c r="E5272" i="14"/>
  <c r="E5273" i="14"/>
  <c r="E5274" i="14"/>
  <c r="E5275" i="14"/>
  <c r="E5276" i="14"/>
  <c r="E5277" i="14"/>
  <c r="E5278" i="14"/>
  <c r="E5279" i="14"/>
  <c r="E5280" i="14"/>
  <c r="E5281" i="14"/>
  <c r="E5282" i="14"/>
  <c r="E5283" i="14"/>
  <c r="E5284" i="14"/>
  <c r="E5285" i="14"/>
  <c r="E5286" i="14"/>
  <c r="E5287" i="14"/>
  <c r="E5288" i="14"/>
  <c r="E5289" i="14"/>
  <c r="E5290" i="14"/>
  <c r="E5291" i="14"/>
  <c r="E5292" i="14"/>
  <c r="E5293" i="14"/>
  <c r="E5294" i="14"/>
  <c r="E5295" i="14"/>
  <c r="E5296" i="14"/>
  <c r="E5297" i="14"/>
  <c r="E5298" i="14"/>
  <c r="E5299" i="14"/>
  <c r="E5300" i="14"/>
  <c r="E5301" i="14"/>
  <c r="E5302" i="14"/>
  <c r="E5303" i="14"/>
  <c r="E5304" i="14"/>
  <c r="E5305" i="14"/>
  <c r="E5306" i="14"/>
  <c r="E5307" i="14"/>
  <c r="E5308" i="14"/>
  <c r="E5309" i="14"/>
  <c r="E5310" i="14"/>
  <c r="E5311" i="14"/>
  <c r="E5312" i="14"/>
  <c r="E5313" i="14"/>
  <c r="E5314" i="14"/>
  <c r="E5315" i="14"/>
  <c r="E5316" i="14"/>
  <c r="E5317" i="14"/>
  <c r="E5318" i="14"/>
  <c r="E5319" i="14"/>
  <c r="E5320" i="14"/>
  <c r="E5321" i="14"/>
  <c r="E5322" i="14"/>
  <c r="E5323" i="14"/>
  <c r="E5324" i="14"/>
  <c r="E5325" i="14"/>
  <c r="E5326" i="14"/>
  <c r="E5327" i="14"/>
  <c r="E5328" i="14"/>
  <c r="E5329" i="14"/>
  <c r="E5330" i="14"/>
  <c r="E5331" i="14"/>
  <c r="E5332" i="14"/>
  <c r="E5333" i="14"/>
  <c r="E5334" i="14"/>
  <c r="E5335" i="14"/>
  <c r="E5336" i="14"/>
  <c r="E5337" i="14"/>
  <c r="E5338" i="14"/>
  <c r="E5339" i="14"/>
  <c r="E5340" i="14"/>
  <c r="E5341" i="14"/>
  <c r="E5342" i="14"/>
  <c r="E5343" i="14"/>
  <c r="E5344" i="14"/>
  <c r="E5345" i="14"/>
  <c r="E5346" i="14"/>
  <c r="E5347" i="14"/>
  <c r="E5348" i="14"/>
  <c r="E5349" i="14"/>
  <c r="E5350" i="14"/>
  <c r="E5351" i="14"/>
  <c r="E5352" i="14"/>
  <c r="E5353" i="14"/>
  <c r="E5354" i="14"/>
  <c r="E5355" i="14"/>
  <c r="E5356" i="14"/>
  <c r="E5357" i="14"/>
  <c r="E5358" i="14"/>
  <c r="E5359" i="14"/>
  <c r="E5360" i="14"/>
  <c r="E5361" i="14"/>
  <c r="E5362" i="14"/>
  <c r="E5363" i="14"/>
  <c r="E5364" i="14"/>
  <c r="E5365" i="14"/>
  <c r="E5366" i="14"/>
  <c r="E5367" i="14"/>
  <c r="E5368" i="14"/>
  <c r="E5369" i="14"/>
  <c r="E5370" i="14"/>
  <c r="E5371" i="14"/>
  <c r="E5372" i="14"/>
  <c r="E5373" i="14"/>
  <c r="E5374" i="14"/>
  <c r="E5375" i="14"/>
  <c r="E5376" i="14"/>
  <c r="E5377" i="14"/>
  <c r="E5378" i="14"/>
  <c r="E5379" i="14"/>
  <c r="E5380" i="14"/>
  <c r="E5381" i="14"/>
  <c r="E5382" i="14"/>
  <c r="E5383" i="14"/>
  <c r="E5384" i="14"/>
  <c r="E5385" i="14"/>
  <c r="E5386" i="14"/>
  <c r="E5387" i="14"/>
  <c r="E5388" i="14"/>
  <c r="E5389" i="14"/>
  <c r="E5390" i="14"/>
  <c r="E5391" i="14"/>
  <c r="E5392" i="14"/>
  <c r="E5393" i="14"/>
  <c r="E5394" i="14"/>
  <c r="E5395" i="14"/>
  <c r="E5396" i="14"/>
  <c r="E5397" i="14"/>
  <c r="E5398" i="14"/>
  <c r="E5399" i="14"/>
  <c r="E5400" i="14"/>
  <c r="E5401" i="14"/>
  <c r="E5402" i="14"/>
  <c r="E5403" i="14"/>
  <c r="E5404" i="14"/>
  <c r="E5405" i="14"/>
  <c r="E5406" i="14"/>
  <c r="E5407" i="14"/>
  <c r="E5408" i="14"/>
  <c r="E5409" i="14"/>
  <c r="E5410" i="14"/>
  <c r="E5411" i="14"/>
  <c r="E5412" i="14"/>
  <c r="E5413" i="14"/>
  <c r="E5414" i="14"/>
  <c r="E5415" i="14"/>
  <c r="E5416" i="14"/>
  <c r="E5417" i="14"/>
  <c r="E5418" i="14"/>
  <c r="E5419" i="14"/>
  <c r="E5420" i="14"/>
  <c r="E5421" i="14"/>
  <c r="E5422" i="14"/>
  <c r="E5423" i="14"/>
  <c r="E5424" i="14"/>
  <c r="E5425" i="14"/>
  <c r="E5426" i="14"/>
  <c r="E5427" i="14"/>
  <c r="E5428" i="14"/>
  <c r="E5429" i="14"/>
  <c r="E5430" i="14"/>
  <c r="E5431" i="14"/>
  <c r="E5432" i="14"/>
  <c r="E5433" i="14"/>
  <c r="E5434" i="14"/>
  <c r="E5435" i="14"/>
  <c r="E5436" i="14"/>
  <c r="E5437" i="14"/>
  <c r="E5438" i="14"/>
  <c r="E5439" i="14"/>
  <c r="E5440" i="14"/>
  <c r="E5441" i="14"/>
  <c r="E5442" i="14"/>
  <c r="E5443" i="14"/>
  <c r="E5444" i="14"/>
  <c r="E5445" i="14"/>
  <c r="E5446" i="14"/>
  <c r="E5447" i="14"/>
  <c r="E5448" i="14"/>
  <c r="E5449" i="14"/>
  <c r="E5450" i="14"/>
  <c r="E5451" i="14"/>
  <c r="E5452" i="14"/>
  <c r="E5453" i="14"/>
  <c r="E5454" i="14"/>
  <c r="E5455" i="14"/>
  <c r="E5456" i="14"/>
  <c r="E5457" i="14"/>
  <c r="E5458" i="14"/>
  <c r="E5459" i="14"/>
  <c r="E5460" i="14"/>
  <c r="E5461" i="14"/>
  <c r="E5462" i="14"/>
  <c r="E5463" i="14"/>
  <c r="E5464" i="14"/>
  <c r="E5465" i="14"/>
  <c r="E5466" i="14"/>
  <c r="E5467" i="14"/>
  <c r="E5468" i="14"/>
  <c r="E5469" i="14"/>
  <c r="E5470" i="14"/>
  <c r="E5471" i="14"/>
  <c r="E5472" i="14"/>
  <c r="E5473" i="14"/>
  <c r="E5474" i="14"/>
  <c r="E5475" i="14"/>
  <c r="E5476" i="14"/>
  <c r="E5477" i="14"/>
  <c r="E5478" i="14"/>
  <c r="E5479" i="14"/>
  <c r="E5480" i="14"/>
  <c r="E5481" i="14"/>
  <c r="E5482" i="14"/>
  <c r="E5483" i="14"/>
  <c r="E5484" i="14"/>
  <c r="E5485" i="14"/>
  <c r="E5486" i="14"/>
  <c r="E5487" i="14"/>
  <c r="E5488" i="14"/>
  <c r="E5489" i="14"/>
  <c r="E5490" i="14"/>
  <c r="E5491" i="14"/>
  <c r="E5492" i="14"/>
  <c r="E5493" i="14"/>
  <c r="E5494" i="14"/>
  <c r="E5495" i="14"/>
  <c r="E5496" i="14"/>
  <c r="E5497" i="14"/>
  <c r="E5498" i="14"/>
  <c r="E5499" i="14"/>
  <c r="E5500" i="14"/>
  <c r="E5501" i="14"/>
  <c r="E5502" i="14"/>
  <c r="E5503" i="14"/>
  <c r="E5504" i="14"/>
  <c r="E5505" i="14"/>
  <c r="E5506" i="14"/>
  <c r="E5507" i="14"/>
  <c r="E5508" i="14"/>
  <c r="E5509" i="14"/>
  <c r="E5510" i="14"/>
  <c r="E5511" i="14"/>
  <c r="E5512" i="14"/>
  <c r="E5513" i="14"/>
  <c r="E5514" i="14"/>
  <c r="E5515" i="14"/>
  <c r="E5516" i="14"/>
  <c r="E5517" i="14"/>
  <c r="E5518" i="14"/>
  <c r="E5519" i="14"/>
  <c r="E5520" i="14"/>
  <c r="E5521" i="14"/>
  <c r="E5522" i="14"/>
  <c r="E5523" i="14"/>
  <c r="E5524" i="14"/>
  <c r="E5525" i="14"/>
  <c r="E5526" i="14"/>
  <c r="E5527" i="14"/>
  <c r="E5528" i="14"/>
  <c r="E5529" i="14"/>
  <c r="E5530" i="14"/>
  <c r="E5531" i="14"/>
  <c r="E5532" i="14"/>
  <c r="E5533" i="14"/>
  <c r="E5534" i="14"/>
  <c r="E5535" i="14"/>
  <c r="E5536" i="14"/>
  <c r="E5537" i="14"/>
  <c r="E5538" i="14"/>
  <c r="E5539" i="14"/>
  <c r="E5540" i="14"/>
  <c r="E5541" i="14"/>
  <c r="E5542" i="14"/>
  <c r="E5543" i="14"/>
  <c r="E5544" i="14"/>
  <c r="E5545" i="14"/>
  <c r="E5546" i="14"/>
  <c r="E5547" i="14"/>
  <c r="E5548" i="14"/>
  <c r="E5549" i="14"/>
  <c r="E5550" i="14"/>
  <c r="E5551" i="14"/>
  <c r="E5552" i="14"/>
  <c r="E5553" i="14"/>
  <c r="E5554" i="14"/>
  <c r="E5555" i="14"/>
  <c r="E5556" i="14"/>
  <c r="E5557" i="14"/>
  <c r="E5558" i="14"/>
  <c r="E5559" i="14"/>
  <c r="E5560" i="14"/>
  <c r="E5561" i="14"/>
  <c r="E5562" i="14"/>
  <c r="E5563" i="14"/>
  <c r="E5564" i="14"/>
  <c r="E5565" i="14"/>
  <c r="E5566" i="14"/>
  <c r="E5567" i="14"/>
  <c r="E5568" i="14"/>
  <c r="E5569" i="14"/>
  <c r="E5570" i="14"/>
  <c r="E5571" i="14"/>
  <c r="E5572" i="14"/>
  <c r="E5573" i="14"/>
  <c r="E5574" i="14"/>
  <c r="E5575" i="14"/>
  <c r="E5576" i="14"/>
  <c r="E5577" i="14"/>
  <c r="E5578" i="14"/>
  <c r="E5579" i="14"/>
  <c r="E5580" i="14"/>
  <c r="E5581" i="14"/>
  <c r="E5582" i="14"/>
  <c r="E5583" i="14"/>
  <c r="E5584" i="14"/>
  <c r="E5585" i="14"/>
  <c r="E5586" i="14"/>
  <c r="E5587" i="14"/>
  <c r="E5588" i="14"/>
  <c r="E5589" i="14"/>
  <c r="E5590" i="14"/>
  <c r="E5591" i="14"/>
  <c r="E5592" i="14"/>
  <c r="E5593" i="14"/>
  <c r="E5594" i="14"/>
  <c r="E5595" i="14"/>
  <c r="E5596" i="14"/>
  <c r="E5597" i="14"/>
  <c r="E5598" i="14"/>
  <c r="E5599" i="14"/>
  <c r="E5600" i="14"/>
  <c r="E5601" i="14"/>
  <c r="E5602" i="14"/>
  <c r="E5603" i="14"/>
  <c r="E5604" i="14"/>
  <c r="E5605" i="14"/>
  <c r="E5606" i="14"/>
  <c r="E5607" i="14"/>
  <c r="E5608" i="14"/>
  <c r="E5609" i="14"/>
  <c r="E5610" i="14"/>
  <c r="E5611" i="14"/>
  <c r="E5612" i="14"/>
  <c r="E5613" i="14"/>
  <c r="E5614" i="14"/>
  <c r="E5615" i="14"/>
  <c r="E5616" i="14"/>
  <c r="E5617" i="14"/>
  <c r="E5618" i="14"/>
  <c r="E5619" i="14"/>
  <c r="E5620" i="14"/>
  <c r="E5621" i="14"/>
  <c r="E5622" i="14"/>
  <c r="E5623" i="14"/>
  <c r="E5624" i="14"/>
  <c r="E5625" i="14"/>
  <c r="E5626" i="14"/>
  <c r="E5627" i="14"/>
  <c r="E5628" i="14"/>
  <c r="E5629" i="14"/>
  <c r="E5630" i="14"/>
  <c r="E5631" i="14"/>
  <c r="E5632" i="14"/>
  <c r="E5633" i="14"/>
  <c r="E5634" i="14"/>
  <c r="E5635" i="14"/>
  <c r="E5636" i="14"/>
  <c r="E5637" i="14"/>
  <c r="E5638" i="14"/>
  <c r="E5639" i="14"/>
  <c r="E5640" i="14"/>
  <c r="E5641" i="14"/>
  <c r="E5642" i="14"/>
  <c r="E5643" i="14"/>
  <c r="E5644" i="14"/>
  <c r="E5645" i="14"/>
  <c r="E5646" i="14"/>
  <c r="E5647" i="14"/>
  <c r="E5648" i="14"/>
  <c r="E5649" i="14"/>
  <c r="E5650" i="14"/>
  <c r="E5651" i="14"/>
  <c r="E5652" i="14"/>
  <c r="E5653" i="14"/>
  <c r="E5654" i="14"/>
  <c r="E5655" i="14"/>
  <c r="E5656" i="14"/>
  <c r="E5657" i="14"/>
  <c r="E5658" i="14"/>
  <c r="E5659" i="14"/>
  <c r="E5660" i="14"/>
  <c r="E5661" i="14"/>
  <c r="E5662" i="14"/>
  <c r="E5663" i="14"/>
  <c r="E5664" i="14"/>
  <c r="E5665" i="14"/>
  <c r="E5666" i="14"/>
  <c r="E5667" i="14"/>
  <c r="E5668" i="14"/>
  <c r="E5669" i="14"/>
  <c r="E5670" i="14"/>
  <c r="E5671" i="14"/>
  <c r="E5672" i="14"/>
  <c r="E5673" i="14"/>
  <c r="E5674" i="14"/>
  <c r="E5675" i="14"/>
  <c r="E5676" i="14"/>
  <c r="E5677" i="14"/>
  <c r="E5678" i="14"/>
  <c r="E5679" i="14"/>
  <c r="E5680" i="14"/>
  <c r="E5681" i="14"/>
  <c r="E5682" i="14"/>
  <c r="E5683" i="14"/>
  <c r="E5684" i="14"/>
  <c r="E5685" i="14"/>
  <c r="E5686" i="14"/>
  <c r="E5687" i="14"/>
  <c r="E5688" i="14"/>
  <c r="E5689" i="14"/>
  <c r="E5690" i="14"/>
  <c r="E5691" i="14"/>
  <c r="E5692" i="14"/>
  <c r="E5693" i="14"/>
  <c r="E5694" i="14"/>
  <c r="E5695" i="14"/>
  <c r="E5696" i="14"/>
  <c r="E5697" i="14"/>
  <c r="E5698" i="14"/>
  <c r="E5699" i="14"/>
  <c r="E5700" i="14"/>
  <c r="E5701" i="14"/>
  <c r="E5702" i="14"/>
  <c r="E5703" i="14"/>
  <c r="E5704" i="14"/>
  <c r="E5705" i="14"/>
  <c r="E5706" i="14"/>
  <c r="E5707" i="14"/>
  <c r="E5708" i="14"/>
  <c r="E5709" i="14"/>
  <c r="E5710" i="14"/>
  <c r="E5711" i="14"/>
  <c r="E5712" i="14"/>
  <c r="E5713" i="14"/>
  <c r="E5714" i="14"/>
  <c r="E5715" i="14"/>
  <c r="E5716" i="14"/>
  <c r="E5717" i="14"/>
  <c r="E5718" i="14"/>
  <c r="E5719" i="14"/>
  <c r="E5720" i="14"/>
  <c r="E5721" i="14"/>
  <c r="E5722" i="14"/>
  <c r="E5723" i="14"/>
  <c r="E5724" i="14"/>
  <c r="E5725" i="14"/>
  <c r="E5726" i="14"/>
  <c r="E5727" i="14"/>
  <c r="E5728" i="14"/>
  <c r="E5729" i="14"/>
  <c r="E5730" i="14"/>
  <c r="E5731" i="14"/>
  <c r="E5732" i="14"/>
  <c r="E5733" i="14"/>
  <c r="E5734" i="14"/>
  <c r="E5735" i="14"/>
  <c r="E5736" i="14"/>
  <c r="E5737" i="14"/>
  <c r="E5738" i="14"/>
  <c r="E5739" i="14"/>
  <c r="E5740" i="14"/>
  <c r="E5741" i="14"/>
  <c r="E5742" i="14"/>
  <c r="E5743" i="14"/>
  <c r="E5744" i="14"/>
  <c r="E5745" i="14"/>
  <c r="E5746" i="14"/>
  <c r="E5747" i="14"/>
  <c r="E5748" i="14"/>
  <c r="E5749" i="14"/>
  <c r="E5750" i="14"/>
  <c r="E5751" i="14"/>
  <c r="E5752" i="14"/>
  <c r="E5753" i="14"/>
  <c r="E5754" i="14"/>
  <c r="E5755" i="14"/>
  <c r="E5756" i="14"/>
  <c r="E5757" i="14"/>
  <c r="E5758" i="14"/>
  <c r="E5759" i="14"/>
  <c r="E5760" i="14"/>
  <c r="E5761" i="14"/>
  <c r="E5762" i="14"/>
  <c r="E5763" i="14"/>
  <c r="E5764" i="14"/>
  <c r="E5765" i="14"/>
  <c r="E5766" i="14"/>
  <c r="E5767" i="14"/>
  <c r="E5768" i="14"/>
  <c r="E5769" i="14"/>
  <c r="E5770" i="14"/>
  <c r="E5771" i="14"/>
  <c r="E5772" i="14"/>
  <c r="E5773" i="14"/>
  <c r="E5774" i="14"/>
  <c r="E5775" i="14"/>
  <c r="E5776" i="14"/>
  <c r="E5777" i="14"/>
  <c r="E5778" i="14"/>
  <c r="E5779" i="14"/>
  <c r="E5780" i="14"/>
  <c r="E5781" i="14"/>
  <c r="E5782" i="14"/>
  <c r="E5783" i="14"/>
  <c r="E5784" i="14"/>
  <c r="E5785" i="14"/>
  <c r="E5786" i="14"/>
  <c r="E5787" i="14"/>
  <c r="E5788" i="14"/>
  <c r="E5789" i="14"/>
  <c r="E5790" i="14"/>
  <c r="E5791" i="14"/>
  <c r="E5792" i="14"/>
  <c r="E5793" i="14"/>
  <c r="E5794" i="14"/>
  <c r="E5795" i="14"/>
  <c r="E5796" i="14"/>
  <c r="E5797" i="14"/>
  <c r="E5798" i="14"/>
  <c r="E5799" i="14"/>
  <c r="E5800" i="14"/>
  <c r="E5801" i="14"/>
  <c r="E5802" i="14"/>
  <c r="E5803" i="14"/>
  <c r="E5804" i="14"/>
  <c r="E5805" i="14"/>
  <c r="E5806" i="14"/>
  <c r="E5807" i="14"/>
  <c r="E5808" i="14"/>
  <c r="E5809" i="14"/>
  <c r="E5810" i="14"/>
  <c r="E5811" i="14"/>
  <c r="E5812" i="14"/>
  <c r="E5813" i="14"/>
  <c r="E5814" i="14"/>
  <c r="E5815" i="14"/>
  <c r="E5816" i="14"/>
  <c r="E5817" i="14"/>
  <c r="E5818" i="14"/>
  <c r="E5819" i="14"/>
  <c r="E5820" i="14"/>
  <c r="E5821" i="14"/>
  <c r="E5822" i="14"/>
  <c r="E5823" i="14"/>
  <c r="E5824" i="14"/>
  <c r="E5825" i="14"/>
  <c r="E5826" i="14"/>
  <c r="E5827" i="14"/>
  <c r="E5828" i="14"/>
  <c r="E5829" i="14"/>
  <c r="E5830" i="14"/>
  <c r="E5831" i="14"/>
  <c r="E5832" i="14"/>
  <c r="E5833" i="14"/>
  <c r="E5834" i="14"/>
  <c r="E5835" i="14"/>
  <c r="E5836" i="14"/>
  <c r="E5837" i="14"/>
  <c r="E5838" i="14"/>
  <c r="E5839" i="14"/>
  <c r="E5840" i="14"/>
  <c r="E5841" i="14"/>
  <c r="E5842" i="14"/>
  <c r="E5843" i="14"/>
  <c r="E5844" i="14"/>
  <c r="E5845" i="14"/>
  <c r="E5846" i="14"/>
  <c r="E5847" i="14"/>
  <c r="E5848" i="14"/>
  <c r="E5849" i="14"/>
  <c r="E5850" i="14"/>
  <c r="E5851" i="14"/>
  <c r="E5852" i="14"/>
  <c r="E5853" i="14"/>
  <c r="E5854" i="14"/>
  <c r="E5855" i="14"/>
  <c r="E5856" i="14"/>
  <c r="E5857" i="14"/>
  <c r="E5858" i="14"/>
  <c r="E5859" i="14"/>
  <c r="E5860" i="14"/>
  <c r="E5861" i="14"/>
  <c r="E5862" i="14"/>
  <c r="E5863" i="14"/>
  <c r="E5864" i="14"/>
  <c r="E5865" i="14"/>
  <c r="E5866" i="14"/>
  <c r="E5867" i="14"/>
  <c r="E5868" i="14"/>
  <c r="E5869" i="14"/>
  <c r="E5870" i="14"/>
  <c r="E5871" i="14"/>
  <c r="E5872" i="14"/>
  <c r="E5873" i="14"/>
  <c r="E5874" i="14"/>
  <c r="E5875" i="14"/>
  <c r="E5876" i="14"/>
  <c r="E5877" i="14"/>
  <c r="E5878" i="14"/>
  <c r="E5879" i="14"/>
  <c r="E5880" i="14"/>
  <c r="E5881" i="14"/>
  <c r="E5882" i="14"/>
  <c r="E5883" i="14"/>
  <c r="E5884" i="14"/>
  <c r="E5885" i="14"/>
  <c r="E5886" i="14"/>
  <c r="E5887" i="14"/>
  <c r="E5888" i="14"/>
  <c r="E5889" i="14"/>
  <c r="E5890" i="14"/>
  <c r="E5891" i="14"/>
  <c r="E5892" i="14"/>
  <c r="E5893" i="14"/>
  <c r="E5894" i="14"/>
  <c r="E5895" i="14"/>
  <c r="E5896" i="14"/>
  <c r="E5897" i="14"/>
  <c r="E5898" i="14"/>
  <c r="E5899" i="14"/>
  <c r="E5900" i="14"/>
  <c r="E5901" i="14"/>
  <c r="E5902" i="14"/>
  <c r="E5903" i="14"/>
  <c r="E5904" i="14"/>
  <c r="E5905" i="14"/>
  <c r="E5906" i="14"/>
  <c r="E5907" i="14"/>
  <c r="E5908" i="14"/>
  <c r="E5909" i="14"/>
  <c r="E5910" i="14"/>
  <c r="E5911" i="14"/>
  <c r="E5912" i="14"/>
  <c r="E5913" i="14"/>
  <c r="E5914" i="14"/>
  <c r="E5915" i="14"/>
  <c r="E5916" i="14"/>
  <c r="E5917" i="14"/>
  <c r="E5918" i="14"/>
  <c r="E5919" i="14"/>
  <c r="E5920" i="14"/>
  <c r="E5921" i="14"/>
  <c r="E5922" i="14"/>
  <c r="E5923" i="14"/>
  <c r="E5924" i="14"/>
  <c r="E5925" i="14"/>
  <c r="E5926" i="14"/>
  <c r="E5927" i="14"/>
  <c r="E5928" i="14"/>
  <c r="E5929" i="14"/>
  <c r="E5930" i="14"/>
  <c r="E5931" i="14"/>
  <c r="E5932" i="14"/>
  <c r="E5933" i="14"/>
  <c r="E5934" i="14"/>
  <c r="E5935" i="14"/>
  <c r="E5936" i="14"/>
  <c r="E5937" i="14"/>
  <c r="E5938" i="14"/>
  <c r="E5939" i="14"/>
  <c r="E5940" i="14"/>
  <c r="E5941" i="14"/>
  <c r="E5942" i="14"/>
  <c r="E5943" i="14"/>
  <c r="E5944" i="14"/>
  <c r="E5945" i="14"/>
  <c r="E5946" i="14"/>
  <c r="E5947" i="14"/>
  <c r="E5948" i="14"/>
  <c r="E5949" i="14"/>
  <c r="E5950" i="14"/>
  <c r="E5951" i="14"/>
  <c r="E5952" i="14"/>
  <c r="E5953" i="14"/>
  <c r="E5954" i="14"/>
  <c r="E5955" i="14"/>
  <c r="E5956" i="14"/>
  <c r="E5957" i="14"/>
  <c r="E5958" i="14"/>
  <c r="E5959" i="14"/>
  <c r="E5960" i="14"/>
  <c r="E5961" i="14"/>
  <c r="E5962" i="14"/>
  <c r="E5963" i="14"/>
  <c r="E5964" i="14"/>
  <c r="E5965" i="14"/>
  <c r="E5966" i="14"/>
  <c r="E5967" i="14"/>
  <c r="E5968" i="14"/>
  <c r="E5969" i="14"/>
  <c r="E5970" i="14"/>
  <c r="E5971" i="14"/>
  <c r="E5972" i="14"/>
  <c r="E5973" i="14"/>
  <c r="E5974" i="14"/>
  <c r="E5975" i="14"/>
  <c r="E5976" i="14"/>
  <c r="E5977" i="14"/>
  <c r="E5978" i="14"/>
  <c r="E5979" i="14"/>
  <c r="E5980" i="14"/>
  <c r="E5981" i="14"/>
  <c r="E5982" i="14"/>
  <c r="E5983" i="14"/>
  <c r="E5984" i="14"/>
  <c r="E5985" i="14"/>
  <c r="E5986" i="14"/>
  <c r="E5987" i="14"/>
  <c r="E5988" i="14"/>
  <c r="E5989" i="14"/>
  <c r="E5990" i="14"/>
  <c r="E5991" i="14"/>
  <c r="E5992" i="14"/>
  <c r="E5993" i="14"/>
  <c r="E5994" i="14"/>
  <c r="E5995" i="14"/>
  <c r="E5996" i="14"/>
  <c r="E5997" i="14"/>
  <c r="E5998" i="14"/>
  <c r="E5999" i="14"/>
  <c r="E6000" i="14"/>
  <c r="E6001" i="14"/>
  <c r="E6002" i="14"/>
  <c r="E6003" i="14"/>
  <c r="E6004" i="14"/>
  <c r="E6005" i="14"/>
  <c r="E6006" i="14"/>
  <c r="E6007" i="14"/>
  <c r="E6008" i="14"/>
  <c r="E6009" i="14"/>
  <c r="E6010" i="14"/>
  <c r="E6011" i="14"/>
  <c r="E6012" i="14"/>
  <c r="E6013" i="14"/>
  <c r="E6014" i="14"/>
  <c r="E6015" i="14"/>
  <c r="E6016" i="14"/>
  <c r="E6017" i="14"/>
  <c r="E6018" i="14"/>
  <c r="E6019" i="14"/>
  <c r="E6020" i="14"/>
  <c r="E6021" i="14"/>
  <c r="E6022" i="14"/>
  <c r="E6023" i="14"/>
  <c r="E6024" i="14"/>
  <c r="E6025" i="14"/>
  <c r="E6026" i="14"/>
  <c r="E6027" i="14"/>
  <c r="E6028" i="14"/>
  <c r="E6029" i="14"/>
  <c r="E6030" i="14"/>
  <c r="E6031" i="14"/>
  <c r="E6032" i="14"/>
  <c r="E6033" i="14"/>
  <c r="E6034" i="14"/>
  <c r="E6035" i="14"/>
  <c r="E6036" i="14"/>
  <c r="E6037" i="14"/>
  <c r="E6038" i="14"/>
  <c r="E6039" i="14"/>
  <c r="E6040" i="14"/>
  <c r="E6041" i="14"/>
  <c r="E6042" i="14"/>
  <c r="E6043" i="14"/>
  <c r="E6044" i="14"/>
  <c r="E6045" i="14"/>
  <c r="E6046" i="14"/>
  <c r="E6047" i="14"/>
  <c r="E6048" i="14"/>
  <c r="E6049" i="14"/>
  <c r="E6050" i="14"/>
  <c r="E6051" i="14"/>
  <c r="E6052" i="14"/>
  <c r="E6053" i="14"/>
  <c r="E6054" i="14"/>
  <c r="E6055" i="14"/>
  <c r="E6056" i="14"/>
  <c r="E6057" i="14"/>
  <c r="E6058" i="14"/>
  <c r="E6059" i="14"/>
  <c r="E6060" i="14"/>
  <c r="E6061" i="14"/>
  <c r="E6062" i="14"/>
  <c r="E6063" i="14"/>
  <c r="E6064" i="14"/>
  <c r="E6065" i="14"/>
  <c r="E6066" i="14"/>
  <c r="E6067" i="14"/>
  <c r="E6068" i="14"/>
  <c r="E6069" i="14"/>
  <c r="E6070" i="14"/>
  <c r="E6071" i="14"/>
  <c r="E6072" i="14"/>
  <c r="E6073" i="14"/>
  <c r="E6074" i="14"/>
  <c r="E6075" i="14"/>
  <c r="E6076" i="14"/>
  <c r="E6077" i="14"/>
  <c r="E6078" i="14"/>
  <c r="E6079" i="14"/>
  <c r="E6080" i="14"/>
  <c r="E6081" i="14"/>
  <c r="E6082" i="14"/>
  <c r="E6083" i="14"/>
  <c r="E6084" i="14"/>
  <c r="E6085" i="14"/>
  <c r="E6086" i="14"/>
  <c r="E6087" i="14"/>
  <c r="E6088" i="14"/>
  <c r="E6089" i="14"/>
  <c r="E6090" i="14"/>
  <c r="E6091" i="14"/>
  <c r="E6092" i="14"/>
  <c r="E6093" i="14"/>
  <c r="E6094" i="14"/>
  <c r="E6095" i="14"/>
  <c r="E6096" i="14"/>
  <c r="E6097" i="14"/>
  <c r="E6098" i="14"/>
  <c r="E6099" i="14"/>
  <c r="E6100" i="14"/>
  <c r="E6101" i="14"/>
  <c r="E6102" i="14"/>
  <c r="E6103" i="14"/>
  <c r="E6104" i="14"/>
  <c r="E6105" i="14"/>
  <c r="E6106" i="14"/>
  <c r="E6107" i="14"/>
  <c r="E6108" i="14"/>
  <c r="E6109" i="14"/>
  <c r="E6110" i="14"/>
  <c r="E6111" i="14"/>
  <c r="E6112" i="14"/>
  <c r="E6113" i="14"/>
  <c r="E6114" i="14"/>
  <c r="E6115" i="14"/>
  <c r="E6116" i="14"/>
  <c r="E6117" i="14"/>
  <c r="E6118" i="14"/>
  <c r="E6119" i="14"/>
  <c r="E6120" i="14"/>
  <c r="E6121" i="14"/>
  <c r="E6122" i="14"/>
  <c r="E6123" i="14"/>
  <c r="E6124" i="14"/>
  <c r="E6125" i="14"/>
  <c r="E6126" i="14"/>
  <c r="E6127" i="14"/>
  <c r="E6128" i="14"/>
  <c r="E6129" i="14"/>
  <c r="E6130" i="14"/>
  <c r="E6131" i="14"/>
  <c r="E6132" i="14"/>
  <c r="E6133" i="14"/>
  <c r="E6134" i="14"/>
  <c r="E6135" i="14"/>
  <c r="E6136" i="14"/>
  <c r="E6137" i="14"/>
  <c r="E6138" i="14"/>
  <c r="E6139" i="14"/>
  <c r="E6140" i="14"/>
  <c r="E6141" i="14"/>
  <c r="E6142" i="14"/>
  <c r="E6143" i="14"/>
  <c r="E6144" i="14"/>
  <c r="E6145" i="14"/>
  <c r="E6146" i="14"/>
  <c r="E6147" i="14"/>
  <c r="E6148" i="14"/>
  <c r="E6149" i="14"/>
  <c r="E6150" i="14"/>
  <c r="E6151" i="14"/>
  <c r="E6152" i="14"/>
  <c r="E6153" i="14"/>
  <c r="E6154" i="14"/>
  <c r="E6155" i="14"/>
  <c r="E6156" i="14"/>
  <c r="E6157" i="14"/>
  <c r="E6158" i="14"/>
  <c r="E6159" i="14"/>
  <c r="E6160" i="14"/>
  <c r="E6161" i="14"/>
  <c r="E6162" i="14"/>
  <c r="E6163" i="14"/>
  <c r="E6164" i="14"/>
  <c r="E6165" i="14"/>
  <c r="E6166" i="14"/>
  <c r="E6167" i="14"/>
  <c r="E6168" i="14"/>
  <c r="E6169" i="14"/>
  <c r="E6170" i="14"/>
  <c r="E6171" i="14"/>
  <c r="E6172" i="14"/>
  <c r="E6173" i="14"/>
  <c r="E6174" i="14"/>
  <c r="E6175" i="14"/>
  <c r="E6176" i="14"/>
  <c r="E6177" i="14"/>
  <c r="E6178" i="14"/>
  <c r="E6179" i="14"/>
  <c r="E6180" i="14"/>
  <c r="E6181" i="14"/>
  <c r="E6182" i="14"/>
  <c r="E6183" i="14"/>
  <c r="E6184" i="14"/>
  <c r="E6185" i="14"/>
  <c r="E6186" i="14"/>
  <c r="E6187" i="14"/>
  <c r="E6188" i="14"/>
  <c r="E6189" i="14"/>
  <c r="E6190" i="14"/>
  <c r="E6191" i="14"/>
  <c r="E6192" i="14"/>
  <c r="E6193" i="14"/>
  <c r="E6194" i="14"/>
  <c r="E6195" i="14"/>
  <c r="E6196" i="14"/>
  <c r="E6197" i="14"/>
  <c r="E6198" i="14"/>
  <c r="E6199" i="14"/>
  <c r="E6200" i="14"/>
  <c r="E6201" i="14"/>
  <c r="E6202" i="14"/>
  <c r="E6203" i="14"/>
  <c r="E6204" i="14"/>
  <c r="E6205" i="14"/>
  <c r="E6206" i="14"/>
  <c r="E6207" i="14"/>
  <c r="E6208" i="14"/>
  <c r="E6209" i="14"/>
  <c r="E6210" i="14"/>
  <c r="E6211" i="14"/>
  <c r="E6212" i="14"/>
  <c r="E6213" i="14"/>
  <c r="E6214" i="14"/>
  <c r="E6215" i="14"/>
  <c r="E6216" i="14"/>
  <c r="E6217" i="14"/>
  <c r="E6218" i="14"/>
  <c r="E6219" i="14"/>
  <c r="E6220" i="14"/>
  <c r="E6221" i="14"/>
  <c r="E6222" i="14"/>
  <c r="E6223" i="14"/>
  <c r="E6224" i="14"/>
  <c r="E6225" i="14"/>
  <c r="E6226" i="14"/>
  <c r="E6227" i="14"/>
  <c r="E6228" i="14"/>
  <c r="E6229" i="14"/>
  <c r="E6230" i="14"/>
  <c r="E6231" i="14"/>
  <c r="E6232" i="14"/>
  <c r="E6233" i="14"/>
  <c r="E6234" i="14"/>
  <c r="E6235" i="14"/>
  <c r="E6236" i="14"/>
  <c r="E6237" i="14"/>
  <c r="E6238" i="14"/>
  <c r="E6239" i="14"/>
  <c r="E6240" i="14"/>
  <c r="E6241" i="14"/>
  <c r="E6242" i="14"/>
  <c r="E6243" i="14"/>
  <c r="E6244" i="14"/>
  <c r="E6245" i="14"/>
  <c r="E6246" i="14"/>
  <c r="E6247" i="14"/>
  <c r="E6248" i="14"/>
  <c r="E6249" i="14"/>
  <c r="E6250" i="14"/>
  <c r="E6251" i="14"/>
  <c r="E6252" i="14"/>
  <c r="E6253" i="14"/>
  <c r="E6254" i="14"/>
  <c r="E6255" i="14"/>
  <c r="E6256" i="14"/>
  <c r="E6257" i="14"/>
  <c r="E6258" i="14"/>
  <c r="E6259" i="14"/>
  <c r="E6260" i="14"/>
  <c r="E6261" i="14"/>
  <c r="E6262" i="14"/>
  <c r="E6263" i="14"/>
  <c r="E6264" i="14"/>
  <c r="E6265" i="14"/>
  <c r="E6266" i="14"/>
  <c r="E6267" i="14"/>
  <c r="E6268" i="14"/>
  <c r="E6269" i="14"/>
  <c r="E6270" i="14"/>
  <c r="E6271" i="14"/>
  <c r="E6272" i="14"/>
  <c r="E6273" i="14"/>
  <c r="E6274" i="14"/>
  <c r="E6275" i="14"/>
  <c r="E6276" i="14"/>
  <c r="E6277" i="14"/>
  <c r="E6278" i="14"/>
  <c r="E6279" i="14"/>
  <c r="E6280" i="14"/>
  <c r="E6281" i="14"/>
  <c r="E6282" i="14"/>
  <c r="E6283" i="14"/>
  <c r="E6284" i="14"/>
  <c r="E6285" i="14"/>
  <c r="E6286" i="14"/>
  <c r="E6287" i="14"/>
  <c r="E6288" i="14"/>
  <c r="E6289" i="14"/>
  <c r="E6290" i="14"/>
  <c r="E6291" i="14"/>
  <c r="E6292" i="14"/>
  <c r="E6293" i="14"/>
  <c r="E6294" i="14"/>
  <c r="E6295" i="14"/>
  <c r="E6296" i="14"/>
  <c r="E6297" i="14"/>
  <c r="E6298" i="14"/>
  <c r="E6299" i="14"/>
  <c r="E6300" i="14"/>
  <c r="E6301" i="14"/>
  <c r="E6302" i="14"/>
  <c r="E6303" i="14"/>
  <c r="E6304" i="14"/>
  <c r="E6305" i="14"/>
  <c r="E6306" i="14"/>
  <c r="E6307" i="14"/>
  <c r="E6308" i="14"/>
  <c r="E6309" i="14"/>
  <c r="E6310" i="14"/>
  <c r="E6311" i="14"/>
  <c r="E6312" i="14"/>
  <c r="E6313" i="14"/>
  <c r="E6314" i="14"/>
  <c r="E6315" i="14"/>
  <c r="E6316" i="14"/>
  <c r="E6317" i="14"/>
  <c r="E6318" i="14"/>
  <c r="E6319" i="14"/>
  <c r="E6320" i="14"/>
  <c r="E6321" i="14"/>
  <c r="E6322" i="14"/>
  <c r="E6323" i="14"/>
  <c r="E6324" i="14"/>
  <c r="E6325" i="14"/>
  <c r="E6326" i="14"/>
  <c r="E6327" i="14"/>
  <c r="E6328" i="14"/>
  <c r="E6329" i="14"/>
  <c r="E6330" i="14"/>
  <c r="E6331" i="14"/>
  <c r="E6332" i="14"/>
  <c r="E6333" i="14"/>
  <c r="E6334" i="14"/>
  <c r="E6335" i="14"/>
  <c r="E6336" i="14"/>
  <c r="E6337" i="14"/>
  <c r="E6338" i="14"/>
  <c r="E6339" i="14"/>
  <c r="E6340" i="14"/>
  <c r="E6341" i="14"/>
  <c r="E6342" i="14"/>
  <c r="E6343" i="14"/>
  <c r="E6344" i="14"/>
  <c r="E6345" i="14"/>
  <c r="E6346" i="14"/>
  <c r="E6347" i="14"/>
  <c r="E6348" i="14"/>
  <c r="E6349" i="14"/>
  <c r="E6350" i="14"/>
  <c r="E6351" i="14"/>
  <c r="E6352" i="14"/>
  <c r="E6353" i="14"/>
  <c r="E6354" i="14"/>
  <c r="E6355" i="14"/>
  <c r="E6356" i="14"/>
  <c r="E6357" i="14"/>
  <c r="E6358" i="14"/>
  <c r="E6359" i="14"/>
  <c r="E6360" i="14"/>
  <c r="E6361" i="14"/>
  <c r="E6362" i="14"/>
  <c r="E6363" i="14"/>
  <c r="E6364" i="14"/>
  <c r="E6365" i="14"/>
  <c r="E6366" i="14"/>
  <c r="E6367" i="14"/>
  <c r="E6368" i="14"/>
  <c r="E6369" i="14"/>
  <c r="E6370" i="14"/>
  <c r="E6371" i="14"/>
  <c r="E6372" i="14"/>
  <c r="E6373" i="14"/>
  <c r="E6374" i="14"/>
  <c r="E6375" i="14"/>
  <c r="E6376" i="14"/>
  <c r="E6377" i="14"/>
  <c r="E6378" i="14"/>
  <c r="E6379" i="14"/>
  <c r="E6380" i="14"/>
  <c r="E6381" i="14"/>
  <c r="E6382" i="14"/>
  <c r="E6383" i="14"/>
  <c r="E6384" i="14"/>
  <c r="E6385" i="14"/>
  <c r="E6386" i="14"/>
  <c r="E6387" i="14"/>
  <c r="E6388" i="14"/>
  <c r="E6389" i="14"/>
  <c r="E6390" i="14"/>
  <c r="E6391" i="14"/>
  <c r="E6392" i="14"/>
  <c r="E6393" i="14"/>
  <c r="E6394" i="14"/>
  <c r="E6395" i="14"/>
  <c r="E6396" i="14"/>
  <c r="E6397" i="14"/>
  <c r="E6398" i="14"/>
  <c r="E6399" i="14"/>
  <c r="E6400" i="14"/>
  <c r="E6401" i="14"/>
  <c r="E6402" i="14"/>
  <c r="E6403" i="14"/>
  <c r="E6404" i="14"/>
  <c r="E6405" i="14"/>
  <c r="E6406" i="14"/>
  <c r="E6407" i="14"/>
  <c r="E6408" i="14"/>
  <c r="E6409" i="14"/>
  <c r="E6410" i="14"/>
  <c r="E6411" i="14"/>
  <c r="E6412" i="14"/>
  <c r="E6413" i="14"/>
  <c r="E6414" i="14"/>
  <c r="E6415" i="14"/>
  <c r="E6416" i="14"/>
  <c r="E6417" i="14"/>
  <c r="E6418" i="14"/>
  <c r="E6419" i="14"/>
  <c r="E6420" i="14"/>
  <c r="E6421" i="14"/>
  <c r="E6422" i="14"/>
  <c r="E6423" i="14"/>
  <c r="E6424" i="14"/>
  <c r="E6425" i="14"/>
  <c r="E6426" i="14"/>
  <c r="E6427" i="14"/>
  <c r="E6428" i="14"/>
  <c r="E6429" i="14"/>
  <c r="E6430" i="14"/>
  <c r="E6431" i="14"/>
  <c r="E6432" i="14"/>
  <c r="E6433" i="14"/>
  <c r="E6434" i="14"/>
  <c r="E6435" i="14"/>
  <c r="E6436" i="14"/>
  <c r="E6437" i="14"/>
  <c r="E6438" i="14"/>
  <c r="E6439" i="14"/>
  <c r="E6440" i="14"/>
  <c r="E6441" i="14"/>
  <c r="E6442" i="14"/>
  <c r="E6443" i="14"/>
  <c r="E6444" i="14"/>
  <c r="E6445" i="14"/>
  <c r="E6446" i="14"/>
  <c r="E6447" i="14"/>
  <c r="E6448" i="14"/>
  <c r="E6449" i="14"/>
  <c r="E6450" i="14"/>
  <c r="E6451" i="14"/>
  <c r="E6452" i="14"/>
  <c r="E6453" i="14"/>
  <c r="E6454" i="14"/>
  <c r="E6455" i="14"/>
  <c r="E6456" i="14"/>
  <c r="E6457" i="14"/>
  <c r="E6458" i="14"/>
  <c r="E6459" i="14"/>
  <c r="E6460" i="14"/>
  <c r="E6461" i="14"/>
  <c r="E6462" i="14"/>
  <c r="E6463" i="14"/>
  <c r="E6464" i="14"/>
  <c r="E6465" i="14"/>
  <c r="E6466" i="14"/>
  <c r="E6467" i="14"/>
  <c r="E6468" i="14"/>
  <c r="E6469" i="14"/>
  <c r="E6470" i="14"/>
  <c r="E6471" i="14"/>
  <c r="E6472" i="14"/>
  <c r="E6473" i="14"/>
  <c r="E6474" i="14"/>
  <c r="E6475" i="14"/>
  <c r="E6476" i="14"/>
  <c r="E6477" i="14"/>
  <c r="E6478" i="14"/>
  <c r="E6479" i="14"/>
  <c r="E6480" i="14"/>
  <c r="E6481" i="14"/>
  <c r="E6482" i="14"/>
  <c r="E6483" i="14"/>
  <c r="E6484" i="14"/>
  <c r="E6485" i="14"/>
  <c r="E6486" i="14"/>
  <c r="E6487" i="14"/>
  <c r="E6488" i="14"/>
  <c r="E6489" i="14"/>
  <c r="E6490" i="14"/>
  <c r="E6491" i="14"/>
  <c r="E6492" i="14"/>
  <c r="E6493" i="14"/>
  <c r="E6494" i="14"/>
  <c r="E6495" i="14"/>
  <c r="E6496" i="14"/>
  <c r="E6497" i="14"/>
  <c r="E6498" i="14"/>
  <c r="E6499" i="14"/>
  <c r="E6500" i="14"/>
  <c r="E6501" i="14"/>
  <c r="E6502" i="14"/>
  <c r="E6503" i="14"/>
  <c r="E6504" i="14"/>
  <c r="E6505" i="14"/>
  <c r="E6506" i="14"/>
  <c r="E6507" i="14"/>
  <c r="E6508" i="14"/>
  <c r="E6509" i="14"/>
  <c r="E6510" i="14"/>
  <c r="E6511" i="14"/>
  <c r="E6512" i="14"/>
  <c r="E6513" i="14"/>
  <c r="E6514" i="14"/>
  <c r="E6515" i="14"/>
  <c r="E6516" i="14"/>
  <c r="E6517" i="14"/>
  <c r="E6518" i="14"/>
  <c r="E6519" i="14"/>
  <c r="E6520" i="14"/>
  <c r="E6521" i="14"/>
  <c r="E6522" i="14"/>
  <c r="E6523" i="14"/>
  <c r="E6524" i="14"/>
  <c r="E6525" i="14"/>
  <c r="E6526" i="14"/>
  <c r="E6527" i="14"/>
  <c r="E6528" i="14"/>
  <c r="E6529" i="14"/>
  <c r="E6530" i="14"/>
  <c r="E6531" i="14"/>
  <c r="E6532" i="14"/>
  <c r="E6533" i="14"/>
  <c r="E6534" i="14"/>
  <c r="E6535" i="14"/>
  <c r="E6536" i="14"/>
  <c r="E6537" i="14"/>
  <c r="E6538" i="14"/>
  <c r="E6539" i="14"/>
  <c r="E6540" i="14"/>
  <c r="E6541" i="14"/>
  <c r="E6542" i="14"/>
  <c r="E6543" i="14"/>
  <c r="E6544" i="14"/>
  <c r="E6545" i="14"/>
  <c r="E6546" i="14"/>
  <c r="E6547" i="14"/>
  <c r="E6548" i="14"/>
  <c r="E6549" i="14"/>
  <c r="E6550" i="14"/>
  <c r="E6551" i="14"/>
  <c r="E6552" i="14"/>
  <c r="E6553" i="14"/>
  <c r="E6554" i="14"/>
  <c r="E6555" i="14"/>
  <c r="E6556" i="14"/>
  <c r="E6557" i="14"/>
  <c r="E6558" i="14"/>
  <c r="E6559" i="14"/>
  <c r="E6560" i="14"/>
  <c r="E6561" i="14"/>
  <c r="E6562" i="14"/>
  <c r="E6563" i="14"/>
  <c r="E6564" i="14"/>
  <c r="E6565" i="14"/>
  <c r="E6566" i="14"/>
  <c r="E6567" i="14"/>
  <c r="E6568" i="14"/>
  <c r="E6569" i="14"/>
  <c r="E6570" i="14"/>
  <c r="E6571" i="14"/>
  <c r="E6572" i="14"/>
  <c r="E6573" i="14"/>
  <c r="E6574" i="14"/>
  <c r="E6575" i="14"/>
  <c r="E6576" i="14"/>
  <c r="E6577" i="14"/>
  <c r="E6578" i="14"/>
  <c r="E6579" i="14"/>
  <c r="E6580" i="14"/>
  <c r="E6581" i="14"/>
  <c r="E6582" i="14"/>
  <c r="E6583" i="14"/>
  <c r="E6584" i="14"/>
  <c r="E6585" i="14"/>
  <c r="E6586" i="14"/>
  <c r="E6587" i="14"/>
  <c r="E6588" i="14"/>
  <c r="E6589" i="14"/>
  <c r="E6590" i="14"/>
  <c r="E6591" i="14"/>
  <c r="E6592" i="14"/>
  <c r="E6593" i="14"/>
  <c r="E6594" i="14"/>
  <c r="E6595" i="14"/>
  <c r="E6596" i="14"/>
  <c r="E6597" i="14"/>
  <c r="E6598" i="14"/>
  <c r="E6599" i="14"/>
  <c r="E6600" i="14"/>
  <c r="E6601" i="14"/>
  <c r="E6602" i="14"/>
  <c r="E6603" i="14"/>
  <c r="E6604" i="14"/>
  <c r="E6605" i="14"/>
  <c r="E6606" i="14"/>
  <c r="E6607" i="14"/>
  <c r="E6608" i="14"/>
  <c r="E6609" i="14"/>
  <c r="E6610" i="14"/>
  <c r="E6611" i="14"/>
  <c r="E6612" i="14"/>
  <c r="E6613" i="14"/>
  <c r="E6614" i="14"/>
  <c r="E6615" i="14"/>
  <c r="E6616" i="14"/>
  <c r="E6617" i="14"/>
  <c r="E6618" i="14"/>
  <c r="E6619" i="14"/>
  <c r="E6620" i="14"/>
  <c r="E6621" i="14"/>
  <c r="E6622" i="14"/>
  <c r="E6623" i="14"/>
  <c r="E6624" i="14"/>
  <c r="E6625" i="14"/>
  <c r="E6626" i="14"/>
  <c r="E6627" i="14"/>
  <c r="E6628" i="14"/>
  <c r="E6629" i="14"/>
  <c r="E6630" i="14"/>
  <c r="E6631" i="14"/>
  <c r="E6632" i="14"/>
  <c r="E6633" i="14"/>
  <c r="E6634" i="14"/>
  <c r="E6635" i="14"/>
  <c r="E6636" i="14"/>
  <c r="E6637" i="14"/>
  <c r="E6638" i="14"/>
  <c r="E6639" i="14"/>
  <c r="E6640" i="14"/>
  <c r="E6641" i="14"/>
  <c r="E6642" i="14"/>
  <c r="E6643" i="14"/>
  <c r="E6644" i="14"/>
  <c r="E6645" i="14"/>
  <c r="E6646" i="14"/>
  <c r="E6647" i="14"/>
  <c r="E6648" i="14"/>
  <c r="E6649" i="14"/>
  <c r="E6650" i="14"/>
  <c r="E6651" i="14"/>
  <c r="E6652" i="14"/>
  <c r="E6653" i="14"/>
  <c r="E6654" i="14"/>
  <c r="E6655" i="14"/>
  <c r="E6656" i="14"/>
  <c r="E6657" i="14"/>
  <c r="E6658" i="14"/>
  <c r="E6659" i="14"/>
  <c r="E6660" i="14"/>
  <c r="E6661" i="14"/>
  <c r="E6662" i="14"/>
  <c r="E6663" i="14"/>
  <c r="E6664" i="14"/>
  <c r="E6665" i="14"/>
  <c r="E6666" i="14"/>
  <c r="E6667" i="14"/>
  <c r="E6668" i="14"/>
  <c r="E6669" i="14"/>
  <c r="E6670" i="14"/>
  <c r="E6671" i="14"/>
  <c r="E6672" i="14"/>
  <c r="E6673" i="14"/>
  <c r="E6674" i="14"/>
  <c r="E6675" i="14"/>
  <c r="E6676" i="14"/>
  <c r="E6677" i="14"/>
  <c r="E6678" i="14"/>
  <c r="E6679" i="14"/>
  <c r="E6680" i="14"/>
  <c r="E6681" i="14"/>
  <c r="E6682" i="14"/>
  <c r="E6683" i="14"/>
  <c r="E6684" i="14"/>
  <c r="E6685" i="14"/>
  <c r="E6686" i="14"/>
  <c r="E6687" i="14"/>
  <c r="E6688" i="14"/>
  <c r="E6689" i="14"/>
  <c r="E6690" i="14"/>
  <c r="E6691" i="14"/>
  <c r="E6692" i="14"/>
  <c r="E6693" i="14"/>
  <c r="E6694" i="14"/>
  <c r="E6695" i="14"/>
  <c r="E6696" i="14"/>
  <c r="E6697" i="14"/>
  <c r="E6698" i="14"/>
  <c r="E6699" i="14"/>
  <c r="E6700" i="14"/>
  <c r="E6701" i="14"/>
  <c r="E6702" i="14"/>
  <c r="E6703" i="14"/>
  <c r="E6704" i="14"/>
  <c r="E6705" i="14"/>
  <c r="E6706" i="14"/>
  <c r="E6707" i="14"/>
  <c r="E6708" i="14"/>
  <c r="E6709" i="14"/>
  <c r="E6710" i="14"/>
  <c r="E6711" i="14"/>
  <c r="E6712" i="14"/>
  <c r="E6713" i="14"/>
  <c r="E6714" i="14"/>
  <c r="E6715" i="14"/>
  <c r="E6716" i="14"/>
  <c r="E6717" i="14"/>
  <c r="E6718" i="14"/>
  <c r="E6719" i="14"/>
  <c r="E6720" i="14"/>
  <c r="E6721" i="14"/>
  <c r="E6722" i="14"/>
  <c r="E6723" i="14"/>
  <c r="E6724" i="14"/>
  <c r="E6725" i="14"/>
  <c r="E6726" i="14"/>
  <c r="E6727" i="14"/>
  <c r="E6728" i="14"/>
  <c r="E6729" i="14"/>
  <c r="E6730" i="14"/>
  <c r="E6731" i="14"/>
  <c r="E6732" i="14"/>
  <c r="E6733" i="14"/>
  <c r="E6734" i="14"/>
  <c r="E6735" i="14"/>
  <c r="E6736" i="14"/>
  <c r="E6737" i="14"/>
  <c r="E6738" i="14"/>
  <c r="E6739" i="14"/>
  <c r="E6740" i="14"/>
  <c r="E6741" i="14"/>
  <c r="E6742" i="14"/>
  <c r="E6743" i="14"/>
  <c r="E6744" i="14"/>
  <c r="E6745" i="14"/>
  <c r="E6746" i="14"/>
  <c r="E6747" i="14"/>
  <c r="E6748" i="14"/>
  <c r="E6749" i="14"/>
  <c r="E6750" i="14"/>
  <c r="E6751" i="14"/>
  <c r="E6752" i="14"/>
  <c r="E6753" i="14"/>
  <c r="E6754" i="14"/>
  <c r="E6755" i="14"/>
  <c r="E6756" i="14"/>
  <c r="E6757" i="14"/>
  <c r="E6758" i="14"/>
  <c r="E6759" i="14"/>
  <c r="E6760" i="14"/>
  <c r="E6761" i="14"/>
  <c r="E6762" i="14"/>
  <c r="E6763" i="14"/>
  <c r="E6764" i="14"/>
  <c r="E6765" i="14"/>
  <c r="E6766" i="14"/>
  <c r="E6767" i="14"/>
  <c r="E6768" i="14"/>
  <c r="E6769" i="14"/>
  <c r="E6770" i="14"/>
  <c r="E6771" i="14"/>
  <c r="E6772" i="14"/>
  <c r="E6773" i="14"/>
  <c r="E6774" i="14"/>
  <c r="E6775" i="14"/>
  <c r="E6776" i="14"/>
  <c r="E6777" i="14"/>
  <c r="E6778" i="14"/>
  <c r="E6779" i="14"/>
  <c r="E6780" i="14"/>
  <c r="E6781" i="14"/>
  <c r="E6782" i="14"/>
  <c r="E6783" i="14"/>
  <c r="E6784" i="14"/>
  <c r="E6785" i="14"/>
  <c r="E6786" i="14"/>
  <c r="E6787" i="14"/>
  <c r="E6788" i="14"/>
  <c r="E6789" i="14"/>
  <c r="E6790" i="14"/>
  <c r="E6791" i="14"/>
  <c r="E6792" i="14"/>
  <c r="E6793" i="14"/>
  <c r="E6794" i="14"/>
  <c r="E6795" i="14"/>
  <c r="E6796" i="14"/>
  <c r="E6797" i="14"/>
  <c r="E6798" i="14"/>
  <c r="E6799" i="14"/>
  <c r="E6800" i="14"/>
  <c r="E6801" i="14"/>
  <c r="E6802" i="14"/>
  <c r="E6803" i="14"/>
  <c r="E6804" i="14"/>
  <c r="E6805" i="14"/>
  <c r="E6806" i="14"/>
  <c r="E6807" i="14"/>
  <c r="E6808" i="14"/>
  <c r="E6809" i="14"/>
  <c r="E6810" i="14"/>
  <c r="E6811" i="14"/>
  <c r="E6812" i="14"/>
  <c r="E6813" i="14"/>
  <c r="E6814" i="14"/>
  <c r="E6815" i="14"/>
  <c r="E6816" i="14"/>
  <c r="E6817" i="14"/>
  <c r="E6818" i="14"/>
  <c r="E6819" i="14"/>
  <c r="E6820" i="14"/>
  <c r="E6821" i="14"/>
  <c r="E6822" i="14"/>
  <c r="E6823" i="14"/>
  <c r="E6824" i="14"/>
  <c r="E6825" i="14"/>
  <c r="E6826" i="14"/>
  <c r="E6827" i="14"/>
  <c r="E6828" i="14"/>
  <c r="E6829" i="14"/>
  <c r="E6830" i="14"/>
  <c r="E6831" i="14"/>
  <c r="E6832" i="14"/>
  <c r="E6833" i="14"/>
  <c r="E6834" i="14"/>
  <c r="E6835" i="14"/>
  <c r="E6836" i="14"/>
  <c r="E6837" i="14"/>
  <c r="E6838" i="14"/>
  <c r="E6839" i="14"/>
  <c r="E6840" i="14"/>
  <c r="E6841" i="14"/>
  <c r="E6842" i="14"/>
  <c r="E6843" i="14"/>
  <c r="E6844" i="14"/>
  <c r="E6845" i="14"/>
  <c r="E6846" i="14"/>
  <c r="E6847" i="14"/>
  <c r="E6848" i="14"/>
  <c r="E6849" i="14"/>
  <c r="E6850" i="14"/>
  <c r="E6851" i="14"/>
  <c r="E6852" i="14"/>
  <c r="E6853" i="14"/>
  <c r="E6854" i="14"/>
  <c r="E6855" i="14"/>
  <c r="E6856" i="14"/>
  <c r="E6857" i="14"/>
  <c r="E6858" i="14"/>
  <c r="E6859" i="14"/>
  <c r="E6860" i="14"/>
  <c r="E6861" i="14"/>
  <c r="E6862" i="14"/>
  <c r="E6863" i="14"/>
  <c r="E6864" i="14"/>
  <c r="E6865" i="14"/>
  <c r="E6866" i="14"/>
  <c r="E6867" i="14"/>
  <c r="E6868" i="14"/>
  <c r="E6869" i="14"/>
  <c r="E6870" i="14"/>
  <c r="E6871" i="14"/>
  <c r="E6872" i="14"/>
  <c r="E6873" i="14"/>
  <c r="E6874" i="14"/>
  <c r="E6875" i="14"/>
  <c r="E6876" i="14"/>
  <c r="E6877" i="14"/>
  <c r="E6878" i="14"/>
  <c r="E6879" i="14"/>
  <c r="E6880" i="14"/>
  <c r="E6881" i="14"/>
  <c r="E6882" i="14"/>
  <c r="E6883" i="14"/>
  <c r="E6884" i="14"/>
  <c r="E6885" i="14"/>
  <c r="E6886" i="14"/>
  <c r="E6887" i="14"/>
  <c r="E6888" i="14"/>
  <c r="E6889" i="14"/>
  <c r="E6890" i="14"/>
  <c r="E6891" i="14"/>
  <c r="E6892" i="14"/>
  <c r="E6893" i="14"/>
  <c r="E6894" i="14"/>
  <c r="E6895" i="14"/>
  <c r="E6896" i="14"/>
  <c r="E6897" i="14"/>
  <c r="E6898" i="14"/>
  <c r="E6899" i="14"/>
  <c r="E6900" i="14"/>
  <c r="E6901" i="14"/>
  <c r="E6902" i="14"/>
  <c r="E6903" i="14"/>
  <c r="E6904" i="14"/>
  <c r="E6905" i="14"/>
  <c r="E6906" i="14"/>
  <c r="E6907" i="14"/>
  <c r="E6908" i="14"/>
  <c r="E6909" i="14"/>
  <c r="E6910" i="14"/>
  <c r="E6911" i="14"/>
  <c r="E6912" i="14"/>
  <c r="E6913" i="14"/>
  <c r="E6914" i="14"/>
  <c r="E6915" i="14"/>
  <c r="E6916" i="14"/>
  <c r="E6917" i="14"/>
  <c r="E6918" i="14"/>
  <c r="E6919" i="14"/>
  <c r="E6920" i="14"/>
  <c r="E6921" i="14"/>
  <c r="E6922" i="14"/>
  <c r="E6923" i="14"/>
  <c r="E6924" i="14"/>
  <c r="E6925" i="14"/>
  <c r="E6926" i="14"/>
  <c r="E6927" i="14"/>
  <c r="E6928" i="14"/>
  <c r="E6929" i="14"/>
  <c r="E6930" i="14"/>
  <c r="E6931" i="14"/>
  <c r="E6932" i="14"/>
  <c r="E6933" i="14"/>
  <c r="E6934" i="14"/>
  <c r="E6935" i="14"/>
  <c r="E6936" i="14"/>
  <c r="E6937" i="14"/>
  <c r="E6938" i="14"/>
  <c r="E6939" i="14"/>
  <c r="E6940" i="14"/>
  <c r="E6941" i="14"/>
  <c r="E6942" i="14"/>
  <c r="E6943" i="14"/>
  <c r="E6944" i="14"/>
  <c r="E6945" i="14"/>
  <c r="E6946" i="14"/>
  <c r="E6947" i="14"/>
  <c r="E6948" i="14"/>
  <c r="E6949" i="14"/>
  <c r="E6950" i="14"/>
  <c r="E6951" i="14"/>
  <c r="E6952" i="14"/>
  <c r="E6953" i="14"/>
  <c r="E6954" i="14"/>
  <c r="E6955" i="14"/>
  <c r="E6956" i="14"/>
  <c r="E6957" i="14"/>
  <c r="E6958" i="14"/>
  <c r="E6959" i="14"/>
  <c r="E6960" i="14"/>
  <c r="E6961" i="14"/>
  <c r="E6962" i="14"/>
  <c r="E6963" i="14"/>
  <c r="E6964" i="14"/>
  <c r="E6965" i="14"/>
  <c r="E6966" i="14"/>
  <c r="E6967" i="14"/>
  <c r="E6968" i="14"/>
  <c r="E6969" i="14"/>
  <c r="E6970" i="14"/>
  <c r="E6971" i="14"/>
  <c r="E6972" i="14"/>
  <c r="E6973" i="14"/>
  <c r="E6974" i="14"/>
  <c r="E6975" i="14"/>
  <c r="E6976" i="14"/>
  <c r="E6977" i="14"/>
  <c r="E6978" i="14"/>
  <c r="E6979" i="14"/>
  <c r="E6980" i="14"/>
  <c r="E6981" i="14"/>
  <c r="E6982" i="14"/>
  <c r="E6983" i="14"/>
  <c r="E6984" i="14"/>
  <c r="E6985" i="14"/>
  <c r="E6986" i="14"/>
  <c r="E6987" i="14"/>
  <c r="E6988" i="14"/>
  <c r="E6989" i="14"/>
  <c r="E6990" i="14"/>
  <c r="E6991" i="14"/>
  <c r="E6992" i="14"/>
  <c r="E6993" i="14"/>
  <c r="E6994" i="14"/>
  <c r="E6995" i="14"/>
  <c r="E6996" i="14"/>
  <c r="E6997" i="14"/>
  <c r="E6998" i="14"/>
  <c r="E6999" i="14"/>
  <c r="E7000" i="14"/>
  <c r="E7001" i="14"/>
  <c r="E7002" i="14"/>
  <c r="E7003" i="14"/>
  <c r="E7004" i="14"/>
  <c r="E7005" i="14"/>
  <c r="E7006" i="14"/>
  <c r="E7007" i="14"/>
  <c r="E7008" i="14"/>
  <c r="E7009" i="14"/>
  <c r="E7010" i="14"/>
  <c r="E7011" i="14"/>
  <c r="E7012" i="14"/>
  <c r="E7013" i="14"/>
  <c r="E7014" i="14"/>
  <c r="E7015" i="14"/>
  <c r="E7016" i="14"/>
  <c r="E7017" i="14"/>
  <c r="E7018" i="14"/>
  <c r="E7019" i="14"/>
  <c r="E7020" i="14"/>
  <c r="E7021" i="14"/>
  <c r="E7022" i="14"/>
  <c r="E7023" i="14"/>
  <c r="E7024" i="14"/>
  <c r="E7025" i="14"/>
  <c r="E7026" i="14"/>
  <c r="E7027" i="14"/>
  <c r="E7028" i="14"/>
  <c r="E7029" i="14"/>
  <c r="E7030" i="14"/>
  <c r="E7031" i="14"/>
  <c r="E7032" i="14"/>
  <c r="E7033" i="14"/>
  <c r="E7034" i="14"/>
  <c r="E7035" i="14"/>
  <c r="E7036" i="14"/>
  <c r="E7037" i="14"/>
  <c r="E7038" i="14"/>
  <c r="E7039" i="14"/>
  <c r="E7040" i="14"/>
  <c r="E7041" i="14"/>
  <c r="E7042" i="14"/>
  <c r="E7043" i="14"/>
  <c r="E7044" i="14"/>
  <c r="E7045" i="14"/>
  <c r="E7046" i="14"/>
  <c r="E7047" i="14"/>
  <c r="E7048" i="14"/>
  <c r="E7049" i="14"/>
  <c r="E7050" i="14"/>
  <c r="E7051" i="14"/>
  <c r="E7052" i="14"/>
  <c r="E7053" i="14"/>
  <c r="E7054" i="14"/>
  <c r="E7055" i="14"/>
  <c r="E7056" i="14"/>
  <c r="E7057" i="14"/>
  <c r="E7058" i="14"/>
  <c r="E7059" i="14"/>
  <c r="E7060" i="14"/>
  <c r="E7061" i="14"/>
  <c r="E7062" i="14"/>
  <c r="E7063" i="14"/>
  <c r="E7064" i="14"/>
  <c r="E7065" i="14"/>
  <c r="E7066" i="14"/>
  <c r="E7067" i="14"/>
  <c r="E7068" i="14"/>
  <c r="E7069" i="14"/>
  <c r="E7070" i="14"/>
  <c r="E7071" i="14"/>
  <c r="E7072" i="14"/>
  <c r="E7073" i="14"/>
  <c r="E7074" i="14"/>
  <c r="E7075" i="14"/>
  <c r="E7076" i="14"/>
  <c r="E7077" i="14"/>
  <c r="E7078" i="14"/>
  <c r="E7079" i="14"/>
  <c r="E7080" i="14"/>
  <c r="E7081" i="14"/>
  <c r="E7082" i="14"/>
  <c r="E7083" i="14"/>
  <c r="E7084" i="14"/>
  <c r="E7085" i="14"/>
  <c r="E7086" i="14"/>
  <c r="E7087" i="14"/>
  <c r="E7088" i="14"/>
  <c r="E7089" i="14"/>
  <c r="E7090" i="14"/>
  <c r="E7091" i="14"/>
  <c r="E7092" i="14"/>
  <c r="E7093" i="14"/>
  <c r="E7094" i="14"/>
  <c r="E7095" i="14"/>
  <c r="E7096" i="14"/>
  <c r="E7097" i="14"/>
  <c r="E7098" i="14"/>
  <c r="E7099" i="14"/>
  <c r="E7100" i="14"/>
  <c r="E7101" i="14"/>
  <c r="E7102" i="14"/>
  <c r="E7103" i="14"/>
  <c r="E7104" i="14"/>
  <c r="E7105" i="14"/>
  <c r="E7106" i="14"/>
  <c r="E7107" i="14"/>
  <c r="E7108" i="14"/>
  <c r="E7109" i="14"/>
  <c r="E7110" i="14"/>
  <c r="E7111" i="14"/>
  <c r="E7112" i="14"/>
  <c r="E7113" i="14"/>
  <c r="E7114" i="14"/>
  <c r="E7115" i="14"/>
  <c r="E7116" i="14"/>
  <c r="E7117" i="14"/>
  <c r="E7118" i="14"/>
  <c r="E7119" i="14"/>
  <c r="E7120" i="14"/>
  <c r="E7121" i="14"/>
  <c r="E7122" i="14"/>
  <c r="E7123" i="14"/>
  <c r="E7124" i="14"/>
  <c r="E7125" i="14"/>
  <c r="E7126" i="14"/>
  <c r="E7127" i="14"/>
  <c r="E7128" i="14"/>
  <c r="E7129" i="14"/>
  <c r="E7130" i="14"/>
  <c r="E7131" i="14"/>
  <c r="E7132" i="14"/>
  <c r="E7133" i="14"/>
  <c r="E7134" i="14"/>
  <c r="E7135" i="14"/>
  <c r="E7136" i="14"/>
  <c r="E7137" i="14"/>
  <c r="E7138" i="14"/>
  <c r="E7139" i="14"/>
  <c r="E7140" i="14"/>
  <c r="E7141" i="14"/>
  <c r="E7142" i="14"/>
  <c r="E7143" i="14"/>
  <c r="E7144" i="14"/>
  <c r="E7145" i="14"/>
  <c r="E7146" i="14"/>
  <c r="E7147" i="14"/>
  <c r="E7148" i="14"/>
  <c r="E7149" i="14"/>
  <c r="E7150" i="14"/>
  <c r="E7151" i="14"/>
  <c r="E7152" i="14"/>
  <c r="E7153" i="14"/>
  <c r="E7154" i="14"/>
  <c r="E7155" i="14"/>
  <c r="E7156" i="14"/>
  <c r="E7157" i="14"/>
  <c r="E7158" i="14"/>
  <c r="E7159" i="14"/>
  <c r="E7160" i="14"/>
  <c r="E7161" i="14"/>
  <c r="E7162" i="14"/>
  <c r="E7163" i="14"/>
  <c r="E7164" i="14"/>
  <c r="E7165" i="14"/>
  <c r="E7166" i="14"/>
  <c r="E7167" i="14"/>
  <c r="E7168" i="14"/>
  <c r="E7169" i="14"/>
  <c r="E7170" i="14"/>
  <c r="E7171" i="14"/>
  <c r="E7172" i="14"/>
  <c r="E7173" i="14"/>
  <c r="E7174" i="14"/>
  <c r="E7175" i="14"/>
  <c r="E7176" i="14"/>
  <c r="E7177" i="14"/>
  <c r="E7178" i="14"/>
  <c r="E7179" i="14"/>
  <c r="E7180" i="14"/>
  <c r="E7181" i="14"/>
  <c r="E7182" i="14"/>
  <c r="E7183" i="14"/>
  <c r="E7184" i="14"/>
  <c r="E7185" i="14"/>
  <c r="E7186" i="14"/>
  <c r="E7187" i="14"/>
  <c r="E7188" i="14"/>
  <c r="E7189" i="14"/>
  <c r="E7190" i="14"/>
  <c r="E7191" i="14"/>
  <c r="E7192" i="14"/>
  <c r="E7193" i="14"/>
  <c r="E7194" i="14"/>
  <c r="E7195" i="14"/>
  <c r="E7196" i="14"/>
  <c r="E7197" i="14"/>
  <c r="E7198" i="14"/>
  <c r="E7199" i="14"/>
  <c r="E7200" i="14"/>
  <c r="E7201" i="14"/>
  <c r="E7202" i="14"/>
  <c r="E7203" i="14"/>
  <c r="E7204" i="14"/>
  <c r="E7205" i="14"/>
  <c r="E7206" i="14"/>
  <c r="E7207" i="14"/>
  <c r="E7208" i="14"/>
  <c r="E7209" i="14"/>
  <c r="E7210" i="14"/>
  <c r="E7211" i="14"/>
  <c r="E7212" i="14"/>
  <c r="E7213" i="14"/>
  <c r="E7214" i="14"/>
  <c r="E7215" i="14"/>
  <c r="E7216" i="14"/>
  <c r="E7217" i="14"/>
  <c r="E7218" i="14"/>
  <c r="E7219" i="14"/>
  <c r="E7220" i="14"/>
  <c r="E7221" i="14"/>
  <c r="E7222" i="14"/>
  <c r="E7223" i="14"/>
  <c r="E7224" i="14"/>
  <c r="E7225" i="14"/>
  <c r="E7226" i="14"/>
  <c r="E7227" i="14"/>
  <c r="E7228" i="14"/>
  <c r="E7229" i="14"/>
  <c r="E7230" i="14"/>
  <c r="E7231" i="14"/>
  <c r="E7232" i="14"/>
  <c r="E7233" i="14"/>
  <c r="E7234" i="14"/>
  <c r="E7235" i="14"/>
  <c r="E7236" i="14"/>
  <c r="E7237" i="14"/>
  <c r="E7238" i="14"/>
  <c r="E7239" i="14"/>
  <c r="E7240" i="14"/>
  <c r="E7241" i="14"/>
  <c r="E7242" i="14"/>
  <c r="E7243" i="14"/>
  <c r="E7244" i="14"/>
  <c r="E7245" i="14"/>
  <c r="E7246" i="14"/>
  <c r="E7247" i="14"/>
  <c r="E7248" i="14"/>
  <c r="E7249" i="14"/>
  <c r="E7250" i="14"/>
  <c r="E7251" i="14"/>
  <c r="E7252" i="14"/>
  <c r="E7253" i="14"/>
  <c r="E7254" i="14"/>
  <c r="E7255" i="14"/>
  <c r="E7256" i="14"/>
  <c r="E7257" i="14"/>
  <c r="E7258" i="14"/>
  <c r="E7259" i="14"/>
  <c r="E7260" i="14"/>
  <c r="E7261" i="14"/>
  <c r="E7262" i="14"/>
  <c r="E7263" i="14"/>
  <c r="E7264" i="14"/>
  <c r="E7265" i="14"/>
  <c r="E7266" i="14"/>
  <c r="E7267" i="14"/>
  <c r="E7268" i="14"/>
  <c r="E7269" i="14"/>
  <c r="E7270" i="14"/>
  <c r="E7271" i="14"/>
  <c r="E7272" i="14"/>
  <c r="E7273" i="14"/>
  <c r="E7274" i="14"/>
  <c r="E7275" i="14"/>
  <c r="E7276" i="14"/>
  <c r="E7277" i="14"/>
  <c r="E7278" i="14"/>
  <c r="E7279" i="14"/>
  <c r="E7280" i="14"/>
  <c r="E7281" i="14"/>
  <c r="E7282" i="14"/>
  <c r="E7283" i="14"/>
  <c r="E7284" i="14"/>
  <c r="E7285" i="14"/>
  <c r="E7286" i="14"/>
  <c r="E7287" i="14"/>
  <c r="E7288" i="14"/>
  <c r="E7289" i="14"/>
  <c r="E7290" i="14"/>
  <c r="E7291" i="14"/>
  <c r="E7292" i="14"/>
  <c r="E7293" i="14"/>
  <c r="E7294" i="14"/>
  <c r="E7295" i="14"/>
  <c r="E7296" i="14"/>
  <c r="E7297" i="14"/>
  <c r="E7298" i="14"/>
  <c r="E7299" i="14"/>
  <c r="E7300" i="14"/>
  <c r="E7301" i="14"/>
  <c r="E7302" i="14"/>
  <c r="E7303" i="14"/>
  <c r="E7304" i="14"/>
  <c r="E7305" i="14"/>
  <c r="E7306" i="14"/>
  <c r="E7307" i="14"/>
  <c r="E7308" i="14"/>
  <c r="E7309" i="14"/>
  <c r="E7310" i="14"/>
  <c r="E7311" i="14"/>
  <c r="E7312" i="14"/>
  <c r="E7313" i="14"/>
  <c r="E7314" i="14"/>
  <c r="E7315" i="14"/>
  <c r="E7316" i="14"/>
  <c r="E7317" i="14"/>
  <c r="E7318" i="14"/>
  <c r="E7319" i="14"/>
  <c r="E7320" i="14"/>
  <c r="E7321" i="14"/>
  <c r="E7322" i="14"/>
  <c r="E7323" i="14"/>
  <c r="E7324" i="14"/>
  <c r="E7325" i="14"/>
  <c r="E7326" i="14"/>
  <c r="E7327" i="14"/>
  <c r="E7328" i="14"/>
  <c r="E7329" i="14"/>
  <c r="E7330" i="14"/>
  <c r="E7331" i="14"/>
  <c r="E7332" i="14"/>
  <c r="E7333" i="14"/>
  <c r="E7334" i="14"/>
  <c r="E7335" i="14"/>
  <c r="E7336" i="14"/>
  <c r="E7337" i="14"/>
  <c r="E7338" i="14"/>
  <c r="E7339" i="14"/>
  <c r="E7340" i="14"/>
  <c r="E7341" i="14"/>
  <c r="E7342" i="14"/>
  <c r="E7343" i="14"/>
  <c r="E7344" i="14"/>
  <c r="E7345" i="14"/>
  <c r="E7346" i="14"/>
  <c r="E7347" i="14"/>
  <c r="E7348" i="14"/>
  <c r="E7349" i="14"/>
  <c r="E7350" i="14"/>
  <c r="E7351" i="14"/>
  <c r="E7352" i="14"/>
  <c r="E7353" i="14"/>
  <c r="E7354" i="14"/>
  <c r="E7355" i="14"/>
  <c r="E7356" i="14"/>
  <c r="E7357" i="14"/>
  <c r="E7358" i="14"/>
  <c r="E7359" i="14"/>
  <c r="E7360" i="14"/>
  <c r="E7361" i="14"/>
  <c r="E7362" i="14"/>
  <c r="E7363" i="14"/>
  <c r="E7364" i="14"/>
  <c r="E7365" i="14"/>
  <c r="E7366" i="14"/>
  <c r="E7367" i="14"/>
  <c r="E7368" i="14"/>
  <c r="E7369" i="14"/>
  <c r="E7370" i="14"/>
  <c r="E7371" i="14"/>
  <c r="E7372" i="14"/>
  <c r="E7373" i="14"/>
  <c r="E7374" i="14"/>
  <c r="E7375" i="14"/>
  <c r="E7376" i="14"/>
  <c r="E7377" i="14"/>
  <c r="E7378" i="14"/>
  <c r="E7379" i="14"/>
  <c r="E7380" i="14"/>
  <c r="E7381" i="14"/>
  <c r="E7382" i="14"/>
  <c r="E7383" i="14"/>
  <c r="E7384" i="14"/>
  <c r="E7385" i="14"/>
  <c r="E7386" i="14"/>
  <c r="E7387" i="14"/>
  <c r="E7388" i="14"/>
  <c r="E7389" i="14"/>
  <c r="E7390" i="14"/>
  <c r="E7391" i="14"/>
  <c r="E7392" i="14"/>
  <c r="E7393" i="14"/>
  <c r="E7394" i="14"/>
  <c r="E7395" i="14"/>
  <c r="E7396" i="14"/>
  <c r="E7397" i="14"/>
  <c r="E7398" i="14"/>
  <c r="E7399" i="14"/>
  <c r="E7400" i="14"/>
  <c r="E7401" i="14"/>
  <c r="E7402" i="14"/>
  <c r="E7403" i="14"/>
  <c r="E7404" i="14"/>
  <c r="E7405" i="14"/>
  <c r="E7406" i="14"/>
  <c r="E7407" i="14"/>
  <c r="E7408" i="14"/>
  <c r="E7409" i="14"/>
  <c r="E7410" i="14"/>
  <c r="E7411" i="14"/>
  <c r="E7412" i="14"/>
  <c r="E7413" i="14"/>
  <c r="E7414" i="14"/>
  <c r="E7415" i="14"/>
  <c r="E7416" i="14"/>
  <c r="E7417" i="14"/>
  <c r="E7418" i="14"/>
  <c r="E7419" i="14"/>
  <c r="E7420" i="14"/>
  <c r="E7421" i="14"/>
  <c r="E7422" i="14"/>
  <c r="E7423" i="14"/>
  <c r="E7424" i="14"/>
  <c r="E7425" i="14"/>
  <c r="E7426" i="14"/>
  <c r="E7427" i="14"/>
  <c r="E7428" i="14"/>
  <c r="E7429" i="14"/>
  <c r="E7430" i="14"/>
  <c r="E7431" i="14"/>
  <c r="E7432" i="14"/>
  <c r="E7433" i="14"/>
  <c r="E7434" i="14"/>
  <c r="E7435" i="14"/>
  <c r="E7436" i="14"/>
  <c r="E7437" i="14"/>
  <c r="E7438" i="14"/>
  <c r="E7439" i="14"/>
  <c r="E7440" i="14"/>
  <c r="E7441" i="14"/>
  <c r="E7442" i="14"/>
  <c r="E7443" i="14"/>
  <c r="E7444" i="14"/>
  <c r="E7445" i="14"/>
  <c r="E7446" i="14"/>
  <c r="E7447" i="14"/>
  <c r="E7448" i="14"/>
  <c r="E7449" i="14"/>
  <c r="E7450" i="14"/>
  <c r="E7451" i="14"/>
  <c r="E7452" i="14"/>
  <c r="E7453" i="14"/>
  <c r="E7454" i="14"/>
  <c r="E7455" i="14"/>
  <c r="E7456" i="14"/>
  <c r="E7457" i="14"/>
  <c r="E7458" i="14"/>
  <c r="E7459" i="14"/>
  <c r="E7460" i="14"/>
  <c r="E7461" i="14"/>
  <c r="E7462" i="14"/>
  <c r="E7463" i="14"/>
  <c r="E7464" i="14"/>
  <c r="E7465" i="14"/>
  <c r="E7466" i="14"/>
  <c r="E7467" i="14"/>
  <c r="E7468" i="14"/>
  <c r="E7469" i="14"/>
  <c r="E7470" i="14"/>
  <c r="E7471" i="14"/>
  <c r="E7472" i="14"/>
  <c r="E7473" i="14"/>
  <c r="E7474" i="14"/>
  <c r="E7475" i="14"/>
  <c r="E7476" i="14"/>
  <c r="E7477" i="14"/>
  <c r="E7478" i="14"/>
  <c r="E7479" i="14"/>
  <c r="E7480" i="14"/>
  <c r="E7481" i="14"/>
  <c r="E7482" i="14"/>
  <c r="E7483" i="14"/>
  <c r="E7484" i="14"/>
  <c r="E7485" i="14"/>
  <c r="E7486" i="14"/>
  <c r="E7487" i="14"/>
  <c r="E7488" i="14"/>
  <c r="E7489" i="14"/>
  <c r="E7490" i="14"/>
  <c r="E7491" i="14"/>
  <c r="E7492" i="14"/>
  <c r="E7493" i="14"/>
  <c r="E7494" i="14"/>
  <c r="E7495" i="14"/>
  <c r="E7496" i="14"/>
  <c r="E7497" i="14"/>
  <c r="E7498" i="14"/>
  <c r="E7499" i="14"/>
  <c r="E7500" i="14"/>
  <c r="E7501" i="14"/>
  <c r="E7502" i="14"/>
  <c r="E7503" i="14"/>
  <c r="E7504" i="14"/>
  <c r="E7505" i="14"/>
  <c r="E7506" i="14"/>
  <c r="E7507" i="14"/>
  <c r="E7508" i="14"/>
  <c r="E7509" i="14"/>
  <c r="E7510" i="14"/>
  <c r="E7511" i="14"/>
  <c r="E7512" i="14"/>
  <c r="E7513" i="14"/>
  <c r="E7514" i="14"/>
  <c r="E7515" i="14"/>
  <c r="E7516" i="14"/>
  <c r="E7517" i="14"/>
  <c r="E7518" i="14"/>
  <c r="E7519" i="14"/>
  <c r="E7520" i="14"/>
  <c r="E7521" i="14"/>
  <c r="E7522" i="14"/>
  <c r="E7523" i="14"/>
  <c r="E7524" i="14"/>
  <c r="E7525" i="14"/>
  <c r="E7526" i="14"/>
  <c r="E7527" i="14"/>
  <c r="E7528" i="14"/>
  <c r="E7529" i="14"/>
  <c r="E7530" i="14"/>
  <c r="E7531" i="14"/>
  <c r="E7532" i="14"/>
  <c r="E7533" i="14"/>
  <c r="E7534" i="14"/>
  <c r="E7535" i="14"/>
  <c r="E7536" i="14"/>
  <c r="E7537" i="14"/>
  <c r="E7538" i="14"/>
  <c r="E7539" i="14"/>
  <c r="E7540" i="14"/>
  <c r="E7541" i="14"/>
  <c r="E7542" i="14"/>
  <c r="E7543" i="14"/>
  <c r="E7544" i="14"/>
  <c r="E7545" i="14"/>
  <c r="E7546" i="14"/>
  <c r="E7547" i="14"/>
  <c r="E7548" i="14"/>
  <c r="E7549" i="14"/>
  <c r="E7550" i="14"/>
  <c r="E7551" i="14"/>
  <c r="E7552" i="14"/>
  <c r="E7553" i="14"/>
  <c r="E7554" i="14"/>
  <c r="E7555" i="14"/>
  <c r="E7556" i="14"/>
  <c r="E7557" i="14"/>
  <c r="E7558" i="14"/>
  <c r="E7559" i="14"/>
  <c r="E7560" i="14"/>
  <c r="E7561" i="14"/>
  <c r="E7562" i="14"/>
  <c r="E7563" i="14"/>
  <c r="E7564" i="14"/>
  <c r="E7565" i="14"/>
  <c r="E7566" i="14"/>
  <c r="E7567" i="14"/>
  <c r="E7568" i="14"/>
  <c r="E7569" i="14"/>
  <c r="E7570" i="14"/>
  <c r="E7571" i="14"/>
  <c r="E7572" i="14"/>
  <c r="E7573" i="14"/>
  <c r="E7574" i="14"/>
  <c r="E7575" i="14"/>
  <c r="E7576" i="14"/>
  <c r="E7577" i="14"/>
  <c r="E7578" i="14"/>
  <c r="E7579" i="14"/>
  <c r="E7580" i="14"/>
  <c r="E7581" i="14"/>
  <c r="E7582" i="14"/>
  <c r="E7583" i="14"/>
  <c r="E7584" i="14"/>
  <c r="E7585" i="14"/>
  <c r="E7586" i="14"/>
  <c r="E7587" i="14"/>
  <c r="E7588" i="14"/>
  <c r="E7589" i="14"/>
  <c r="E7590" i="14"/>
  <c r="E7591" i="14"/>
  <c r="E7592" i="14"/>
  <c r="E7593" i="14"/>
  <c r="E7594" i="14"/>
  <c r="E7595" i="14"/>
  <c r="E7596" i="14"/>
  <c r="E7597" i="14"/>
  <c r="E7598" i="14"/>
  <c r="E7599" i="14"/>
  <c r="E7600" i="14"/>
  <c r="E7601" i="14"/>
  <c r="E7602" i="14"/>
  <c r="E7603" i="14"/>
  <c r="E7604" i="14"/>
  <c r="E7605" i="14"/>
  <c r="E7606" i="14"/>
  <c r="E7607" i="14"/>
  <c r="E7608" i="14"/>
  <c r="E7609" i="14"/>
  <c r="E7610" i="14"/>
  <c r="E7611" i="14"/>
  <c r="E7612" i="14"/>
  <c r="E7613" i="14"/>
  <c r="E7614" i="14"/>
  <c r="E7615" i="14"/>
  <c r="E7616" i="14"/>
  <c r="E7617" i="14"/>
  <c r="E7618" i="14"/>
  <c r="E7619" i="14"/>
  <c r="E7620" i="14"/>
  <c r="E7621" i="14"/>
  <c r="E7622" i="14"/>
  <c r="E7623" i="14"/>
  <c r="E7624" i="14"/>
  <c r="E7625" i="14"/>
  <c r="E7626" i="14"/>
  <c r="E7627" i="14"/>
  <c r="E7628" i="14"/>
  <c r="E7629" i="14"/>
  <c r="E7630" i="14"/>
  <c r="E7631" i="14"/>
  <c r="E7632" i="14"/>
  <c r="E7633" i="14"/>
  <c r="E7634" i="14"/>
  <c r="E7635" i="14"/>
  <c r="E7636" i="14"/>
  <c r="E7637" i="14"/>
  <c r="E7638" i="14"/>
  <c r="E7639" i="14"/>
  <c r="E7640" i="14"/>
  <c r="E7641" i="14"/>
  <c r="E7642" i="14"/>
  <c r="E7643" i="14"/>
  <c r="E7644" i="14"/>
  <c r="E7645" i="14"/>
  <c r="E7646" i="14"/>
  <c r="E7647" i="14"/>
  <c r="E7648" i="14"/>
  <c r="E7649" i="14"/>
  <c r="E7650" i="14"/>
  <c r="E7651" i="14"/>
  <c r="E7652" i="14"/>
  <c r="E7653" i="14"/>
  <c r="E7654" i="14"/>
  <c r="E7655" i="14"/>
  <c r="E7656" i="14"/>
  <c r="E7657" i="14"/>
  <c r="E7658" i="14"/>
  <c r="E7659" i="14"/>
  <c r="E7660" i="14"/>
  <c r="E7661" i="14"/>
  <c r="E7662" i="14"/>
  <c r="E7663" i="14"/>
  <c r="E7664" i="14"/>
  <c r="E7665" i="14"/>
  <c r="E7666" i="14"/>
  <c r="E7667" i="14"/>
  <c r="E7668" i="14"/>
  <c r="E7669" i="14"/>
  <c r="E7670" i="14"/>
  <c r="E7671" i="14"/>
  <c r="E7672" i="14"/>
  <c r="E7673" i="14"/>
  <c r="E7674" i="14"/>
  <c r="E7675" i="14"/>
  <c r="E7676" i="14"/>
  <c r="E7677" i="14"/>
  <c r="E7678" i="14"/>
  <c r="E7679" i="14"/>
  <c r="E7680" i="14"/>
  <c r="E7681" i="14"/>
  <c r="E7682" i="14"/>
  <c r="E7683" i="14"/>
  <c r="E7684" i="14"/>
  <c r="E7685" i="14"/>
  <c r="E7686" i="14"/>
  <c r="E7687" i="14"/>
  <c r="E7688" i="14"/>
  <c r="E7689" i="14"/>
  <c r="E7690" i="14"/>
  <c r="E7691" i="14"/>
  <c r="E7692" i="14"/>
  <c r="E7693" i="14"/>
  <c r="E7694" i="14"/>
  <c r="E7695" i="14"/>
  <c r="E7696" i="14"/>
  <c r="E7697" i="14"/>
  <c r="E7698" i="14"/>
  <c r="E7699" i="14"/>
  <c r="E7700" i="14"/>
  <c r="E7701" i="14"/>
  <c r="E7702" i="14"/>
  <c r="E7703" i="14"/>
  <c r="E7704" i="14"/>
  <c r="E7705" i="14"/>
  <c r="E7706" i="14"/>
  <c r="E7707" i="14"/>
  <c r="E7708" i="14"/>
  <c r="E7709" i="14"/>
  <c r="E7710" i="14"/>
  <c r="E7711" i="14"/>
  <c r="E7712" i="14"/>
  <c r="E7713" i="14"/>
  <c r="E7714" i="14"/>
  <c r="E7715" i="14"/>
  <c r="E7716" i="14"/>
  <c r="E7717" i="14"/>
  <c r="E7718" i="14"/>
  <c r="E7719" i="14"/>
  <c r="E7720" i="14"/>
  <c r="E7721" i="14"/>
  <c r="E7722" i="14"/>
  <c r="E7723" i="14"/>
  <c r="E7724" i="14"/>
  <c r="E7725" i="14"/>
  <c r="E7726" i="14"/>
  <c r="E7727" i="14"/>
  <c r="E7728" i="14"/>
  <c r="E7729" i="14"/>
  <c r="E7730" i="14"/>
  <c r="E7731" i="14"/>
  <c r="E7732" i="14"/>
  <c r="E7733" i="14"/>
  <c r="E7734" i="14"/>
  <c r="E7735" i="14"/>
  <c r="E7736" i="14"/>
  <c r="E7737" i="14"/>
  <c r="E7738" i="14"/>
  <c r="E7739" i="14"/>
  <c r="E7740" i="14"/>
  <c r="E7741" i="14"/>
  <c r="E7742" i="14"/>
  <c r="E7743" i="14"/>
  <c r="E7744" i="14"/>
  <c r="E7745" i="14"/>
  <c r="E7746" i="14"/>
  <c r="E7747" i="14"/>
  <c r="E7748" i="14"/>
  <c r="E7749" i="14"/>
  <c r="E7750" i="14"/>
  <c r="E7751" i="14"/>
  <c r="E7752" i="14"/>
  <c r="E7753" i="14"/>
  <c r="E7754" i="14"/>
  <c r="E7755" i="14"/>
  <c r="E7756" i="14"/>
  <c r="E7757" i="14"/>
  <c r="E7758" i="14"/>
  <c r="E7759" i="14"/>
  <c r="E7760" i="14"/>
  <c r="E7761" i="14"/>
  <c r="E7762" i="14"/>
  <c r="E7763" i="14"/>
  <c r="E7764" i="14"/>
  <c r="E7765" i="14"/>
  <c r="E7766" i="14"/>
  <c r="E7767" i="14"/>
  <c r="E7768" i="14"/>
  <c r="E7769" i="14"/>
  <c r="E7770" i="14"/>
  <c r="E7771" i="14"/>
  <c r="E7772" i="14"/>
  <c r="E7773" i="14"/>
  <c r="E7774" i="14"/>
  <c r="E7775" i="14"/>
  <c r="E7776" i="14"/>
  <c r="E7777" i="14"/>
  <c r="E7778" i="14"/>
  <c r="E7779" i="14"/>
  <c r="E7780" i="14"/>
  <c r="E7781" i="14"/>
  <c r="E7782" i="14"/>
  <c r="E7783" i="14"/>
  <c r="E7784" i="14"/>
  <c r="E7785" i="14"/>
  <c r="E7786" i="14"/>
  <c r="E7787" i="14"/>
  <c r="E7788" i="14"/>
  <c r="E7789" i="14"/>
  <c r="E7790" i="14"/>
  <c r="E7791" i="14"/>
  <c r="E7792" i="14"/>
  <c r="E7793" i="14"/>
  <c r="E7794" i="14"/>
  <c r="E7795" i="14"/>
  <c r="E7796" i="14"/>
  <c r="E7797" i="14"/>
  <c r="E7798" i="14"/>
  <c r="E7799" i="14"/>
  <c r="E7800" i="14"/>
  <c r="E7801" i="14"/>
  <c r="E7802" i="14"/>
  <c r="E7803" i="14"/>
  <c r="E7804" i="14"/>
  <c r="E7805" i="14"/>
  <c r="E7806" i="14"/>
  <c r="E7807" i="14"/>
  <c r="E7808" i="14"/>
  <c r="E7809" i="14"/>
  <c r="E7810" i="14"/>
  <c r="E7811" i="14"/>
  <c r="E7812" i="14"/>
  <c r="E7813" i="14"/>
  <c r="E7814" i="14"/>
  <c r="E7815" i="14"/>
  <c r="E7816" i="14"/>
  <c r="E7817" i="14"/>
  <c r="E7818" i="14"/>
  <c r="E7819" i="14"/>
  <c r="E7820" i="14"/>
  <c r="E7821" i="14"/>
  <c r="E7822" i="14"/>
  <c r="E7823" i="14"/>
  <c r="E7824" i="14"/>
  <c r="E7825" i="14"/>
  <c r="E7826" i="14"/>
  <c r="E7827" i="14"/>
  <c r="E7828" i="14"/>
  <c r="E7829" i="14"/>
  <c r="E7830" i="14"/>
  <c r="E7831" i="14"/>
  <c r="E7832" i="14"/>
  <c r="E7833" i="14"/>
  <c r="E7834" i="14"/>
  <c r="E7835" i="14"/>
  <c r="E7836" i="14"/>
  <c r="E7837" i="14"/>
  <c r="E7838" i="14"/>
  <c r="E7839" i="14"/>
  <c r="E7840" i="14"/>
  <c r="E7841" i="14"/>
  <c r="E7842" i="14"/>
  <c r="E7843" i="14"/>
  <c r="E7844" i="14"/>
  <c r="E7845" i="14"/>
  <c r="E7846" i="14"/>
  <c r="E7847" i="14"/>
  <c r="E7848" i="14"/>
  <c r="E7849" i="14"/>
  <c r="E7850" i="14"/>
  <c r="E7851" i="14"/>
  <c r="E7852" i="14"/>
  <c r="E7853" i="14"/>
  <c r="E7854" i="14"/>
  <c r="E7855" i="14"/>
  <c r="E7856" i="14"/>
  <c r="E7857" i="14"/>
  <c r="E7858" i="14"/>
  <c r="E7859" i="14"/>
  <c r="E7860" i="14"/>
  <c r="E7861" i="14"/>
  <c r="E7862" i="14"/>
  <c r="E7863" i="14"/>
  <c r="E7864" i="14"/>
  <c r="E7865" i="14"/>
  <c r="E7866" i="14"/>
  <c r="E7867" i="14"/>
  <c r="E7868" i="14"/>
  <c r="E7869" i="14"/>
  <c r="E7870" i="14"/>
  <c r="E7871" i="14"/>
  <c r="E7872" i="14"/>
  <c r="E7873" i="14"/>
  <c r="E7874" i="14"/>
  <c r="E7875" i="14"/>
  <c r="E7876" i="14"/>
  <c r="E7877" i="14"/>
  <c r="E7878" i="14"/>
  <c r="E7879" i="14"/>
  <c r="E7880" i="14"/>
  <c r="E7881" i="14"/>
  <c r="E7882" i="14"/>
  <c r="E7883" i="14"/>
  <c r="E7884" i="14"/>
  <c r="E7885" i="14"/>
  <c r="E7886" i="14"/>
  <c r="E7887" i="14"/>
  <c r="E7888" i="14"/>
  <c r="E7889" i="14"/>
  <c r="E7890" i="14"/>
  <c r="E7891" i="14"/>
  <c r="E7892" i="14"/>
  <c r="E7893" i="14"/>
  <c r="E7894" i="14"/>
  <c r="E7895" i="14"/>
  <c r="E7896" i="14"/>
  <c r="E7897" i="14"/>
  <c r="E7898" i="14"/>
  <c r="E7899" i="14"/>
  <c r="E7900" i="14"/>
  <c r="E7901" i="14"/>
  <c r="E7902" i="14"/>
  <c r="E7903" i="14"/>
  <c r="E7904" i="14"/>
  <c r="E7905" i="14"/>
  <c r="E7906" i="14"/>
  <c r="E7907" i="14"/>
  <c r="E7908" i="14"/>
  <c r="E7909" i="14"/>
  <c r="E7910" i="14"/>
  <c r="E7911" i="14"/>
  <c r="E7912" i="14"/>
  <c r="E7913" i="14"/>
  <c r="E7914" i="14"/>
  <c r="E7915" i="14"/>
  <c r="E7916" i="14"/>
  <c r="E7917" i="14"/>
  <c r="E7918" i="14"/>
  <c r="E7919" i="14"/>
  <c r="E7920" i="14"/>
  <c r="E7921" i="14"/>
  <c r="E7922" i="14"/>
  <c r="E7923" i="14"/>
  <c r="E7924" i="14"/>
  <c r="E7925" i="14"/>
  <c r="E7926" i="14"/>
  <c r="E7927" i="14"/>
  <c r="E7928" i="14"/>
  <c r="E7929" i="14"/>
  <c r="E7930" i="14"/>
  <c r="E7931" i="14"/>
  <c r="E7932" i="14"/>
  <c r="E7933" i="14"/>
  <c r="E7934" i="14"/>
  <c r="E7935" i="14"/>
  <c r="E7936" i="14"/>
  <c r="E7937" i="14"/>
  <c r="E7938" i="14"/>
  <c r="E7939" i="14"/>
  <c r="E7940" i="14"/>
  <c r="E7941" i="14"/>
  <c r="E7942" i="14"/>
  <c r="E7943" i="14"/>
  <c r="E7944" i="14"/>
  <c r="E7945" i="14"/>
  <c r="E7946" i="14"/>
  <c r="E7947" i="14"/>
  <c r="E7948" i="14"/>
  <c r="E7949" i="14"/>
  <c r="E7950" i="14"/>
  <c r="E7951" i="14"/>
  <c r="E7952" i="14"/>
  <c r="E7953" i="14"/>
  <c r="E7954" i="14"/>
  <c r="E7955" i="14"/>
  <c r="E7956" i="14"/>
  <c r="E7957" i="14"/>
  <c r="E7958" i="14"/>
  <c r="E7959" i="14"/>
  <c r="E7960" i="14"/>
  <c r="E7961" i="14"/>
  <c r="E7962" i="14"/>
  <c r="E7963" i="14"/>
  <c r="E7964" i="14"/>
  <c r="E7965" i="14"/>
  <c r="E7966" i="14"/>
  <c r="E7967" i="14"/>
  <c r="E7968" i="14"/>
  <c r="E7969" i="14"/>
  <c r="E7970" i="14"/>
  <c r="E7971" i="14"/>
  <c r="E7972" i="14"/>
  <c r="E7973" i="14"/>
  <c r="E7974" i="14"/>
  <c r="E7975" i="14"/>
  <c r="E7976" i="14"/>
  <c r="E7977" i="14"/>
  <c r="E7978" i="14"/>
  <c r="E7979" i="14"/>
  <c r="E7980" i="14"/>
  <c r="E7981" i="14"/>
  <c r="E7982" i="14"/>
  <c r="E7983" i="14"/>
  <c r="E7984" i="14"/>
  <c r="E7985" i="14"/>
  <c r="E7986" i="14"/>
  <c r="E7987" i="14"/>
  <c r="E7988" i="14"/>
  <c r="E7989" i="14"/>
  <c r="E7990" i="14"/>
  <c r="E7991" i="14"/>
  <c r="E7992" i="14"/>
  <c r="E7993" i="14"/>
  <c r="E7994" i="14"/>
  <c r="E7995" i="14"/>
  <c r="E7996" i="14"/>
  <c r="E7997" i="14"/>
  <c r="E7998" i="14"/>
  <c r="E7999" i="14"/>
  <c r="E8000" i="14"/>
  <c r="E8001" i="14"/>
  <c r="E8002" i="14"/>
  <c r="E8003" i="14"/>
  <c r="E8004" i="14"/>
  <c r="E8005" i="14"/>
  <c r="E8006" i="14"/>
  <c r="E8007" i="14"/>
  <c r="E8008" i="14"/>
  <c r="E8009" i="14"/>
  <c r="E8010" i="14"/>
  <c r="E8011" i="14"/>
  <c r="E8012" i="14"/>
  <c r="E8013" i="14"/>
  <c r="E8014" i="14"/>
  <c r="E8015" i="14"/>
  <c r="E8016" i="14"/>
  <c r="E8017" i="14"/>
  <c r="E8018" i="14"/>
  <c r="E8019" i="14"/>
  <c r="E8020" i="14"/>
  <c r="E8021" i="14"/>
  <c r="E8022" i="14"/>
  <c r="E8023" i="14"/>
  <c r="E8024" i="14"/>
  <c r="E8025" i="14"/>
  <c r="E8026" i="14"/>
  <c r="E8027" i="14"/>
  <c r="E8028" i="14"/>
  <c r="E8029" i="14"/>
  <c r="E8030" i="14"/>
  <c r="E8031" i="14"/>
  <c r="E8032" i="14"/>
  <c r="E8033" i="14"/>
  <c r="E8034" i="14"/>
  <c r="E8035" i="14"/>
  <c r="E8036" i="14"/>
  <c r="E8037" i="14"/>
  <c r="E8038" i="14"/>
  <c r="E8039" i="14"/>
  <c r="E8040" i="14"/>
  <c r="E8041" i="14"/>
  <c r="E8042" i="14"/>
  <c r="E8043" i="14"/>
  <c r="E8044" i="14"/>
  <c r="E8045" i="14"/>
  <c r="E8046" i="14"/>
  <c r="E8047" i="14"/>
  <c r="E8048" i="14"/>
  <c r="E8049" i="14"/>
  <c r="E8050" i="14"/>
  <c r="E8051" i="14"/>
  <c r="E8052" i="14"/>
  <c r="E8053" i="14"/>
  <c r="E8054" i="14"/>
  <c r="E8055" i="14"/>
  <c r="E8056" i="14"/>
  <c r="E8057" i="14"/>
  <c r="E8058" i="14"/>
  <c r="E8059" i="14"/>
  <c r="E8060" i="14"/>
  <c r="E8061" i="14"/>
  <c r="E8062" i="14"/>
  <c r="E8063" i="14"/>
  <c r="E8064" i="14"/>
  <c r="E8065" i="14"/>
  <c r="E8066" i="14"/>
  <c r="E8067" i="14"/>
  <c r="E8068" i="14"/>
  <c r="E8069" i="14"/>
  <c r="E8070" i="14"/>
  <c r="E8071" i="14"/>
  <c r="E8072" i="14"/>
  <c r="E8073" i="14"/>
  <c r="E8074" i="14"/>
  <c r="E8075" i="14"/>
  <c r="E8076" i="14"/>
  <c r="E8077" i="14"/>
  <c r="E8078" i="14"/>
  <c r="E8079" i="14"/>
  <c r="E8080" i="14"/>
  <c r="E8081" i="14"/>
  <c r="E8082" i="14"/>
  <c r="E8083" i="14"/>
  <c r="E8084" i="14"/>
  <c r="E8085" i="14"/>
  <c r="E8086" i="14"/>
  <c r="E8087" i="14"/>
  <c r="E8088" i="14"/>
  <c r="E8089" i="14"/>
  <c r="E8090" i="14"/>
  <c r="E8091" i="14"/>
  <c r="E8092" i="14"/>
  <c r="E8093" i="14"/>
  <c r="E8094" i="14"/>
  <c r="E8095" i="14"/>
  <c r="E8096" i="14"/>
  <c r="E8097" i="14"/>
  <c r="E8098" i="14"/>
  <c r="E8099" i="14"/>
  <c r="E8100" i="14"/>
  <c r="E8101" i="14"/>
  <c r="E8102" i="14"/>
  <c r="E8103" i="14"/>
  <c r="E8104" i="14"/>
  <c r="E8105" i="14"/>
  <c r="E8106" i="14"/>
  <c r="E8107" i="14"/>
  <c r="E8108" i="14"/>
  <c r="E8109" i="14"/>
  <c r="E8110" i="14"/>
  <c r="E8111" i="14"/>
  <c r="E8112" i="14"/>
  <c r="E8113" i="14"/>
  <c r="E8114" i="14"/>
  <c r="E8115" i="14"/>
  <c r="E8116" i="14"/>
  <c r="E8117" i="14"/>
  <c r="E8118" i="14"/>
  <c r="E8119" i="14"/>
  <c r="E8120" i="14"/>
  <c r="E8121" i="14"/>
  <c r="E8122" i="14"/>
  <c r="E8123" i="14"/>
  <c r="E8124" i="14"/>
  <c r="E8125" i="14"/>
  <c r="E8126" i="14"/>
  <c r="E8127" i="14"/>
  <c r="E8128" i="14"/>
  <c r="E8129" i="14"/>
  <c r="E8130" i="14"/>
  <c r="E8131" i="14"/>
  <c r="E8132" i="14"/>
  <c r="E8133" i="14"/>
  <c r="E8134" i="14"/>
  <c r="E8135" i="14"/>
  <c r="E8136" i="14"/>
  <c r="E8137" i="14"/>
  <c r="E8138" i="14"/>
  <c r="E8139" i="14"/>
  <c r="E8140" i="14"/>
  <c r="E8141" i="14"/>
  <c r="E8142" i="14"/>
  <c r="E8143" i="14"/>
  <c r="E8144" i="14"/>
  <c r="E8145" i="14"/>
  <c r="E8146" i="14"/>
  <c r="E8147" i="14"/>
  <c r="E8148" i="14"/>
  <c r="E8149" i="14"/>
  <c r="E8150" i="14"/>
  <c r="E8151" i="14"/>
  <c r="E8152" i="14"/>
  <c r="E8153" i="14"/>
  <c r="E8154" i="14"/>
  <c r="E8155" i="14"/>
  <c r="E8156" i="14"/>
  <c r="E8157" i="14"/>
  <c r="E8158" i="14"/>
  <c r="E8159" i="14"/>
  <c r="E8160" i="14"/>
  <c r="E8161" i="14"/>
  <c r="E8162" i="14"/>
  <c r="E8163" i="14"/>
  <c r="E8164" i="14"/>
  <c r="E8165" i="14"/>
  <c r="E8166" i="14"/>
  <c r="E8167" i="14"/>
  <c r="E8168" i="14"/>
  <c r="E8169" i="14"/>
  <c r="E8170" i="14"/>
  <c r="E8171" i="14"/>
  <c r="E8172" i="14"/>
  <c r="E8173" i="14"/>
  <c r="E8174" i="14"/>
  <c r="E8175" i="14"/>
  <c r="E8176" i="14"/>
  <c r="E8177" i="14"/>
  <c r="E8178" i="14"/>
  <c r="E8179" i="14"/>
  <c r="E8180" i="14"/>
  <c r="E8181" i="14"/>
  <c r="E8182" i="14"/>
  <c r="E8183" i="14"/>
  <c r="E8184" i="14"/>
  <c r="E8185" i="14"/>
  <c r="E8186" i="14"/>
  <c r="E8187" i="14"/>
  <c r="E8188" i="14"/>
  <c r="E8189" i="14"/>
  <c r="E8190" i="14"/>
  <c r="E8191" i="14"/>
  <c r="E8192" i="14"/>
  <c r="E8193" i="14"/>
  <c r="E8194" i="14"/>
  <c r="E8195" i="14"/>
  <c r="E8196" i="14"/>
  <c r="E8197" i="14"/>
  <c r="E8198" i="14"/>
  <c r="E8199" i="14"/>
  <c r="E8200" i="14"/>
  <c r="E8201" i="14"/>
  <c r="E8202" i="14"/>
  <c r="E8203" i="14"/>
  <c r="E8204" i="14"/>
  <c r="E8205" i="14"/>
  <c r="E8206" i="14"/>
  <c r="E8207" i="14"/>
  <c r="E8208" i="14"/>
  <c r="E8209" i="14"/>
  <c r="E8210" i="14"/>
  <c r="E8211" i="14"/>
  <c r="E8212" i="14"/>
  <c r="E8213" i="14"/>
  <c r="E8214" i="14"/>
  <c r="E8215" i="14"/>
  <c r="E8216" i="14"/>
  <c r="E8217" i="14"/>
  <c r="E8218" i="14"/>
  <c r="E8219" i="14"/>
  <c r="E8220" i="14"/>
  <c r="E8221" i="14"/>
  <c r="E8222" i="14"/>
  <c r="E8223" i="14"/>
  <c r="E8224" i="14"/>
  <c r="E8225" i="14"/>
  <c r="E8226" i="14"/>
  <c r="E8227" i="14"/>
  <c r="E8228" i="14"/>
  <c r="E8229" i="14"/>
  <c r="E8230" i="14"/>
  <c r="E8231" i="14"/>
  <c r="E8232" i="14"/>
  <c r="E8233" i="14"/>
  <c r="E8234" i="14"/>
  <c r="E8235" i="14"/>
  <c r="E8236" i="14"/>
  <c r="E8237" i="14"/>
  <c r="E8238" i="14"/>
  <c r="E8239" i="14"/>
  <c r="E8240" i="14"/>
  <c r="E8241" i="14"/>
  <c r="E8242" i="14"/>
  <c r="E8243" i="14"/>
  <c r="E8244" i="14"/>
  <c r="E8245" i="14"/>
  <c r="E8246" i="14"/>
  <c r="E8247" i="14"/>
  <c r="E8248" i="14"/>
  <c r="E8249" i="14"/>
  <c r="E8250" i="14"/>
  <c r="E8251" i="14"/>
  <c r="E8252" i="14"/>
  <c r="E8253" i="14"/>
  <c r="E8254" i="14"/>
  <c r="E8255" i="14"/>
  <c r="E8256" i="14"/>
  <c r="E8257" i="14"/>
  <c r="E8258" i="14"/>
  <c r="E8259" i="14"/>
  <c r="E8260" i="14"/>
  <c r="E8261" i="14"/>
  <c r="E8262" i="14"/>
  <c r="E8263" i="14"/>
  <c r="E8264" i="14"/>
  <c r="E8265" i="14"/>
  <c r="E8266" i="14"/>
  <c r="E8267" i="14"/>
  <c r="E8268" i="14"/>
  <c r="E8269" i="14"/>
  <c r="E8270" i="14"/>
  <c r="E8271" i="14"/>
  <c r="E8272" i="14"/>
  <c r="E8273" i="14"/>
  <c r="E8274" i="14"/>
  <c r="E8275" i="14"/>
  <c r="E8276" i="14"/>
  <c r="E8277" i="14"/>
  <c r="E8278" i="14"/>
  <c r="E8279" i="14"/>
  <c r="E8280" i="14"/>
  <c r="E8281" i="14"/>
  <c r="E8282" i="14"/>
  <c r="E8283" i="14"/>
  <c r="E8284" i="14"/>
  <c r="E8285" i="14"/>
  <c r="E8286" i="14"/>
  <c r="E8287" i="14"/>
  <c r="E8288" i="14"/>
  <c r="E8289" i="14"/>
  <c r="E8290" i="14"/>
  <c r="E8291" i="14"/>
  <c r="E8292" i="14"/>
  <c r="E8293" i="14"/>
  <c r="E8294" i="14"/>
  <c r="E8295" i="14"/>
  <c r="E8296" i="14"/>
  <c r="E8297" i="14"/>
  <c r="E8298" i="14"/>
  <c r="E8299" i="14"/>
  <c r="E8300" i="14"/>
  <c r="E8301" i="14"/>
  <c r="E8302" i="14"/>
  <c r="E8303" i="14"/>
  <c r="E8304" i="14"/>
  <c r="E8305" i="14"/>
  <c r="E8306" i="14"/>
  <c r="E8307" i="14"/>
  <c r="E8308" i="14"/>
  <c r="E8309" i="14"/>
  <c r="E8310" i="14"/>
  <c r="E8311" i="14"/>
  <c r="E8312" i="14"/>
  <c r="E8313" i="14"/>
  <c r="E8314" i="14"/>
  <c r="E8315" i="14"/>
  <c r="E8316" i="14"/>
  <c r="E8317" i="14"/>
  <c r="E8318" i="14"/>
  <c r="E8319" i="14"/>
  <c r="E8320" i="14"/>
  <c r="E8321" i="14"/>
  <c r="E8322" i="14"/>
  <c r="E8323" i="14"/>
  <c r="E8324" i="14"/>
  <c r="E8325" i="14"/>
  <c r="E8326" i="14"/>
  <c r="E8327" i="14"/>
  <c r="E8328" i="14"/>
  <c r="E8329" i="14"/>
  <c r="E8330" i="14"/>
  <c r="E8331" i="14"/>
  <c r="E8332" i="14"/>
  <c r="E8333" i="14"/>
  <c r="E8334" i="14"/>
  <c r="E8335" i="14"/>
  <c r="E8336" i="14"/>
  <c r="E8337" i="14"/>
  <c r="E8338" i="14"/>
  <c r="E8339" i="14"/>
  <c r="E8340" i="14"/>
  <c r="E8341" i="14"/>
  <c r="E8342" i="14"/>
  <c r="E8343" i="14"/>
  <c r="E8344" i="14"/>
  <c r="E8345" i="14"/>
  <c r="E8346" i="14"/>
  <c r="E8347" i="14"/>
  <c r="E8348" i="14"/>
  <c r="E8349" i="14"/>
  <c r="E8350" i="14"/>
  <c r="E8351" i="14"/>
  <c r="E8352" i="14"/>
  <c r="E8353" i="14"/>
  <c r="E8354" i="14"/>
  <c r="E8355" i="14"/>
  <c r="E8356" i="14"/>
  <c r="E8357" i="14"/>
  <c r="E8358" i="14"/>
  <c r="E8359" i="14"/>
  <c r="E8360" i="14"/>
  <c r="E8361" i="14"/>
  <c r="E8362" i="14"/>
  <c r="E8363" i="14"/>
  <c r="E8364" i="14"/>
  <c r="E8365" i="14"/>
  <c r="E8366" i="14"/>
  <c r="E8367" i="14"/>
  <c r="E8368" i="14"/>
  <c r="E8369" i="14"/>
  <c r="E8370" i="14"/>
  <c r="E8371" i="14"/>
  <c r="E8372" i="14"/>
  <c r="E8373" i="14"/>
  <c r="E8374" i="14"/>
  <c r="E8375" i="14"/>
  <c r="E8376" i="14"/>
  <c r="E8377" i="14"/>
  <c r="E8378" i="14"/>
  <c r="E8379" i="14"/>
  <c r="E8380" i="14"/>
  <c r="E8381" i="14"/>
  <c r="E8382" i="14"/>
  <c r="E8383" i="14"/>
  <c r="E8384" i="14"/>
  <c r="E8385" i="14"/>
  <c r="E8386" i="14"/>
  <c r="E8387" i="14"/>
  <c r="E8388" i="14"/>
  <c r="E8389" i="14"/>
  <c r="E8390" i="14"/>
  <c r="E8391" i="14"/>
  <c r="E8392" i="14"/>
  <c r="E8393" i="14"/>
  <c r="E8394" i="14"/>
  <c r="E8395" i="14"/>
  <c r="E8396" i="14"/>
  <c r="E8397" i="14"/>
  <c r="E8398" i="14"/>
  <c r="E8399" i="14"/>
  <c r="E8400" i="14"/>
  <c r="E8401" i="14"/>
  <c r="E8402" i="14"/>
  <c r="E8403" i="14"/>
  <c r="E8404" i="14"/>
  <c r="E8405" i="14"/>
  <c r="E8406" i="14"/>
  <c r="E8407" i="14"/>
  <c r="E8408" i="14"/>
  <c r="E8409" i="14"/>
  <c r="E8410" i="14"/>
  <c r="E8411" i="14"/>
  <c r="E8412" i="14"/>
  <c r="E8413" i="14"/>
  <c r="E8414" i="14"/>
  <c r="E8415" i="14"/>
  <c r="E8416" i="14"/>
  <c r="E8417" i="14"/>
  <c r="E8418" i="14"/>
  <c r="E8419" i="14"/>
  <c r="E8420" i="14"/>
  <c r="E8421" i="14"/>
  <c r="E8422" i="14"/>
  <c r="E8423" i="14"/>
  <c r="E8424" i="14"/>
  <c r="E8425" i="14"/>
  <c r="E8426" i="14"/>
  <c r="E8427" i="14"/>
  <c r="E8428" i="14"/>
  <c r="E8429" i="14"/>
  <c r="E8430" i="14"/>
  <c r="E8431" i="14"/>
  <c r="E8432" i="14"/>
  <c r="E8433" i="14"/>
  <c r="E8434" i="14"/>
  <c r="E8435" i="14"/>
  <c r="E8436" i="14"/>
  <c r="E8437" i="14"/>
  <c r="E8438" i="14"/>
  <c r="E8439" i="14"/>
  <c r="E8440" i="14"/>
  <c r="E8441" i="14"/>
  <c r="E8442" i="14"/>
  <c r="E8443" i="14"/>
  <c r="E8444" i="14"/>
  <c r="E8445" i="14"/>
  <c r="E8446" i="14"/>
  <c r="E8447" i="14"/>
  <c r="E8448" i="14"/>
  <c r="E8449" i="14"/>
  <c r="E8450" i="14"/>
  <c r="E8451" i="14"/>
  <c r="E8452" i="14"/>
  <c r="E8453" i="14"/>
  <c r="E8454" i="14"/>
  <c r="E8455" i="14"/>
  <c r="E8456" i="14"/>
  <c r="E8457" i="14"/>
  <c r="E8458" i="14"/>
  <c r="E8459" i="14"/>
  <c r="E8460" i="14"/>
  <c r="E8461" i="14"/>
  <c r="E8462" i="14"/>
  <c r="E8463" i="14"/>
  <c r="E8464" i="14"/>
  <c r="E8465" i="14"/>
  <c r="E8466" i="14"/>
  <c r="E8467" i="14"/>
  <c r="E8468" i="14"/>
  <c r="E8469" i="14"/>
  <c r="E8470" i="14"/>
  <c r="E8471" i="14"/>
  <c r="E8472" i="14"/>
  <c r="E8473" i="14"/>
  <c r="E8474" i="14"/>
  <c r="E8475" i="14"/>
  <c r="E8476" i="14"/>
  <c r="E8477" i="14"/>
  <c r="E8478" i="14"/>
  <c r="E8479" i="14"/>
  <c r="E8480" i="14"/>
  <c r="E8481" i="14"/>
  <c r="E8482" i="14"/>
  <c r="E8483" i="14"/>
  <c r="E8484" i="14"/>
  <c r="E8485" i="14"/>
  <c r="E8486" i="14"/>
  <c r="E8487" i="14"/>
  <c r="E8488" i="14"/>
  <c r="E8489" i="14"/>
  <c r="E8490" i="14"/>
  <c r="E8491" i="14"/>
  <c r="E8492" i="14"/>
  <c r="E8493" i="14"/>
  <c r="E8494" i="14"/>
  <c r="E8495" i="14"/>
  <c r="E8496" i="14"/>
  <c r="E8497" i="14"/>
  <c r="E8498" i="14"/>
  <c r="E8499" i="14"/>
  <c r="E8500" i="14"/>
  <c r="E8501" i="14"/>
  <c r="E8502" i="14"/>
  <c r="E8503" i="14"/>
  <c r="E8504" i="14"/>
  <c r="E8505" i="14"/>
  <c r="E8506" i="14"/>
  <c r="E8507" i="14"/>
  <c r="E8508" i="14"/>
  <c r="E8509" i="14"/>
  <c r="E8510" i="14"/>
  <c r="E8511" i="14"/>
  <c r="E8512" i="14"/>
  <c r="E8513" i="14"/>
  <c r="E8514" i="14"/>
  <c r="E8515" i="14"/>
  <c r="E8516" i="14"/>
  <c r="E8517" i="14"/>
  <c r="E8518" i="14"/>
  <c r="E8519" i="14"/>
  <c r="E8520" i="14"/>
  <c r="E8521" i="14"/>
  <c r="E8522" i="14"/>
  <c r="E8523" i="14"/>
  <c r="E8524" i="14"/>
  <c r="E8525" i="14"/>
  <c r="E8526" i="14"/>
  <c r="E8527" i="14"/>
  <c r="E8528" i="14"/>
  <c r="E8529" i="14"/>
  <c r="E8530" i="14"/>
  <c r="E8531" i="14"/>
  <c r="E8532" i="14"/>
  <c r="E8533" i="14"/>
  <c r="E8534" i="14"/>
  <c r="E8535" i="14"/>
  <c r="E8536" i="14"/>
  <c r="E8537" i="14"/>
  <c r="E8538" i="14"/>
  <c r="E8539" i="14"/>
  <c r="E8540" i="14"/>
  <c r="E8541" i="14"/>
  <c r="E8542" i="14"/>
  <c r="E8543" i="14"/>
  <c r="E8544" i="14"/>
  <c r="E8545" i="14"/>
  <c r="E8546" i="14"/>
  <c r="E8547" i="14"/>
  <c r="E8548" i="14"/>
  <c r="E8549" i="14"/>
  <c r="E8550" i="14"/>
  <c r="E8551" i="14"/>
  <c r="E8552" i="14"/>
  <c r="E8553" i="14"/>
  <c r="E8554" i="14"/>
  <c r="E8555" i="14"/>
  <c r="E8556" i="14"/>
  <c r="E8557" i="14"/>
  <c r="E8558" i="14"/>
  <c r="E8559" i="14"/>
  <c r="E8560" i="14"/>
  <c r="E8561" i="14"/>
  <c r="E8562" i="14"/>
  <c r="E8563" i="14"/>
  <c r="E8564" i="14"/>
  <c r="E8565" i="14"/>
  <c r="E8566" i="14"/>
  <c r="E8567" i="14"/>
  <c r="E8568" i="14"/>
  <c r="E8569" i="14"/>
  <c r="E8570" i="14"/>
  <c r="E8571" i="14"/>
  <c r="E8572" i="14"/>
  <c r="E8573" i="14"/>
  <c r="E8574" i="14"/>
  <c r="E8575" i="14"/>
  <c r="E8576" i="14"/>
  <c r="E8577" i="14"/>
  <c r="E8578" i="14"/>
  <c r="E8579" i="14"/>
  <c r="E8580" i="14"/>
  <c r="E8581" i="14"/>
  <c r="E8582" i="14"/>
  <c r="E8583" i="14"/>
  <c r="E8584" i="14"/>
  <c r="E8585" i="14"/>
  <c r="E8586" i="14"/>
  <c r="E8587" i="14"/>
  <c r="E8588" i="14"/>
  <c r="E8589" i="14"/>
  <c r="E8590" i="14"/>
  <c r="E8591" i="14"/>
  <c r="E8592" i="14"/>
  <c r="E8593" i="14"/>
  <c r="E8594" i="14"/>
  <c r="E8595" i="14"/>
  <c r="E8596" i="14"/>
  <c r="E8597" i="14"/>
  <c r="E8598" i="14"/>
  <c r="E8599" i="14"/>
  <c r="E8600" i="14"/>
  <c r="E8601" i="14"/>
  <c r="E8602" i="14"/>
  <c r="E8603" i="14"/>
  <c r="E8604" i="14"/>
  <c r="E8605" i="14"/>
  <c r="E8606" i="14"/>
  <c r="E8607" i="14"/>
  <c r="E8608" i="14"/>
  <c r="E8609" i="14"/>
  <c r="E8610" i="14"/>
  <c r="E8611" i="14"/>
  <c r="E8612" i="14"/>
  <c r="E8613" i="14"/>
  <c r="E8614" i="14"/>
  <c r="E8615" i="14"/>
  <c r="E8616" i="14"/>
  <c r="E8617" i="14"/>
  <c r="E8618" i="14"/>
  <c r="E8619" i="14"/>
  <c r="E8620" i="14"/>
  <c r="E8621" i="14"/>
  <c r="E8622" i="14"/>
  <c r="E8623" i="14"/>
  <c r="E8624" i="14"/>
  <c r="E8625" i="14"/>
  <c r="E8626" i="14"/>
  <c r="E8627" i="14"/>
  <c r="E8628" i="14"/>
  <c r="E8629" i="14"/>
  <c r="E8630" i="14"/>
  <c r="E8631" i="14"/>
  <c r="E8632" i="14"/>
  <c r="E8633" i="14"/>
  <c r="E8634" i="14"/>
  <c r="E8635" i="14"/>
  <c r="E8636" i="14"/>
  <c r="E8637" i="14"/>
  <c r="E8638" i="14"/>
  <c r="E8639" i="14"/>
  <c r="E8640" i="14"/>
  <c r="E8641" i="14"/>
  <c r="E8642" i="14"/>
  <c r="E8643" i="14"/>
  <c r="E8644" i="14"/>
  <c r="E8645" i="14"/>
  <c r="E8646" i="14"/>
  <c r="E8647" i="14"/>
  <c r="E8648" i="14"/>
  <c r="E8649" i="14"/>
  <c r="E8650" i="14"/>
  <c r="E8651" i="14"/>
  <c r="E8652" i="14"/>
  <c r="E8653" i="14"/>
  <c r="E8654" i="14"/>
  <c r="E8655" i="14"/>
  <c r="E8656" i="14"/>
  <c r="E8657" i="14"/>
  <c r="E8658" i="14"/>
  <c r="E8659" i="14"/>
  <c r="E8660" i="14"/>
  <c r="E8661" i="14"/>
  <c r="E8662" i="14"/>
  <c r="E8663" i="14"/>
  <c r="E8664" i="14"/>
  <c r="E8665" i="14"/>
  <c r="E8666" i="14"/>
  <c r="E8667" i="14"/>
  <c r="E8668" i="14"/>
  <c r="E8669" i="14"/>
  <c r="E8670" i="14"/>
  <c r="E8671" i="14"/>
  <c r="E8672" i="14"/>
  <c r="E8673" i="14"/>
  <c r="E8674" i="14"/>
  <c r="E8675" i="14"/>
  <c r="E8676" i="14"/>
  <c r="E8677" i="14"/>
  <c r="E8678" i="14"/>
  <c r="E8679" i="14"/>
  <c r="E8680" i="14"/>
  <c r="E8681" i="14"/>
  <c r="E8682" i="14"/>
  <c r="E8683" i="14"/>
  <c r="E8684" i="14"/>
  <c r="E8685" i="14"/>
  <c r="E8686" i="14"/>
  <c r="E8687" i="14"/>
  <c r="E8688" i="14"/>
  <c r="E8689" i="14"/>
  <c r="E8690" i="14"/>
  <c r="E8691" i="14"/>
  <c r="E8692" i="14"/>
  <c r="E8693" i="14"/>
  <c r="E8694" i="14"/>
  <c r="E8695" i="14"/>
  <c r="E8696" i="14"/>
  <c r="E8697" i="14"/>
  <c r="E8698" i="14"/>
  <c r="E8699" i="14"/>
  <c r="E8700" i="14"/>
  <c r="E8701" i="14"/>
  <c r="E8702" i="14"/>
  <c r="E8703" i="14"/>
  <c r="E8704" i="14"/>
  <c r="E8705" i="14"/>
  <c r="E8706" i="14"/>
  <c r="E8707" i="14"/>
  <c r="E8708" i="14"/>
  <c r="E8709" i="14"/>
  <c r="E8710" i="14"/>
  <c r="E8711" i="14"/>
  <c r="E8712" i="14"/>
  <c r="E8713" i="14"/>
  <c r="E8714" i="14"/>
  <c r="E8715" i="14"/>
  <c r="E8716" i="14"/>
  <c r="E8717" i="14"/>
  <c r="E8718" i="14"/>
  <c r="E8719" i="14"/>
  <c r="E8720" i="14"/>
  <c r="E8721" i="14"/>
  <c r="E8722" i="14"/>
  <c r="E8723" i="14"/>
  <c r="E8724" i="14"/>
  <c r="E8725" i="14"/>
  <c r="E8726" i="14"/>
  <c r="E8727" i="14"/>
  <c r="E8728" i="14"/>
  <c r="E8729" i="14"/>
  <c r="E8730" i="14"/>
  <c r="E8731" i="14"/>
  <c r="E8732" i="14"/>
  <c r="E8733" i="14"/>
  <c r="E8734" i="14"/>
  <c r="E8735" i="14"/>
  <c r="E8736" i="14"/>
  <c r="E8737" i="14"/>
  <c r="E8738" i="14"/>
  <c r="E8739" i="14"/>
  <c r="E8740" i="14"/>
  <c r="E8741" i="14"/>
  <c r="E8742" i="14"/>
  <c r="E8743" i="14"/>
  <c r="E8744" i="14"/>
  <c r="E8745" i="14"/>
  <c r="E8746" i="14"/>
  <c r="E8747" i="14"/>
  <c r="E8748" i="14"/>
  <c r="E8749" i="14"/>
  <c r="E8750" i="14"/>
  <c r="E8751" i="14"/>
  <c r="E8752" i="14"/>
  <c r="E8753" i="14"/>
  <c r="E8754" i="14"/>
  <c r="E8755" i="14"/>
  <c r="E8756" i="14"/>
  <c r="E8757" i="14"/>
  <c r="E8758" i="14"/>
  <c r="E8759" i="14"/>
  <c r="E8760" i="14"/>
  <c r="E8761" i="14"/>
  <c r="E8762" i="14"/>
  <c r="E8763" i="14"/>
  <c r="E8764" i="14"/>
  <c r="E8765" i="14"/>
  <c r="E8766" i="14"/>
  <c r="E8767" i="14"/>
  <c r="E8768" i="14"/>
  <c r="E8769" i="14"/>
  <c r="E8770" i="14"/>
  <c r="E8771" i="14"/>
  <c r="E8772" i="14"/>
  <c r="E8773" i="14"/>
  <c r="E8774" i="14"/>
  <c r="E8775" i="14"/>
  <c r="E8776" i="14"/>
  <c r="E8777" i="14"/>
  <c r="E8778" i="14"/>
  <c r="E8779" i="14"/>
  <c r="E8780" i="14"/>
  <c r="E8781" i="14"/>
  <c r="E8782" i="14"/>
  <c r="E8783" i="14"/>
  <c r="E8784" i="14"/>
  <c r="E8785" i="14"/>
  <c r="E8786" i="14"/>
  <c r="E8787" i="14"/>
  <c r="E8788" i="14"/>
  <c r="E8789" i="14"/>
  <c r="E8790" i="14"/>
  <c r="E8791" i="14"/>
  <c r="E8792" i="14"/>
  <c r="E8793" i="14"/>
  <c r="E8794" i="14"/>
  <c r="E8795" i="14"/>
  <c r="E8796" i="14"/>
  <c r="E8797" i="14"/>
  <c r="E8798" i="14"/>
  <c r="E8799" i="14"/>
  <c r="E8800" i="14"/>
  <c r="E8801" i="14"/>
  <c r="E8802" i="14"/>
  <c r="E8803" i="14"/>
  <c r="E8804" i="14"/>
  <c r="E8805" i="14"/>
  <c r="E8806" i="14"/>
  <c r="E8807" i="14"/>
  <c r="E8808" i="14"/>
  <c r="E8809" i="14"/>
  <c r="E8810" i="14"/>
  <c r="E8811" i="14"/>
  <c r="E8812" i="14"/>
  <c r="E8813" i="14"/>
  <c r="E8814" i="14"/>
  <c r="E8815" i="14"/>
  <c r="E8816" i="14"/>
  <c r="E8817" i="14"/>
  <c r="E8818" i="14"/>
  <c r="E8819" i="14"/>
  <c r="E8820" i="14"/>
  <c r="E8821" i="14"/>
  <c r="E8822" i="14"/>
  <c r="E8823" i="14"/>
  <c r="E8824" i="14"/>
  <c r="E8825" i="14"/>
  <c r="E8826" i="14"/>
  <c r="E8827" i="14"/>
  <c r="E8828" i="14"/>
  <c r="E8829" i="14"/>
  <c r="E8830" i="14"/>
  <c r="E8831" i="14"/>
  <c r="E8832" i="14"/>
  <c r="E8833" i="14"/>
  <c r="E8834" i="14"/>
  <c r="E8835" i="14"/>
  <c r="E8836" i="14"/>
  <c r="E8837" i="14"/>
  <c r="E8838" i="14"/>
  <c r="E8839" i="14"/>
  <c r="E8840" i="14"/>
  <c r="E8841" i="14"/>
  <c r="E8842" i="14"/>
  <c r="E8843" i="14"/>
  <c r="E8844" i="14"/>
  <c r="E8845" i="14"/>
  <c r="E8846" i="14"/>
  <c r="E8847" i="14"/>
  <c r="E8848" i="14"/>
  <c r="E8849" i="14"/>
  <c r="E8850" i="14"/>
  <c r="E8851" i="14"/>
  <c r="E8852" i="14"/>
  <c r="E8853" i="14"/>
  <c r="E8854" i="14"/>
  <c r="E8855" i="14"/>
  <c r="E8856" i="14"/>
  <c r="E8857" i="14"/>
  <c r="E8858" i="14"/>
  <c r="E8859" i="14"/>
  <c r="E8860" i="14"/>
  <c r="E8861" i="14"/>
  <c r="E8862" i="14"/>
  <c r="E8863" i="14"/>
  <c r="E8864" i="14"/>
  <c r="E8865" i="14"/>
  <c r="E8866" i="14"/>
  <c r="E8867" i="14"/>
  <c r="E8868" i="14"/>
  <c r="E8869" i="14"/>
  <c r="E8870" i="14"/>
  <c r="E8871" i="14"/>
  <c r="E8872" i="14"/>
  <c r="E8873" i="14"/>
  <c r="E8874" i="14"/>
  <c r="E8875" i="14"/>
  <c r="E8876" i="14"/>
  <c r="E8877" i="14"/>
  <c r="E8878" i="14"/>
  <c r="E8879" i="14"/>
  <c r="E8880" i="14"/>
  <c r="E8881" i="14"/>
  <c r="E8882" i="14"/>
  <c r="E8883" i="14"/>
  <c r="E8884" i="14"/>
  <c r="E8885" i="14"/>
  <c r="E8886" i="14"/>
  <c r="E8887" i="14"/>
  <c r="E8888" i="14"/>
  <c r="E8889" i="14"/>
  <c r="E8890" i="14"/>
  <c r="E8891" i="14"/>
  <c r="E8892" i="14"/>
  <c r="E8893" i="14"/>
  <c r="E8894" i="14"/>
  <c r="E8895" i="14"/>
  <c r="E8896" i="14"/>
  <c r="E8897" i="14"/>
  <c r="E8898" i="14"/>
  <c r="E8899" i="14"/>
  <c r="E8900" i="14"/>
  <c r="E8901" i="14"/>
  <c r="E8902" i="14"/>
  <c r="E8903" i="14"/>
  <c r="E8904" i="14"/>
  <c r="E8905" i="14"/>
  <c r="E8906" i="14"/>
  <c r="E8907" i="14"/>
  <c r="E8908" i="14"/>
  <c r="E8909" i="14"/>
  <c r="E8910" i="14"/>
  <c r="E8911" i="14"/>
  <c r="E8912" i="14"/>
  <c r="E8913" i="14"/>
  <c r="E8914" i="14"/>
  <c r="E8915" i="14"/>
  <c r="E8916" i="14"/>
  <c r="E8917" i="14"/>
  <c r="E8918" i="14"/>
  <c r="E8919" i="14"/>
  <c r="E8920" i="14"/>
  <c r="E8921" i="14"/>
  <c r="E8922" i="14"/>
  <c r="E8923" i="14"/>
  <c r="E8924" i="14"/>
  <c r="E8925" i="14"/>
  <c r="E8926" i="14"/>
  <c r="E8927" i="14"/>
  <c r="E8928" i="14"/>
  <c r="E8929" i="14"/>
  <c r="E8930" i="14"/>
  <c r="E8931" i="14"/>
  <c r="E8932" i="14"/>
  <c r="E8933" i="14"/>
  <c r="E8934" i="14"/>
  <c r="E8935" i="14"/>
  <c r="E8936" i="14"/>
  <c r="E8937" i="14"/>
  <c r="E8938" i="14"/>
  <c r="E8939" i="14"/>
  <c r="E8940" i="14"/>
  <c r="E8941" i="14"/>
  <c r="E8942" i="14"/>
  <c r="E8943" i="14"/>
  <c r="E8944" i="14"/>
  <c r="E8945" i="14"/>
  <c r="E8946" i="14"/>
  <c r="E8947" i="14"/>
  <c r="E8948" i="14"/>
  <c r="E8949" i="14"/>
  <c r="E8950" i="14"/>
  <c r="E8951" i="14"/>
  <c r="E8952" i="14"/>
  <c r="E8953" i="14"/>
  <c r="E8954" i="14"/>
  <c r="E8955" i="14"/>
  <c r="E8956" i="14"/>
  <c r="E8957" i="14"/>
  <c r="E8958" i="14"/>
  <c r="E8959" i="14"/>
  <c r="E8960" i="14"/>
  <c r="E8961" i="14"/>
  <c r="E8962" i="14"/>
  <c r="E8963" i="14"/>
  <c r="E8964" i="14"/>
  <c r="E8965" i="14"/>
  <c r="E8966" i="14"/>
  <c r="E8967" i="14"/>
  <c r="E8968" i="14"/>
  <c r="E8969" i="14"/>
  <c r="E8970" i="14"/>
  <c r="E8971" i="14"/>
  <c r="E8972" i="14"/>
  <c r="E8973" i="14"/>
  <c r="E8974" i="14"/>
  <c r="E8975" i="14"/>
  <c r="E8976" i="14"/>
  <c r="E8977" i="14"/>
  <c r="E8978" i="14"/>
  <c r="E8979" i="14"/>
  <c r="E8980" i="14"/>
  <c r="E8981" i="14"/>
  <c r="E8982" i="14"/>
  <c r="E8983" i="14"/>
  <c r="E8984" i="14"/>
  <c r="E8985" i="14"/>
  <c r="E8986" i="14"/>
  <c r="E8987" i="14"/>
  <c r="E8988" i="14"/>
  <c r="E8989" i="14"/>
  <c r="E8990" i="14"/>
  <c r="E8991" i="14"/>
  <c r="E8992" i="14"/>
  <c r="E8993" i="14"/>
  <c r="E8994" i="14"/>
  <c r="E8995" i="14"/>
  <c r="E8996" i="14"/>
  <c r="E8997" i="14"/>
  <c r="E8998" i="14"/>
  <c r="E8999" i="14"/>
  <c r="E9000" i="14"/>
  <c r="E9001" i="14"/>
  <c r="E9002" i="14"/>
  <c r="E9003" i="14"/>
  <c r="E9004" i="14"/>
  <c r="E9005" i="14"/>
  <c r="E9006" i="14"/>
  <c r="E9007" i="14"/>
  <c r="E9008" i="14"/>
  <c r="E9009" i="14"/>
  <c r="E9010" i="14"/>
  <c r="E9011" i="14"/>
  <c r="E9012" i="14"/>
  <c r="E9013" i="14"/>
  <c r="E9014" i="14"/>
  <c r="E9015" i="14"/>
  <c r="E9016" i="14"/>
  <c r="E9017" i="14"/>
  <c r="E9018" i="14"/>
  <c r="E9019" i="14"/>
  <c r="E9020" i="14"/>
  <c r="E9021" i="14"/>
  <c r="E9022" i="14"/>
  <c r="E9023" i="14"/>
  <c r="E9024" i="14"/>
  <c r="E9025" i="14"/>
  <c r="E9026" i="14"/>
  <c r="E9027" i="14"/>
  <c r="E9028" i="14"/>
  <c r="E9029" i="14"/>
  <c r="E9030" i="14"/>
  <c r="E9031" i="14"/>
  <c r="E9032" i="14"/>
  <c r="E9033" i="14"/>
  <c r="E9034" i="14"/>
  <c r="E9035" i="14"/>
  <c r="E9036" i="14"/>
  <c r="E9037" i="14"/>
  <c r="E9038" i="14"/>
  <c r="E9039" i="14"/>
  <c r="E9040" i="14"/>
  <c r="E9041" i="14"/>
  <c r="E9042" i="14"/>
  <c r="E9043" i="14"/>
  <c r="E9044" i="14"/>
  <c r="E9045" i="14"/>
  <c r="E9046" i="14"/>
  <c r="E9047" i="14"/>
  <c r="E9048" i="14"/>
  <c r="E9049" i="14"/>
  <c r="E9050" i="14"/>
  <c r="E9051" i="14"/>
  <c r="E9052" i="14"/>
  <c r="E9053" i="14"/>
  <c r="E9054" i="14"/>
  <c r="E9055" i="14"/>
  <c r="E9056" i="14"/>
  <c r="E9057" i="14"/>
  <c r="E9058" i="14"/>
  <c r="E9059" i="14"/>
  <c r="E9060" i="14"/>
  <c r="E9061" i="14"/>
  <c r="E9062" i="14"/>
  <c r="E9063" i="14"/>
  <c r="E9064" i="14"/>
  <c r="E9065" i="14"/>
  <c r="E9066" i="14"/>
  <c r="E9067" i="14"/>
  <c r="E9068" i="14"/>
  <c r="E9069" i="14"/>
  <c r="E9070" i="14"/>
  <c r="E9071" i="14"/>
  <c r="E9072" i="14"/>
  <c r="E9073" i="14"/>
  <c r="E9074" i="14"/>
  <c r="E9075" i="14"/>
  <c r="E9076" i="14"/>
  <c r="E9077" i="14"/>
  <c r="E9078" i="14"/>
  <c r="E9079" i="14"/>
  <c r="E9080" i="14"/>
  <c r="E9081" i="14"/>
  <c r="E9082" i="14"/>
  <c r="E9083" i="14"/>
  <c r="E9084" i="14"/>
  <c r="E9085" i="14"/>
  <c r="E9086" i="14"/>
  <c r="E9087" i="14"/>
  <c r="E9088" i="14"/>
  <c r="E9089" i="14"/>
  <c r="E9090" i="14"/>
  <c r="E9091" i="14"/>
  <c r="E9092" i="14"/>
  <c r="E9093" i="14"/>
  <c r="E9094" i="14"/>
  <c r="E9095" i="14"/>
  <c r="E9096" i="14"/>
  <c r="E9097" i="14"/>
  <c r="E9098" i="14"/>
  <c r="E9099" i="14"/>
  <c r="E9100" i="14"/>
  <c r="E9101" i="14"/>
  <c r="E9102" i="14"/>
  <c r="E9103" i="14"/>
  <c r="E9104" i="14"/>
  <c r="E9105" i="14"/>
  <c r="E9106" i="14"/>
  <c r="E9107" i="14"/>
  <c r="E9108" i="14"/>
  <c r="E9109" i="14"/>
  <c r="E9110" i="14"/>
  <c r="E9111" i="14"/>
  <c r="E9112" i="14"/>
  <c r="E9113" i="14"/>
  <c r="E9114" i="14"/>
  <c r="E9115" i="14"/>
  <c r="E9116" i="14"/>
  <c r="E9117" i="14"/>
  <c r="E9118" i="14"/>
  <c r="E9119" i="14"/>
  <c r="E9120" i="14"/>
  <c r="E9121" i="14"/>
  <c r="E9122" i="14"/>
  <c r="E9123" i="14"/>
  <c r="E9124" i="14"/>
  <c r="E9125" i="14"/>
  <c r="E9126" i="14"/>
  <c r="E9127" i="14"/>
  <c r="E9128" i="14"/>
  <c r="E9129" i="14"/>
  <c r="E9130" i="14"/>
  <c r="E9131" i="14"/>
  <c r="E9132" i="14"/>
  <c r="E9133" i="14"/>
  <c r="E9134" i="14"/>
  <c r="E9135" i="14"/>
  <c r="E9136" i="14"/>
  <c r="E9137" i="14"/>
  <c r="E9138" i="14"/>
  <c r="E9139" i="14"/>
  <c r="E9140" i="14"/>
  <c r="E9141" i="14"/>
  <c r="E9142" i="14"/>
  <c r="E9143" i="14"/>
  <c r="E9144" i="14"/>
  <c r="E9145" i="14"/>
  <c r="E9146" i="14"/>
  <c r="E9147" i="14"/>
  <c r="E9148" i="14"/>
  <c r="E9149" i="14"/>
  <c r="E9150" i="14"/>
  <c r="E9151" i="14"/>
  <c r="E9152" i="14"/>
  <c r="E9153" i="14"/>
  <c r="E9154" i="14"/>
  <c r="E9155" i="14"/>
  <c r="E9156" i="14"/>
  <c r="E9157" i="14"/>
  <c r="E9158" i="14"/>
  <c r="E9159" i="14"/>
  <c r="E9160" i="14"/>
  <c r="E9161" i="14"/>
  <c r="E9162" i="14"/>
  <c r="E9163" i="14"/>
  <c r="E9164" i="14"/>
  <c r="E9165" i="14"/>
  <c r="E9166" i="14"/>
  <c r="E9167" i="14"/>
  <c r="E9168" i="14"/>
  <c r="E9169" i="14"/>
  <c r="E9170" i="14"/>
  <c r="E9171" i="14"/>
  <c r="E9172" i="14"/>
  <c r="E9173" i="14"/>
  <c r="E9174" i="14"/>
  <c r="E9175" i="14"/>
  <c r="E9176" i="14"/>
  <c r="E9177" i="14"/>
  <c r="E9178" i="14"/>
  <c r="E9179" i="14"/>
  <c r="E9180" i="14"/>
  <c r="E9181" i="14"/>
  <c r="E9182" i="14"/>
  <c r="E9183" i="14"/>
  <c r="E9184" i="14"/>
  <c r="E9185" i="14"/>
  <c r="E9186" i="14"/>
  <c r="E9187" i="14"/>
  <c r="E9188" i="14"/>
  <c r="E9189" i="14"/>
  <c r="E9190" i="14"/>
  <c r="E9191" i="14"/>
  <c r="E9192" i="14"/>
  <c r="E9193" i="14"/>
  <c r="E9194" i="14"/>
  <c r="E9195" i="14"/>
  <c r="E9196" i="14"/>
  <c r="E9197" i="14"/>
  <c r="E9198" i="14"/>
  <c r="E9199" i="14"/>
  <c r="E9200" i="14"/>
  <c r="E9201" i="14"/>
  <c r="E9202" i="14"/>
  <c r="E9203" i="14"/>
  <c r="E9204" i="14"/>
  <c r="E9205" i="14"/>
  <c r="E9206" i="14"/>
  <c r="E9207" i="14"/>
  <c r="E9208" i="14"/>
  <c r="E9209" i="14"/>
  <c r="E9210" i="14"/>
  <c r="E9211" i="14"/>
  <c r="E9212" i="14"/>
  <c r="E9213" i="14"/>
  <c r="E9214" i="14"/>
  <c r="E9215" i="14"/>
  <c r="E9216" i="14"/>
  <c r="E9217" i="14"/>
  <c r="E9218" i="14"/>
  <c r="E9219" i="14"/>
  <c r="E9220" i="14"/>
  <c r="E9221" i="14"/>
  <c r="E9222" i="14"/>
  <c r="E9223" i="14"/>
  <c r="E9224" i="14"/>
  <c r="E9225" i="14"/>
  <c r="E9226" i="14"/>
  <c r="E9227" i="14"/>
  <c r="E9228" i="14"/>
  <c r="E9229" i="14"/>
  <c r="E9230" i="14"/>
  <c r="E9231" i="14"/>
  <c r="E9232" i="14"/>
  <c r="E9233" i="14"/>
  <c r="E9234" i="14"/>
  <c r="E9235" i="14"/>
  <c r="E9236" i="14"/>
  <c r="E9237" i="14"/>
  <c r="E9238" i="14"/>
  <c r="E9239" i="14"/>
  <c r="E9240" i="14"/>
  <c r="E9241" i="14"/>
  <c r="E9242" i="14"/>
  <c r="E9243" i="14"/>
  <c r="E9244" i="14"/>
  <c r="E9245" i="14"/>
  <c r="E9246" i="14"/>
  <c r="E9247" i="14"/>
  <c r="E9248" i="14"/>
  <c r="E9249" i="14"/>
  <c r="E9250" i="14"/>
  <c r="E9251" i="14"/>
  <c r="E9252" i="14"/>
  <c r="E9253" i="14"/>
  <c r="E9254" i="14"/>
  <c r="E9255" i="14"/>
  <c r="E9256" i="14"/>
  <c r="E9257" i="14"/>
  <c r="E9258" i="14"/>
  <c r="E9259" i="14"/>
  <c r="E9260" i="14"/>
  <c r="E9261" i="14"/>
  <c r="E9262" i="14"/>
  <c r="E9263" i="14"/>
  <c r="E9264" i="14"/>
  <c r="E9265" i="14"/>
  <c r="E9266" i="14"/>
  <c r="E9267" i="14"/>
  <c r="E9268" i="14"/>
  <c r="E9269" i="14"/>
  <c r="E9270" i="14"/>
  <c r="E9271" i="14"/>
  <c r="E9272" i="14"/>
  <c r="E9273" i="14"/>
  <c r="E9274" i="14"/>
  <c r="E9275" i="14"/>
  <c r="E9276" i="14"/>
  <c r="E9277" i="14"/>
  <c r="E9278" i="14"/>
  <c r="E9279" i="14"/>
  <c r="E9280" i="14"/>
  <c r="E9281" i="14"/>
  <c r="E9282" i="14"/>
  <c r="E9283" i="14"/>
  <c r="E9284" i="14"/>
  <c r="E9285" i="14"/>
  <c r="E9286" i="14"/>
  <c r="E9287" i="14"/>
  <c r="E9288" i="14"/>
  <c r="E9289" i="14"/>
  <c r="E9290" i="14"/>
  <c r="E9291" i="14"/>
  <c r="E9292" i="14"/>
  <c r="E9293" i="14"/>
  <c r="E9294" i="14"/>
  <c r="E9295" i="14"/>
  <c r="E9296" i="14"/>
  <c r="E9297" i="14"/>
  <c r="E9298" i="14"/>
  <c r="E9299" i="14"/>
  <c r="E9300" i="14"/>
  <c r="E9301" i="14"/>
  <c r="E9302" i="14"/>
  <c r="E9303" i="14"/>
  <c r="E9304" i="14"/>
  <c r="E9305" i="14"/>
  <c r="E9306" i="14"/>
  <c r="E9307" i="14"/>
  <c r="E9308" i="14"/>
  <c r="E9309" i="14"/>
  <c r="E9310" i="14"/>
  <c r="E9311" i="14"/>
  <c r="E9312" i="14"/>
  <c r="E9313" i="14"/>
  <c r="E9314" i="14"/>
  <c r="E9315" i="14"/>
  <c r="E9316" i="14"/>
  <c r="E9317" i="14"/>
  <c r="E9318" i="14"/>
  <c r="E9319" i="14"/>
  <c r="E9320" i="14"/>
  <c r="E9321" i="14"/>
  <c r="E9322" i="14"/>
  <c r="E9323" i="14"/>
  <c r="E9324" i="14"/>
  <c r="E9325" i="14"/>
  <c r="E9326" i="14"/>
  <c r="E9327" i="14"/>
  <c r="E9328" i="14"/>
  <c r="E9329" i="14"/>
  <c r="E9330" i="14"/>
  <c r="E9331" i="14"/>
  <c r="E9332" i="14"/>
  <c r="E9333" i="14"/>
  <c r="E9334" i="14"/>
  <c r="E9335" i="14"/>
  <c r="E9336" i="14"/>
  <c r="E9337" i="14"/>
  <c r="E9338" i="14"/>
  <c r="E9339" i="14"/>
  <c r="E9340" i="14"/>
  <c r="E9341" i="14"/>
  <c r="E9342" i="14"/>
  <c r="E9343" i="14"/>
  <c r="E9344" i="14"/>
  <c r="E9345" i="14"/>
  <c r="E9346" i="14"/>
  <c r="E9347" i="14"/>
  <c r="E9348" i="14"/>
  <c r="E9349" i="14"/>
  <c r="E9350" i="14"/>
  <c r="E9351" i="14"/>
  <c r="E9352" i="14"/>
  <c r="E9353" i="14"/>
  <c r="E9354" i="14"/>
  <c r="E9355" i="14"/>
  <c r="E9356" i="14"/>
  <c r="E9357" i="14"/>
  <c r="E9358" i="14"/>
  <c r="E9359" i="14"/>
  <c r="E9360" i="14"/>
  <c r="E9361" i="14"/>
  <c r="E9362" i="14"/>
  <c r="E9363" i="14"/>
  <c r="E9364" i="14"/>
  <c r="E9365" i="14"/>
  <c r="E9366" i="14"/>
  <c r="E9367" i="14"/>
  <c r="E9368" i="14"/>
  <c r="E9369" i="14"/>
  <c r="E9370" i="14"/>
  <c r="E9371" i="14"/>
  <c r="E9372" i="14"/>
  <c r="E9373" i="14"/>
  <c r="E9374" i="14"/>
  <c r="E9375" i="14"/>
  <c r="E9376" i="14"/>
  <c r="E9377" i="14"/>
  <c r="E9378" i="14"/>
  <c r="E9379" i="14"/>
  <c r="E9380" i="14"/>
  <c r="E9381" i="14"/>
  <c r="E9382" i="14"/>
  <c r="E9383" i="14"/>
  <c r="E9384" i="14"/>
  <c r="E9385" i="14"/>
  <c r="E9386" i="14"/>
  <c r="E9387" i="14"/>
  <c r="E9388" i="14"/>
  <c r="E9389" i="14"/>
  <c r="E9390" i="14"/>
  <c r="E9391" i="14"/>
  <c r="E9392" i="14"/>
  <c r="E9393" i="14"/>
  <c r="E9394" i="14"/>
  <c r="E9395" i="14"/>
  <c r="E9396" i="14"/>
  <c r="E9397" i="14"/>
  <c r="E9398" i="14"/>
  <c r="E9399" i="14"/>
  <c r="E9400" i="14"/>
  <c r="E9401" i="14"/>
  <c r="E9402" i="14"/>
  <c r="E9403" i="14"/>
  <c r="E9404" i="14"/>
  <c r="E9405" i="14"/>
  <c r="E9406" i="14"/>
  <c r="E9407" i="14"/>
  <c r="E9408" i="14"/>
  <c r="E9409" i="14"/>
  <c r="E9410" i="14"/>
  <c r="E9411" i="14"/>
  <c r="E9412" i="14"/>
  <c r="E9413" i="14"/>
  <c r="E9414" i="14"/>
  <c r="E9415" i="14"/>
  <c r="E9416" i="14"/>
  <c r="E9417" i="14"/>
  <c r="E9418" i="14"/>
  <c r="E9419" i="14"/>
  <c r="E9420" i="14"/>
  <c r="E9421" i="14"/>
  <c r="E9422" i="14"/>
  <c r="E9423" i="14"/>
  <c r="E9424" i="14"/>
  <c r="E9425" i="14"/>
  <c r="E9426" i="14"/>
  <c r="E9427" i="14"/>
  <c r="E9428" i="14"/>
  <c r="E9429" i="14"/>
  <c r="E9430" i="14"/>
  <c r="E9431" i="14"/>
  <c r="E9432" i="14"/>
  <c r="E9433" i="14"/>
  <c r="E9434" i="14"/>
  <c r="E9435" i="14"/>
  <c r="E9436" i="14"/>
  <c r="E9437" i="14"/>
  <c r="E9438" i="14"/>
  <c r="E9439" i="14"/>
  <c r="E9440" i="14"/>
  <c r="E9441" i="14"/>
  <c r="E9442" i="14"/>
  <c r="E9443" i="14"/>
  <c r="E9444" i="14"/>
  <c r="E9445" i="14"/>
  <c r="E9446" i="14"/>
  <c r="E9447" i="14"/>
  <c r="E9448" i="14"/>
  <c r="E9449" i="14"/>
  <c r="E9450" i="14"/>
  <c r="E9451" i="14"/>
  <c r="E9452" i="14"/>
  <c r="E9453" i="14"/>
  <c r="E9454" i="14"/>
  <c r="E9455" i="14"/>
  <c r="E9456" i="14"/>
  <c r="E9457" i="14"/>
  <c r="E9458" i="14"/>
  <c r="E9459" i="14"/>
  <c r="E9460" i="14"/>
  <c r="E9461" i="14"/>
  <c r="E9462" i="14"/>
  <c r="E9463" i="14"/>
  <c r="E9464" i="14"/>
  <c r="E9465" i="14"/>
  <c r="E9466" i="14"/>
  <c r="E9467" i="14"/>
  <c r="E9468" i="14"/>
  <c r="E9469" i="14"/>
  <c r="E9470" i="14"/>
  <c r="E9471" i="14"/>
  <c r="E9472" i="14"/>
  <c r="E9473" i="14"/>
  <c r="E9474" i="14"/>
  <c r="E9475" i="14"/>
  <c r="E9476" i="14"/>
  <c r="E9477" i="14"/>
  <c r="E9478" i="14"/>
  <c r="E9479" i="14"/>
  <c r="E9480" i="14"/>
  <c r="E9481" i="14"/>
  <c r="E9482" i="14"/>
  <c r="E9483" i="14"/>
  <c r="E9484" i="14"/>
  <c r="E9485" i="14"/>
  <c r="E9486" i="14"/>
  <c r="E9487" i="14"/>
  <c r="E9488" i="14"/>
  <c r="E9489" i="14"/>
  <c r="E9490" i="14"/>
  <c r="E9491" i="14"/>
  <c r="E9492" i="14"/>
  <c r="E9493" i="14"/>
  <c r="E9494" i="14"/>
  <c r="E9495" i="14"/>
  <c r="E9496" i="14"/>
  <c r="E9497" i="14"/>
  <c r="E9498" i="14"/>
  <c r="E9499" i="14"/>
  <c r="E9500" i="14"/>
  <c r="E9501" i="14"/>
  <c r="E9502" i="14"/>
  <c r="E9503" i="14"/>
  <c r="E9504" i="14"/>
  <c r="E9505" i="14"/>
  <c r="E9506" i="14"/>
  <c r="E9507" i="14"/>
  <c r="E9508" i="14"/>
  <c r="E9509" i="14"/>
  <c r="E9510" i="14"/>
  <c r="E9511" i="14"/>
  <c r="E9512" i="14"/>
  <c r="E9513" i="14"/>
  <c r="E9514" i="14"/>
  <c r="E9515" i="14"/>
  <c r="E9516" i="14"/>
  <c r="E9517" i="14"/>
  <c r="E9518" i="14"/>
  <c r="E9519" i="14"/>
  <c r="E9520" i="14"/>
  <c r="E9521" i="14"/>
  <c r="E9522" i="14"/>
  <c r="E9523" i="14"/>
  <c r="E9524" i="14"/>
  <c r="E9525" i="14"/>
  <c r="E9526" i="14"/>
  <c r="E9527" i="14"/>
  <c r="E9528" i="14"/>
  <c r="E9529" i="14"/>
  <c r="E9530" i="14"/>
  <c r="E9531" i="14"/>
  <c r="E9532" i="14"/>
  <c r="E9533" i="14"/>
  <c r="E9534" i="14"/>
  <c r="E9535" i="14"/>
  <c r="E9536" i="14"/>
  <c r="E9537" i="14"/>
  <c r="E9538" i="14"/>
  <c r="E9539" i="14"/>
  <c r="E9540" i="14"/>
  <c r="E9541" i="14"/>
  <c r="E9542" i="14"/>
  <c r="E9543" i="14"/>
  <c r="E9544" i="14"/>
  <c r="E9545" i="14"/>
  <c r="E9546" i="14"/>
  <c r="E9547" i="14"/>
  <c r="E9548" i="14"/>
  <c r="E9549" i="14"/>
  <c r="E9550" i="14"/>
  <c r="E9551" i="14"/>
  <c r="E9552" i="14"/>
  <c r="E9553" i="14"/>
  <c r="E9554" i="14"/>
  <c r="E9555" i="14"/>
  <c r="E9556" i="14"/>
  <c r="E9557" i="14"/>
  <c r="E9558" i="14"/>
  <c r="E9559" i="14"/>
  <c r="E9560" i="14"/>
  <c r="E9561" i="14"/>
  <c r="E9562" i="14"/>
  <c r="E9563" i="14"/>
  <c r="E9564" i="14"/>
  <c r="E9565" i="14"/>
  <c r="E9566" i="14"/>
  <c r="E9567" i="14"/>
  <c r="E9568" i="14"/>
  <c r="E9569" i="14"/>
  <c r="E9570" i="14"/>
  <c r="E9571" i="14"/>
  <c r="E9572" i="14"/>
  <c r="E9573" i="14"/>
  <c r="E9574" i="14"/>
  <c r="E9575" i="14"/>
  <c r="E9576" i="14"/>
  <c r="E9577" i="14"/>
  <c r="E9578" i="14"/>
  <c r="E9579" i="14"/>
  <c r="E9580" i="14"/>
  <c r="E9581" i="14"/>
  <c r="E9582" i="14"/>
  <c r="E9583" i="14"/>
  <c r="E9584" i="14"/>
  <c r="E9585" i="14"/>
  <c r="E9586" i="14"/>
  <c r="E9587" i="14"/>
  <c r="E9588" i="14"/>
  <c r="E9589" i="14"/>
  <c r="E9590" i="14"/>
  <c r="E9591" i="14"/>
  <c r="E9592" i="14"/>
  <c r="E9593" i="14"/>
  <c r="E9594" i="14"/>
  <c r="E9595" i="14"/>
  <c r="E9596" i="14"/>
  <c r="E9597" i="14"/>
  <c r="E9598" i="14"/>
  <c r="E9599" i="14"/>
  <c r="E9600" i="14"/>
  <c r="E9601" i="14"/>
  <c r="E9602" i="14"/>
  <c r="E9603" i="14"/>
  <c r="E9604" i="14"/>
  <c r="E9605" i="14"/>
  <c r="E9606" i="14"/>
  <c r="E9607" i="14"/>
  <c r="E9608" i="14"/>
  <c r="E9609" i="14"/>
  <c r="E9610" i="14"/>
  <c r="E9611" i="14"/>
  <c r="E9612" i="14"/>
  <c r="E9613" i="14"/>
  <c r="E9614" i="14"/>
  <c r="E9615" i="14"/>
  <c r="E9616" i="14"/>
  <c r="E9617" i="14"/>
  <c r="E9618" i="14"/>
  <c r="E9619" i="14"/>
  <c r="E9620" i="14"/>
  <c r="E9621" i="14"/>
  <c r="E9622" i="14"/>
  <c r="E9623" i="14"/>
  <c r="E9624" i="14"/>
  <c r="E9625" i="14"/>
  <c r="E9626" i="14"/>
  <c r="E9627" i="14"/>
  <c r="E9628" i="14"/>
  <c r="E9629" i="14"/>
  <c r="E9630" i="14"/>
  <c r="E9631" i="14"/>
  <c r="E9632" i="14"/>
  <c r="E9633" i="14"/>
  <c r="E9634" i="14"/>
  <c r="E9635" i="14"/>
  <c r="E9636" i="14"/>
  <c r="E9637" i="14"/>
  <c r="E9638" i="14"/>
  <c r="E9639" i="14"/>
  <c r="E9640" i="14"/>
  <c r="E9641" i="14"/>
  <c r="E9642" i="14"/>
  <c r="E9643" i="14"/>
  <c r="E9644" i="14"/>
  <c r="E9645" i="14"/>
  <c r="E9646" i="14"/>
  <c r="E9647" i="14"/>
  <c r="E9648" i="14"/>
  <c r="E9649" i="14"/>
  <c r="E9650" i="14"/>
  <c r="E9651" i="14"/>
  <c r="E9652" i="14"/>
  <c r="E9653" i="14"/>
  <c r="E9654" i="14"/>
  <c r="E9655" i="14"/>
  <c r="E9656" i="14"/>
  <c r="E9657" i="14"/>
  <c r="E9658" i="14"/>
  <c r="E9659" i="14"/>
  <c r="E9660" i="14"/>
  <c r="E9661" i="14"/>
  <c r="E9662" i="14"/>
  <c r="E9663" i="14"/>
  <c r="E9664" i="14"/>
  <c r="E9665" i="14"/>
  <c r="E9666" i="14"/>
  <c r="E9667" i="14"/>
  <c r="E9668" i="14"/>
  <c r="E9669" i="14"/>
  <c r="E9670" i="14"/>
  <c r="E9671" i="14"/>
  <c r="E9672" i="14"/>
  <c r="E9673" i="14"/>
  <c r="E9674" i="14"/>
  <c r="E9675" i="14"/>
  <c r="E9676" i="14"/>
  <c r="E9677" i="14"/>
  <c r="E9678" i="14"/>
  <c r="E9679" i="14"/>
  <c r="E9680" i="14"/>
  <c r="E9681" i="14"/>
  <c r="E9682" i="14"/>
  <c r="E9683" i="14"/>
  <c r="E9684" i="14"/>
  <c r="E9685" i="14"/>
  <c r="E9686" i="14"/>
  <c r="E9687" i="14"/>
  <c r="E9688" i="14"/>
  <c r="E9689" i="14"/>
  <c r="E9690" i="14"/>
  <c r="E9691" i="14"/>
  <c r="E9692" i="14"/>
  <c r="E9693" i="14"/>
  <c r="E9694" i="14"/>
  <c r="E9695" i="14"/>
  <c r="E9696" i="14"/>
  <c r="E9697" i="14"/>
  <c r="E9698" i="14"/>
  <c r="E9699" i="14"/>
  <c r="E9700" i="14"/>
  <c r="E9701" i="14"/>
  <c r="E9702" i="14"/>
  <c r="E9703" i="14"/>
  <c r="E9704" i="14"/>
  <c r="E9705" i="14"/>
  <c r="E9706" i="14"/>
  <c r="E9707" i="14"/>
  <c r="E9708" i="14"/>
  <c r="E9709" i="14"/>
  <c r="E9710" i="14"/>
  <c r="E9711" i="14"/>
  <c r="E9712" i="14"/>
  <c r="E9713" i="14"/>
  <c r="E9714" i="14"/>
  <c r="E9715" i="14"/>
  <c r="E9716" i="14"/>
  <c r="E9717" i="14"/>
  <c r="E9718" i="14"/>
  <c r="E9719" i="14"/>
  <c r="E9720" i="14"/>
  <c r="E9721" i="14"/>
  <c r="E9722" i="14"/>
  <c r="E9723" i="14"/>
  <c r="E9724" i="14"/>
  <c r="E9725" i="14"/>
  <c r="E9726" i="14"/>
  <c r="E9727" i="14"/>
  <c r="E9728" i="14"/>
  <c r="E9729" i="14"/>
  <c r="E9730" i="14"/>
  <c r="E9731" i="14"/>
  <c r="E9732" i="14"/>
  <c r="E9733" i="14"/>
  <c r="E9734" i="14"/>
  <c r="E9735" i="14"/>
  <c r="E9736" i="14"/>
  <c r="E9737" i="14"/>
  <c r="E9738" i="14"/>
  <c r="E9739" i="14"/>
  <c r="E9740" i="14"/>
  <c r="E9741" i="14"/>
  <c r="E9742" i="14"/>
  <c r="E9743" i="14"/>
  <c r="E9744" i="14"/>
  <c r="E9745" i="14"/>
  <c r="E9746" i="14"/>
  <c r="E9747" i="14"/>
  <c r="E9748" i="14"/>
  <c r="E9749" i="14"/>
  <c r="E9750" i="14"/>
  <c r="E9751" i="14"/>
  <c r="E9752" i="14"/>
  <c r="E9753" i="14"/>
  <c r="E9754" i="14"/>
  <c r="E9755" i="14"/>
  <c r="E9756" i="14"/>
  <c r="E9757" i="14"/>
  <c r="E9758" i="14"/>
  <c r="E9759" i="14"/>
  <c r="E9760" i="14"/>
  <c r="E9761" i="14"/>
  <c r="E9762" i="14"/>
  <c r="E9763" i="14"/>
  <c r="E9764" i="14"/>
  <c r="E9765" i="14"/>
  <c r="E9766" i="14"/>
  <c r="E9767" i="14"/>
  <c r="E9768" i="14"/>
  <c r="E9769" i="14"/>
  <c r="E9770" i="14"/>
  <c r="E9771" i="14"/>
  <c r="E9772" i="14"/>
  <c r="E9773" i="14"/>
  <c r="E9774" i="14"/>
  <c r="E9775" i="14"/>
  <c r="E9776" i="14"/>
  <c r="E9777" i="14"/>
  <c r="E9778" i="14"/>
  <c r="E9779" i="14"/>
  <c r="E9780" i="14"/>
  <c r="E9781" i="14"/>
  <c r="E9782" i="14"/>
  <c r="E9783" i="14"/>
  <c r="E9784" i="14"/>
  <c r="E9785" i="14"/>
  <c r="E9786" i="14"/>
  <c r="E9787" i="14"/>
  <c r="E9788" i="14"/>
  <c r="E9789" i="14"/>
  <c r="E9790" i="14"/>
  <c r="E9791" i="14"/>
  <c r="E9792" i="14"/>
  <c r="E9793" i="14"/>
  <c r="E9794" i="14"/>
  <c r="E9795" i="14"/>
  <c r="E9796" i="14"/>
  <c r="E9797" i="14"/>
  <c r="E9798" i="14"/>
  <c r="E9799" i="14"/>
  <c r="E9800" i="14"/>
  <c r="E9801" i="14"/>
  <c r="E9802" i="14"/>
  <c r="E9803" i="14"/>
  <c r="E9804" i="14"/>
  <c r="E9805" i="14"/>
  <c r="E9806" i="14"/>
  <c r="E9807" i="14"/>
  <c r="E9808" i="14"/>
  <c r="E9809" i="14"/>
  <c r="E9810" i="14"/>
  <c r="E9811" i="14"/>
  <c r="E9812" i="14"/>
  <c r="E9813" i="14"/>
  <c r="E9814" i="14"/>
  <c r="E9815" i="14"/>
  <c r="E9816" i="14"/>
  <c r="E9817" i="14"/>
  <c r="E9818" i="14"/>
  <c r="E9819" i="14"/>
  <c r="E9820" i="14"/>
  <c r="E9821" i="14"/>
  <c r="E9822" i="14"/>
  <c r="E9823" i="14"/>
  <c r="E9824" i="14"/>
  <c r="E9825" i="14"/>
  <c r="E9826" i="14"/>
  <c r="E9827" i="14"/>
  <c r="E9828" i="14"/>
  <c r="E9829" i="14"/>
  <c r="E9830" i="14"/>
  <c r="E9831" i="14"/>
  <c r="E9832" i="14"/>
  <c r="E9833" i="14"/>
  <c r="E9834" i="14"/>
  <c r="E9835" i="14"/>
  <c r="E9836" i="14"/>
  <c r="E9837" i="14"/>
  <c r="E9838" i="14"/>
  <c r="E9839" i="14"/>
  <c r="E9840" i="14"/>
  <c r="E9841" i="14"/>
  <c r="E9842" i="14"/>
  <c r="E9843" i="14"/>
  <c r="E9844" i="14"/>
  <c r="E9845" i="14"/>
  <c r="E9846" i="14"/>
  <c r="E9847" i="14"/>
  <c r="E9848" i="14"/>
  <c r="E9849" i="14"/>
  <c r="E9850" i="14"/>
  <c r="E9851" i="14"/>
  <c r="E9852" i="14"/>
  <c r="E9853" i="14"/>
  <c r="E9854" i="14"/>
  <c r="E9855" i="14"/>
  <c r="E9856" i="14"/>
  <c r="E9857" i="14"/>
  <c r="E9858" i="14"/>
  <c r="E9859" i="14"/>
  <c r="E9860" i="14"/>
  <c r="E9861" i="14"/>
  <c r="E9862" i="14"/>
  <c r="E9863" i="14"/>
  <c r="E9864" i="14"/>
  <c r="E9865" i="14"/>
  <c r="E9866" i="14"/>
  <c r="E9867" i="14"/>
  <c r="E9868" i="14"/>
  <c r="E9869" i="14"/>
  <c r="E9870" i="14"/>
  <c r="E9871" i="14"/>
  <c r="E9872" i="14"/>
  <c r="E9873" i="14"/>
  <c r="E9874" i="14"/>
  <c r="E9875" i="14"/>
  <c r="E9876" i="14"/>
  <c r="E9877" i="14"/>
  <c r="E9878" i="14"/>
  <c r="E9879" i="14"/>
  <c r="E9880" i="14"/>
  <c r="E9881" i="14"/>
  <c r="E9882" i="14"/>
  <c r="E9883" i="14"/>
  <c r="E9884" i="14"/>
  <c r="E9885" i="14"/>
  <c r="E9886" i="14"/>
  <c r="E9887" i="14"/>
  <c r="E9888" i="14"/>
  <c r="E9889" i="14"/>
  <c r="E9890" i="14"/>
  <c r="E9891" i="14"/>
  <c r="E9892" i="14"/>
  <c r="E9893" i="14"/>
  <c r="E9894" i="14"/>
  <c r="E9895" i="14"/>
  <c r="E9896" i="14"/>
  <c r="E9897" i="14"/>
  <c r="E9898" i="14"/>
  <c r="E9899" i="14"/>
  <c r="E9900" i="14"/>
  <c r="E9901" i="14"/>
  <c r="E9902" i="14"/>
  <c r="E9903" i="14"/>
  <c r="E9904" i="14"/>
  <c r="E9905" i="14"/>
  <c r="E9906" i="14"/>
  <c r="E9907" i="14"/>
  <c r="E9908" i="14"/>
  <c r="E9909" i="14"/>
  <c r="E9910" i="14"/>
  <c r="E9911" i="14"/>
  <c r="E9912" i="14"/>
  <c r="E9913" i="14"/>
  <c r="E9914" i="14"/>
  <c r="E9915" i="14"/>
  <c r="E9916" i="14"/>
  <c r="E9917" i="14"/>
  <c r="E9918" i="14"/>
  <c r="E9919" i="14"/>
  <c r="E9920" i="14"/>
  <c r="E9921" i="14"/>
  <c r="E9922" i="14"/>
  <c r="E9923" i="14"/>
  <c r="E9924" i="14"/>
  <c r="E9925" i="14"/>
  <c r="E9926" i="14"/>
  <c r="E9927" i="14"/>
  <c r="E9928" i="14"/>
  <c r="E9929" i="14"/>
  <c r="E9930" i="14"/>
  <c r="E9931" i="14"/>
  <c r="E9932" i="14"/>
  <c r="E9933" i="14"/>
  <c r="E9934" i="14"/>
  <c r="E9935" i="14"/>
  <c r="E9936" i="14"/>
  <c r="E9937" i="14"/>
  <c r="E9938" i="14"/>
  <c r="E9939" i="14"/>
  <c r="E9940" i="14"/>
  <c r="E9941" i="14"/>
  <c r="E9942" i="14"/>
  <c r="E9943" i="14"/>
  <c r="E9944" i="14"/>
  <c r="E9945" i="14"/>
  <c r="E9946" i="14"/>
  <c r="E9947" i="14"/>
  <c r="E9948" i="14"/>
  <c r="E9949" i="14"/>
  <c r="E9950" i="14"/>
  <c r="E9951" i="14"/>
  <c r="E9952" i="14"/>
  <c r="E9953" i="14"/>
  <c r="E9954" i="14"/>
  <c r="E9955" i="14"/>
  <c r="E9956" i="14"/>
  <c r="E9957" i="14"/>
  <c r="E9958" i="14"/>
  <c r="E9959" i="14"/>
  <c r="E9960" i="14"/>
  <c r="E9961" i="14"/>
  <c r="E9962" i="14"/>
  <c r="E9963" i="14"/>
  <c r="E9964" i="14"/>
  <c r="E9965" i="14"/>
  <c r="E9966" i="14"/>
  <c r="E9967" i="14"/>
  <c r="E9968" i="14"/>
  <c r="E9969" i="14"/>
  <c r="E9970" i="14"/>
  <c r="E9971" i="14"/>
  <c r="E9972" i="14"/>
  <c r="E9973" i="14"/>
  <c r="E9974" i="14"/>
  <c r="E9975" i="14"/>
  <c r="E9976" i="14"/>
  <c r="E9977" i="14"/>
  <c r="E9978" i="14"/>
  <c r="E9979" i="14"/>
  <c r="E9980" i="14"/>
  <c r="E9981" i="14"/>
  <c r="E9982" i="14"/>
  <c r="E9983" i="14"/>
  <c r="E9984" i="14"/>
  <c r="E9985" i="14"/>
  <c r="E9986" i="14"/>
  <c r="E9987" i="14"/>
  <c r="E9988" i="14"/>
  <c r="E9989" i="14"/>
  <c r="E9990" i="14"/>
  <c r="E9991" i="14"/>
  <c r="E9992" i="14"/>
  <c r="E9993" i="14"/>
  <c r="E9994" i="14"/>
  <c r="E9995" i="14"/>
  <c r="E9996" i="14"/>
  <c r="E9997" i="14"/>
  <c r="E9998" i="14"/>
  <c r="E9999" i="14"/>
  <c r="E10000" i="14"/>
  <c r="E10001" i="14"/>
  <c r="E10002" i="14"/>
  <c r="E10003" i="14"/>
  <c r="E10004" i="14"/>
  <c r="E10005" i="14"/>
  <c r="E10006" i="14"/>
  <c r="E10007" i="14"/>
  <c r="E10008" i="14"/>
  <c r="E10009" i="14"/>
  <c r="E10010" i="14"/>
  <c r="E10011" i="14"/>
  <c r="E10012" i="14"/>
  <c r="E10013" i="14"/>
  <c r="E10014" i="14"/>
  <c r="E10015" i="14"/>
  <c r="E10016" i="14"/>
  <c r="E10017" i="14"/>
  <c r="E10018" i="14"/>
  <c r="E10019" i="14"/>
  <c r="E10020" i="14"/>
  <c r="E10021" i="14"/>
  <c r="E10022" i="14"/>
  <c r="E10023" i="14"/>
  <c r="E10024" i="14"/>
  <c r="E10025" i="14"/>
  <c r="E10026" i="14"/>
  <c r="E10027" i="14"/>
  <c r="E10028" i="14"/>
  <c r="E10029" i="14"/>
  <c r="E10030" i="14"/>
  <c r="E10031" i="14"/>
  <c r="E10032" i="14"/>
  <c r="E10033" i="14"/>
  <c r="E10034" i="14"/>
  <c r="E10035" i="14"/>
  <c r="E10036" i="14"/>
  <c r="E10037" i="14"/>
  <c r="E10038" i="14"/>
  <c r="E10039" i="14"/>
  <c r="E10040" i="14"/>
  <c r="E10041" i="14"/>
  <c r="E10042" i="14"/>
  <c r="E10043" i="14"/>
  <c r="E10044" i="14"/>
  <c r="E10045" i="14"/>
  <c r="E10046" i="14"/>
  <c r="E10047" i="14"/>
  <c r="E10048" i="14"/>
  <c r="E10049" i="14"/>
  <c r="E10050" i="14"/>
  <c r="E10051" i="14"/>
  <c r="E10052" i="14"/>
  <c r="E10053" i="14"/>
  <c r="E10054" i="14"/>
  <c r="E10055" i="14"/>
  <c r="E10056" i="14"/>
  <c r="E10057" i="14"/>
  <c r="E10058" i="14"/>
  <c r="E10059" i="14"/>
  <c r="E10060" i="14"/>
  <c r="E10061" i="14"/>
  <c r="E10062" i="14"/>
  <c r="E10063" i="14"/>
  <c r="E10064" i="14"/>
  <c r="E10065" i="14"/>
  <c r="E10066" i="14"/>
  <c r="E10067" i="14"/>
  <c r="E10068" i="14"/>
  <c r="E10069" i="14"/>
  <c r="E10070" i="14"/>
  <c r="E10071" i="14"/>
  <c r="E10072" i="14"/>
  <c r="E10073" i="14"/>
  <c r="E10074" i="14"/>
  <c r="E10075" i="14"/>
  <c r="E10076" i="14"/>
  <c r="E10077" i="14"/>
  <c r="E10078" i="14"/>
  <c r="E10079" i="14"/>
  <c r="E10080" i="14"/>
  <c r="E10081" i="14"/>
  <c r="E10082" i="14"/>
  <c r="E10083" i="14"/>
  <c r="E10084" i="14"/>
  <c r="E10085" i="14"/>
  <c r="E10086" i="14"/>
  <c r="E10087" i="14"/>
  <c r="E10088" i="14"/>
  <c r="E10089" i="14"/>
  <c r="E10090" i="14"/>
  <c r="E10091" i="14"/>
  <c r="E10092" i="14"/>
  <c r="E10093" i="14"/>
  <c r="E10094" i="14"/>
  <c r="E10095" i="14"/>
  <c r="E10096" i="14"/>
  <c r="E10097" i="14"/>
  <c r="E10098" i="14"/>
  <c r="E10099" i="14"/>
  <c r="E10100" i="14"/>
  <c r="E10101" i="14"/>
  <c r="E10102" i="14"/>
  <c r="E10103" i="14"/>
  <c r="E10104" i="14"/>
  <c r="E10105" i="14"/>
  <c r="E10106" i="14"/>
  <c r="E10107" i="14"/>
  <c r="E10108" i="14"/>
  <c r="E10109" i="14"/>
  <c r="E10110" i="14"/>
  <c r="E10111" i="14"/>
  <c r="E10112" i="14"/>
  <c r="E10113" i="14"/>
  <c r="E10114" i="14"/>
  <c r="E10115" i="14"/>
  <c r="E10116" i="14"/>
  <c r="E10117" i="14"/>
  <c r="E10118" i="14"/>
  <c r="E10119" i="14"/>
  <c r="E10120" i="14"/>
  <c r="E10121" i="14"/>
  <c r="E10122" i="14"/>
  <c r="E10123" i="14"/>
  <c r="E10124" i="14"/>
  <c r="E10125" i="14"/>
  <c r="E10126" i="14"/>
  <c r="E10127" i="14"/>
  <c r="E10128" i="14"/>
  <c r="E10129" i="14"/>
  <c r="E10130" i="14"/>
  <c r="E10131" i="14"/>
  <c r="E10132" i="14"/>
  <c r="E10133" i="14"/>
  <c r="E10134" i="14"/>
  <c r="E10135" i="14"/>
  <c r="E10136" i="14"/>
  <c r="E10137" i="14"/>
  <c r="E10138" i="14"/>
  <c r="E10139" i="14"/>
  <c r="E10140" i="14"/>
  <c r="E10141" i="14"/>
  <c r="E10142" i="14"/>
  <c r="E10143" i="14"/>
  <c r="E10144" i="14"/>
  <c r="E10145" i="14"/>
  <c r="E10146" i="14"/>
  <c r="E10147" i="14"/>
  <c r="E10148" i="14"/>
  <c r="E10149" i="14"/>
  <c r="E10150" i="14"/>
  <c r="E10151" i="14"/>
  <c r="E10152" i="14"/>
  <c r="E10153" i="14"/>
  <c r="E10154" i="14"/>
  <c r="E10155" i="14"/>
  <c r="E10156" i="14"/>
  <c r="E10157" i="14"/>
  <c r="E10158" i="14"/>
  <c r="E10159" i="14"/>
  <c r="E10160" i="14"/>
  <c r="E10161" i="14"/>
  <c r="E10162" i="14"/>
  <c r="E10163" i="14"/>
  <c r="E10164" i="14"/>
  <c r="E10165" i="14"/>
  <c r="E10166" i="14"/>
  <c r="E10167" i="14"/>
  <c r="E10168" i="14"/>
  <c r="E10169" i="14"/>
  <c r="E10170" i="14"/>
  <c r="E10171" i="14"/>
  <c r="E10172" i="14"/>
  <c r="E10173" i="14"/>
  <c r="E10174" i="14"/>
  <c r="E10175" i="14"/>
  <c r="E10176" i="14"/>
  <c r="E10177" i="14"/>
  <c r="E10178" i="14"/>
  <c r="E10179" i="14"/>
  <c r="E10180" i="14"/>
  <c r="E10181" i="14"/>
  <c r="E10182" i="14"/>
  <c r="E10183" i="14"/>
  <c r="E10184" i="14"/>
  <c r="E10185" i="14"/>
  <c r="E10186" i="14"/>
  <c r="E10187" i="14"/>
  <c r="E10188" i="14"/>
  <c r="E10189" i="14"/>
  <c r="E10190" i="14"/>
  <c r="E10191" i="14"/>
  <c r="E10192" i="14"/>
  <c r="E10193" i="14"/>
  <c r="E10194" i="14"/>
  <c r="E10195" i="14"/>
  <c r="E10196" i="14"/>
  <c r="E10197" i="14"/>
  <c r="E10198" i="14"/>
  <c r="E10199" i="14"/>
  <c r="E10200" i="14"/>
  <c r="E10201" i="14"/>
  <c r="E10202" i="14"/>
  <c r="E10203" i="14"/>
  <c r="E10204" i="14"/>
  <c r="E10205" i="14"/>
  <c r="E10206" i="14"/>
  <c r="E10207" i="14"/>
  <c r="E10208" i="14"/>
  <c r="E10209" i="14"/>
  <c r="E10210" i="14"/>
  <c r="E10211" i="14"/>
  <c r="E10212" i="14"/>
  <c r="E10213" i="14"/>
  <c r="E10214" i="14"/>
  <c r="E10215" i="14"/>
  <c r="E10216" i="14"/>
  <c r="E10217" i="14"/>
  <c r="E10218" i="14"/>
  <c r="E10219" i="14"/>
  <c r="E10220" i="14"/>
  <c r="E10221" i="14"/>
  <c r="E10222" i="14"/>
  <c r="E10223" i="14"/>
  <c r="E10224" i="14"/>
  <c r="E10225" i="14"/>
  <c r="E10226" i="14"/>
  <c r="E10227" i="14"/>
  <c r="E10228" i="14"/>
  <c r="E10229" i="14"/>
  <c r="E10230" i="14"/>
  <c r="E10231" i="14"/>
  <c r="E10232" i="14"/>
  <c r="E10233" i="14"/>
  <c r="E10234" i="14"/>
  <c r="E10235" i="14"/>
  <c r="E10236" i="14"/>
  <c r="E10237" i="14"/>
  <c r="E10238" i="14"/>
  <c r="E10239" i="14"/>
  <c r="E10240" i="14"/>
  <c r="E10241" i="14"/>
  <c r="E10242" i="14"/>
  <c r="E10243" i="14"/>
  <c r="E10244" i="14"/>
  <c r="E10245" i="14"/>
  <c r="E10246" i="14"/>
  <c r="E10247" i="14"/>
  <c r="E10248" i="14"/>
  <c r="E10249" i="14"/>
  <c r="E10250" i="14"/>
  <c r="E10251" i="14"/>
  <c r="E10252" i="14"/>
  <c r="E10253" i="14"/>
  <c r="E10254" i="14"/>
  <c r="E10255" i="14"/>
  <c r="E10256" i="14"/>
  <c r="E10257" i="14"/>
  <c r="E10258" i="14"/>
  <c r="E10259" i="14"/>
  <c r="E10260" i="14"/>
  <c r="E10261" i="14"/>
  <c r="E10262" i="14"/>
  <c r="E10263" i="14"/>
  <c r="E10264" i="14"/>
  <c r="E10265" i="14"/>
  <c r="E10266" i="14"/>
  <c r="E10267" i="14"/>
  <c r="E10268" i="14"/>
  <c r="E10269" i="14"/>
  <c r="E10270" i="14"/>
  <c r="E10271" i="14"/>
  <c r="E10272" i="14"/>
  <c r="E10273" i="14"/>
  <c r="E10274" i="14"/>
  <c r="E10275" i="14"/>
  <c r="E10276" i="14"/>
  <c r="E10277" i="14"/>
  <c r="E10278" i="14"/>
  <c r="E10279" i="14"/>
  <c r="E10280" i="14"/>
  <c r="E10281" i="14"/>
  <c r="E10282" i="14"/>
  <c r="E10283" i="14"/>
  <c r="E10284" i="14"/>
  <c r="E10285" i="14"/>
  <c r="E10286" i="14"/>
  <c r="E10287" i="14"/>
  <c r="E10288" i="14"/>
  <c r="E10289" i="14"/>
  <c r="E10290" i="14"/>
  <c r="E10291" i="14"/>
  <c r="E10292" i="14"/>
  <c r="E10293" i="14"/>
  <c r="E10294" i="14"/>
  <c r="E10295" i="14"/>
  <c r="E10296" i="14"/>
  <c r="E10297" i="14"/>
  <c r="E10298" i="14"/>
  <c r="E10299" i="14"/>
  <c r="E10300" i="14"/>
  <c r="E10301" i="14"/>
  <c r="E10302" i="14"/>
  <c r="E10303" i="14"/>
  <c r="E10304" i="14"/>
  <c r="E10305" i="14"/>
  <c r="E10306" i="14"/>
  <c r="E10307" i="14"/>
  <c r="E10308" i="14"/>
  <c r="E10309" i="14"/>
  <c r="E10310" i="14"/>
  <c r="E10311" i="14"/>
  <c r="E10312" i="14"/>
  <c r="E10313" i="14"/>
  <c r="E10314" i="14"/>
  <c r="E10315" i="14"/>
  <c r="E10316" i="14"/>
  <c r="E10317" i="14"/>
  <c r="E10318" i="14"/>
  <c r="E10319" i="14"/>
  <c r="E10320" i="14"/>
  <c r="E10321" i="14"/>
  <c r="E10322" i="14"/>
  <c r="E10323" i="14"/>
  <c r="E10324" i="14"/>
  <c r="E10325" i="14"/>
  <c r="E10326" i="14"/>
  <c r="E10327" i="14"/>
  <c r="E10328" i="14"/>
  <c r="E10329" i="14"/>
  <c r="E10330" i="14"/>
  <c r="E10331" i="14"/>
  <c r="E10332" i="14"/>
  <c r="E10333" i="14"/>
  <c r="E10334" i="14"/>
  <c r="E10335" i="14"/>
  <c r="E10336" i="14"/>
  <c r="E10337" i="14"/>
  <c r="E10338" i="14"/>
  <c r="E10339" i="14"/>
  <c r="E10340" i="14"/>
  <c r="E10341" i="14"/>
  <c r="E10342" i="14"/>
  <c r="E10343" i="14"/>
  <c r="E10344" i="14"/>
  <c r="E10345" i="14"/>
  <c r="E10346" i="14"/>
  <c r="E10347" i="14"/>
  <c r="E10348" i="14"/>
  <c r="E10349" i="14"/>
  <c r="E10350" i="14"/>
  <c r="E10351" i="14"/>
  <c r="E10352" i="14"/>
  <c r="E10353" i="14"/>
  <c r="E10354" i="14"/>
  <c r="E10355" i="14"/>
  <c r="E10356" i="14"/>
  <c r="E10357" i="14"/>
  <c r="E10358" i="14"/>
  <c r="E10359" i="14"/>
  <c r="E10360" i="14"/>
  <c r="E10361" i="14"/>
  <c r="E10362" i="14"/>
  <c r="E10363" i="14"/>
  <c r="E10364" i="14"/>
  <c r="E10365" i="14"/>
  <c r="E10366" i="14"/>
  <c r="E10367" i="14"/>
  <c r="E10368" i="14"/>
  <c r="E10369" i="14"/>
  <c r="E10370" i="14"/>
  <c r="E10371" i="14"/>
  <c r="E10372" i="14"/>
  <c r="E10373" i="14"/>
  <c r="E10374" i="14"/>
  <c r="E10375" i="14"/>
  <c r="E10376" i="14"/>
  <c r="E10377" i="14"/>
  <c r="E10378" i="14"/>
  <c r="E10379" i="14"/>
  <c r="E10380" i="14"/>
  <c r="E10381" i="14"/>
  <c r="E10382" i="14"/>
  <c r="E10383" i="14"/>
  <c r="E10384" i="14"/>
  <c r="E10385" i="14"/>
  <c r="E10386" i="14"/>
  <c r="E10387" i="14"/>
  <c r="E10388" i="14"/>
  <c r="E10389" i="14"/>
  <c r="E10390" i="14"/>
  <c r="E10391" i="14"/>
  <c r="E10392" i="14"/>
  <c r="E10393" i="14"/>
  <c r="E10394" i="14"/>
  <c r="E10395" i="14"/>
  <c r="E10396" i="14"/>
  <c r="E10397" i="14"/>
  <c r="E10398" i="14"/>
  <c r="E10399" i="14"/>
  <c r="E10400" i="14"/>
  <c r="E10401" i="14"/>
  <c r="E10402" i="14"/>
  <c r="E10403" i="14"/>
  <c r="E10404" i="14"/>
  <c r="E10405" i="14"/>
  <c r="E10406" i="14"/>
  <c r="E10407" i="14"/>
  <c r="E10408" i="14"/>
  <c r="E10409" i="14"/>
  <c r="E10410" i="14"/>
  <c r="E10411" i="14"/>
  <c r="E10412" i="14"/>
  <c r="E10413" i="14"/>
  <c r="E10414" i="14"/>
  <c r="E10415" i="14"/>
  <c r="E10416" i="14"/>
  <c r="E10417" i="14"/>
  <c r="E10418" i="14"/>
  <c r="E10419" i="14"/>
  <c r="E10420" i="14"/>
  <c r="E10421" i="14"/>
  <c r="E10422" i="14"/>
  <c r="E10423" i="14"/>
  <c r="E10424" i="14"/>
  <c r="E10425" i="14"/>
  <c r="E10426" i="14"/>
  <c r="E10427" i="14"/>
  <c r="E10428" i="14"/>
  <c r="E10429" i="14"/>
  <c r="E10430" i="14"/>
  <c r="E10431" i="14"/>
  <c r="E10432" i="14"/>
  <c r="E10433" i="14"/>
  <c r="E10434" i="14"/>
  <c r="E10435" i="14"/>
  <c r="E10436" i="14"/>
  <c r="E10437" i="14"/>
  <c r="E10438" i="14"/>
  <c r="E10439" i="14"/>
  <c r="E10440" i="14"/>
  <c r="E10441" i="14"/>
  <c r="E10442" i="14"/>
  <c r="E10443" i="14"/>
  <c r="E10444" i="14"/>
  <c r="E10445" i="14"/>
  <c r="E10446" i="14"/>
  <c r="E10447" i="14"/>
  <c r="E10448" i="14"/>
  <c r="E10449" i="14"/>
  <c r="E10450" i="14"/>
  <c r="E10451" i="14"/>
  <c r="E10452" i="14"/>
  <c r="E10453" i="14"/>
  <c r="E10454" i="14"/>
  <c r="E10455" i="14"/>
  <c r="E10456" i="14"/>
  <c r="E10457" i="14"/>
  <c r="E10458" i="14"/>
  <c r="E10459" i="14"/>
  <c r="E10460" i="14"/>
  <c r="E10461" i="14"/>
  <c r="E10462" i="14"/>
  <c r="E10463" i="14"/>
  <c r="E10464" i="14"/>
  <c r="E10465" i="14"/>
  <c r="E10466" i="14"/>
  <c r="E10467" i="14"/>
  <c r="E10468" i="14"/>
  <c r="E10469" i="14"/>
  <c r="E10470" i="14"/>
  <c r="E10471" i="14"/>
  <c r="E10472" i="14"/>
  <c r="E10473" i="14"/>
  <c r="E10474" i="14"/>
  <c r="E10475" i="14"/>
  <c r="E10476" i="14"/>
  <c r="E10477" i="14"/>
  <c r="E10478" i="14"/>
  <c r="E10479" i="14"/>
  <c r="E10480" i="14"/>
  <c r="E10481" i="14"/>
  <c r="E10482" i="14"/>
  <c r="E10483" i="14"/>
  <c r="E10484" i="14"/>
  <c r="E10485" i="14"/>
  <c r="E10486" i="14"/>
  <c r="E10487" i="14"/>
  <c r="E10488" i="14"/>
  <c r="E10489" i="14"/>
  <c r="E10490" i="14"/>
  <c r="E10491" i="14"/>
  <c r="E10492" i="14"/>
  <c r="E10493" i="14"/>
  <c r="E10494" i="14"/>
  <c r="E10495" i="14"/>
  <c r="E10496" i="14"/>
  <c r="E10497" i="14"/>
  <c r="E10498" i="14"/>
  <c r="E10499" i="14"/>
  <c r="E10500" i="14"/>
  <c r="E10501" i="14"/>
  <c r="E10502" i="14"/>
  <c r="E10503" i="14"/>
  <c r="E10504" i="14"/>
  <c r="E10505" i="14"/>
  <c r="E10506" i="14"/>
  <c r="E10507" i="14"/>
  <c r="E10508" i="14"/>
  <c r="E10509" i="14"/>
  <c r="E10510" i="14"/>
  <c r="E10511" i="14"/>
  <c r="E10512" i="14"/>
  <c r="E10513" i="14"/>
  <c r="E10514" i="14"/>
  <c r="E10515" i="14"/>
  <c r="E10516" i="14"/>
  <c r="E10517" i="14"/>
  <c r="E10518" i="14"/>
  <c r="E10519" i="14"/>
  <c r="E10520" i="14"/>
  <c r="E10521" i="14"/>
  <c r="E10522" i="14"/>
  <c r="E10523" i="14"/>
  <c r="E10524" i="14"/>
  <c r="E10525" i="14"/>
  <c r="E10526" i="14"/>
  <c r="E10527" i="14"/>
  <c r="E10528" i="14"/>
  <c r="E10529" i="14"/>
  <c r="E10530" i="14"/>
  <c r="E10531" i="14"/>
  <c r="E10532" i="14"/>
  <c r="E10533" i="14"/>
  <c r="E10534" i="14"/>
  <c r="E10535" i="14"/>
  <c r="E10536" i="14"/>
  <c r="E10537" i="14"/>
  <c r="E10538" i="14"/>
  <c r="E10539" i="14"/>
  <c r="E10540" i="14"/>
  <c r="E10541" i="14"/>
  <c r="E10542" i="14"/>
  <c r="E10543" i="14"/>
  <c r="E10544" i="14"/>
  <c r="E10545" i="14"/>
  <c r="E10546" i="14"/>
  <c r="E10547" i="14"/>
  <c r="E10548" i="14"/>
  <c r="E10549" i="14"/>
  <c r="E10550" i="14"/>
  <c r="E10551" i="14"/>
  <c r="E10552" i="14"/>
  <c r="E10553" i="14"/>
  <c r="E10554" i="14"/>
  <c r="E10555" i="14"/>
  <c r="E10556" i="14"/>
  <c r="E10557" i="14"/>
  <c r="E10558" i="14"/>
  <c r="E10559" i="14"/>
  <c r="E10560" i="14"/>
  <c r="E10561" i="14"/>
  <c r="E10562" i="14"/>
  <c r="E10563" i="14"/>
  <c r="E10564" i="14"/>
  <c r="E10565" i="14"/>
  <c r="E10566" i="14"/>
  <c r="E10567" i="14"/>
  <c r="E10568" i="14"/>
  <c r="E10569" i="14"/>
  <c r="E10570" i="14"/>
  <c r="E10571" i="14"/>
  <c r="E10572" i="14"/>
  <c r="E10573" i="14"/>
  <c r="E10574" i="14"/>
  <c r="E10575" i="14"/>
  <c r="E10576" i="14"/>
  <c r="E10577" i="14"/>
  <c r="E10578" i="14"/>
  <c r="E10579" i="14"/>
  <c r="E10580" i="14"/>
  <c r="E10581" i="14"/>
  <c r="E10582" i="14"/>
  <c r="E10583" i="14"/>
  <c r="E10584" i="14"/>
  <c r="E10585" i="14"/>
  <c r="E10586" i="14"/>
  <c r="E10587" i="14"/>
  <c r="E10588" i="14"/>
  <c r="E10589" i="14"/>
  <c r="E10590" i="14"/>
  <c r="E10591" i="14"/>
  <c r="E10592" i="14"/>
  <c r="E10593" i="14"/>
  <c r="E10594" i="14"/>
  <c r="E10595" i="14"/>
  <c r="E10596" i="14"/>
  <c r="E10597" i="14"/>
  <c r="E10598" i="14"/>
  <c r="E10599" i="14"/>
  <c r="E10600" i="14"/>
  <c r="E10601" i="14"/>
  <c r="E10602" i="14"/>
  <c r="E10603" i="14"/>
  <c r="E10604" i="14"/>
  <c r="E10605" i="14"/>
  <c r="E10606" i="14"/>
  <c r="E10607" i="14"/>
  <c r="E10608" i="14"/>
  <c r="E10609" i="14"/>
  <c r="E10610" i="14"/>
  <c r="E10611" i="14"/>
  <c r="E10612" i="14"/>
  <c r="E10613" i="14"/>
  <c r="E10614" i="14"/>
  <c r="E10615" i="14"/>
  <c r="E10616" i="14"/>
  <c r="E10617" i="14"/>
  <c r="E10618" i="14"/>
  <c r="E10619" i="14"/>
  <c r="E10620" i="14"/>
  <c r="E10621" i="14"/>
  <c r="E10622" i="14"/>
  <c r="E10623" i="14"/>
  <c r="E10624" i="14"/>
  <c r="E10625" i="14"/>
  <c r="E10626" i="14"/>
  <c r="E10627" i="14"/>
  <c r="E10628" i="14"/>
  <c r="E10629" i="14"/>
  <c r="E10630" i="14"/>
  <c r="E10631" i="14"/>
  <c r="E10632" i="14"/>
  <c r="E10633" i="14"/>
  <c r="E10634" i="14"/>
  <c r="E10635" i="14"/>
  <c r="E10636" i="14"/>
  <c r="E10637" i="14"/>
  <c r="E10638" i="14"/>
  <c r="E10639" i="14"/>
  <c r="E10640" i="14"/>
  <c r="E10641" i="14"/>
  <c r="E10642" i="14"/>
  <c r="E10643" i="14"/>
  <c r="E10644" i="14"/>
  <c r="E10645" i="14"/>
  <c r="E10646" i="14"/>
  <c r="E10647" i="14"/>
  <c r="E10648" i="14"/>
  <c r="E10649" i="14"/>
  <c r="E10650" i="14"/>
  <c r="E10651" i="14"/>
  <c r="E10652" i="14"/>
  <c r="E10653" i="14"/>
  <c r="E10654" i="14"/>
  <c r="E10655" i="14"/>
  <c r="E10656" i="14"/>
  <c r="E10657" i="14"/>
  <c r="E10658" i="14"/>
  <c r="E10659" i="14"/>
  <c r="E10660" i="14"/>
  <c r="E10661" i="14"/>
  <c r="E10662" i="14"/>
  <c r="E10663" i="14"/>
  <c r="E10664" i="14"/>
  <c r="E10665" i="14"/>
  <c r="E10666" i="14"/>
  <c r="E10667" i="14"/>
  <c r="E10668" i="14"/>
  <c r="E10669" i="14"/>
  <c r="E10670" i="14"/>
  <c r="E10671" i="14"/>
  <c r="E10672" i="14"/>
  <c r="E10673" i="14"/>
  <c r="E10674" i="14"/>
  <c r="E10675" i="14"/>
  <c r="E10676" i="14"/>
  <c r="E10677" i="14"/>
  <c r="E10678" i="14"/>
  <c r="E10679" i="14"/>
  <c r="E10680" i="14"/>
  <c r="E10681" i="14"/>
  <c r="E10682" i="14"/>
  <c r="E10683" i="14"/>
  <c r="E10684" i="14"/>
  <c r="E10685" i="14"/>
  <c r="E10686" i="14"/>
  <c r="E10687" i="14"/>
  <c r="E10688" i="14"/>
  <c r="E10689" i="14"/>
  <c r="E10690" i="14"/>
  <c r="E10691" i="14"/>
  <c r="E10692" i="14"/>
  <c r="E10693" i="14"/>
  <c r="E10694" i="14"/>
  <c r="E10695" i="14"/>
  <c r="E10696" i="14"/>
  <c r="E10697" i="14"/>
  <c r="E10698" i="14"/>
  <c r="E10699" i="14"/>
  <c r="E10700" i="14"/>
  <c r="E10701" i="14"/>
  <c r="E10702" i="14"/>
  <c r="E10703" i="14"/>
  <c r="E10704" i="14"/>
  <c r="E10705" i="14"/>
  <c r="E10706" i="14"/>
  <c r="E10707" i="14"/>
  <c r="E10708" i="14"/>
  <c r="E10709" i="14"/>
  <c r="E10710" i="14"/>
  <c r="E10711" i="14"/>
  <c r="E10712" i="14"/>
  <c r="E10713" i="14"/>
  <c r="E10714" i="14"/>
  <c r="E10715" i="14"/>
  <c r="E10716" i="14"/>
  <c r="E10717" i="14"/>
  <c r="E10718" i="14"/>
  <c r="E10719" i="14"/>
  <c r="E10720" i="14"/>
  <c r="E10721" i="14"/>
  <c r="E10722" i="14"/>
  <c r="E10723" i="14"/>
  <c r="E10724" i="14"/>
  <c r="E10725" i="14"/>
  <c r="E10726" i="14"/>
  <c r="E10727" i="14"/>
  <c r="E10728" i="14"/>
  <c r="E10729" i="14"/>
  <c r="E10730" i="14"/>
  <c r="E10731" i="14"/>
  <c r="E10732" i="14"/>
  <c r="E10733" i="14"/>
  <c r="E10734" i="14"/>
  <c r="E10735" i="14"/>
  <c r="E10736" i="14"/>
  <c r="E10737" i="14"/>
  <c r="E10738" i="14"/>
  <c r="E10739" i="14"/>
  <c r="E10740" i="14"/>
  <c r="E10741" i="14"/>
  <c r="E10742" i="14"/>
  <c r="E10743" i="14"/>
  <c r="E10744" i="14"/>
  <c r="E10745" i="14"/>
  <c r="E10746" i="14"/>
  <c r="E10747" i="14"/>
  <c r="E10748" i="14"/>
  <c r="E10749" i="14"/>
  <c r="E10750" i="14"/>
  <c r="E10751" i="14"/>
  <c r="E10752" i="14"/>
  <c r="E10753" i="14"/>
  <c r="E10754" i="14"/>
  <c r="E10755" i="14"/>
  <c r="E10756" i="14"/>
  <c r="E10757" i="14"/>
  <c r="E10758" i="14"/>
  <c r="E10759" i="14"/>
  <c r="E10760" i="14"/>
  <c r="E10761" i="14"/>
  <c r="E10762" i="14"/>
  <c r="E10763" i="14"/>
  <c r="E10764" i="14"/>
  <c r="E10765" i="14"/>
  <c r="E10766" i="14"/>
  <c r="E10767" i="14"/>
  <c r="E10768" i="14"/>
  <c r="E10769" i="14"/>
  <c r="E10770" i="14"/>
  <c r="E10771" i="14"/>
  <c r="E10772" i="14"/>
  <c r="E10773" i="14"/>
  <c r="E10774" i="14"/>
  <c r="E10775" i="14"/>
  <c r="E10776" i="14"/>
  <c r="E10777" i="14"/>
  <c r="E10778" i="14"/>
  <c r="E10779" i="14"/>
  <c r="E10780" i="14"/>
  <c r="E10781" i="14"/>
  <c r="E10782" i="14"/>
  <c r="E10783" i="14"/>
  <c r="E10784" i="14"/>
  <c r="E10785" i="14"/>
  <c r="E10786" i="14"/>
  <c r="E10787" i="14"/>
  <c r="E10788" i="14"/>
  <c r="E10789" i="14"/>
  <c r="E10790" i="14"/>
  <c r="E10791" i="14"/>
  <c r="E10792" i="14"/>
  <c r="E10793" i="14"/>
  <c r="E10794" i="14"/>
  <c r="E10795" i="14"/>
  <c r="E10796" i="14"/>
  <c r="E10797" i="14"/>
  <c r="E10798" i="14"/>
  <c r="E10799" i="14"/>
  <c r="E10800" i="14"/>
  <c r="E10801" i="14"/>
  <c r="E10802" i="14"/>
  <c r="E10803" i="14"/>
  <c r="E10804" i="14"/>
  <c r="E10805" i="14"/>
  <c r="E10806" i="14"/>
  <c r="E10807" i="14"/>
  <c r="E10808" i="14"/>
  <c r="E10809" i="14"/>
  <c r="E10810" i="14"/>
  <c r="E10811" i="14"/>
  <c r="E10812" i="14"/>
  <c r="E10813" i="14"/>
  <c r="E10814" i="14"/>
  <c r="E10815" i="14"/>
  <c r="E10816" i="14"/>
  <c r="E10817" i="14"/>
  <c r="E10818" i="14"/>
  <c r="E10819" i="14"/>
  <c r="E10820" i="14"/>
  <c r="E10821" i="14"/>
  <c r="E10822" i="14"/>
  <c r="E10823" i="14"/>
  <c r="E10824" i="14"/>
  <c r="E10825" i="14"/>
  <c r="E3" i="14"/>
  <c r="A5" i="16" l="1"/>
  <c r="A6" i="16" s="1"/>
  <c r="A5" i="6"/>
  <c r="A6" i="6" s="1"/>
  <c r="A5" i="4"/>
  <c r="A6" i="4" s="1"/>
  <c r="E37" i="4" s="1"/>
  <c r="A5" i="3"/>
  <c r="A5" i="15"/>
  <c r="A6" i="15" s="1"/>
  <c r="E2" i="14"/>
  <c r="C9" i="16" l="1"/>
  <c r="C37" i="4"/>
  <c r="F37" i="4"/>
  <c r="D37" i="4"/>
  <c r="D34" i="16"/>
  <c r="E34" i="16"/>
  <c r="F34" i="16"/>
  <c r="C34" i="16"/>
  <c r="D36" i="16"/>
  <c r="E36" i="16"/>
  <c r="F36" i="16"/>
  <c r="C36" i="16"/>
  <c r="D36" i="6"/>
  <c r="E36" i="6"/>
  <c r="F36" i="6"/>
  <c r="D34" i="6"/>
  <c r="E34" i="6"/>
  <c r="F34" i="6"/>
  <c r="C34" i="6"/>
  <c r="C36" i="6"/>
  <c r="H35" i="3"/>
  <c r="A6" i="3"/>
  <c r="D36" i="15"/>
  <c r="L36" i="15"/>
  <c r="I34" i="15"/>
  <c r="E36" i="15"/>
  <c r="M36" i="15"/>
  <c r="J34" i="15"/>
  <c r="F36" i="15"/>
  <c r="N36" i="15"/>
  <c r="K34" i="15"/>
  <c r="G36" i="15"/>
  <c r="D34" i="15"/>
  <c r="L34" i="15"/>
  <c r="H36" i="15"/>
  <c r="E34" i="15"/>
  <c r="M34" i="15"/>
  <c r="C34" i="15"/>
  <c r="I36" i="15"/>
  <c r="F34" i="15"/>
  <c r="N34" i="15"/>
  <c r="H34" i="15"/>
  <c r="J36" i="15"/>
  <c r="G34" i="15"/>
  <c r="C36" i="15"/>
  <c r="K36" i="15"/>
  <c r="G37" i="4"/>
  <c r="G35" i="4"/>
  <c r="G11" i="4"/>
  <c r="G19" i="4"/>
  <c r="G27" i="4"/>
  <c r="E35" i="4"/>
  <c r="E16" i="4"/>
  <c r="E24" i="4"/>
  <c r="E32" i="4"/>
  <c r="E31" i="4"/>
  <c r="G12" i="4"/>
  <c r="G20" i="4"/>
  <c r="G28" i="4"/>
  <c r="G36" i="4"/>
  <c r="E36" i="4"/>
  <c r="E17" i="4"/>
  <c r="E25" i="4"/>
  <c r="E33" i="4"/>
  <c r="E23" i="4"/>
  <c r="G13" i="4"/>
  <c r="G21" i="4"/>
  <c r="G29" i="4"/>
  <c r="E18" i="4"/>
  <c r="E26" i="4"/>
  <c r="E34" i="4"/>
  <c r="D35" i="4"/>
  <c r="G14" i="4"/>
  <c r="G22" i="4"/>
  <c r="G30" i="4"/>
  <c r="G10" i="4"/>
  <c r="E11" i="4"/>
  <c r="E19" i="4"/>
  <c r="E27" i="4"/>
  <c r="E10" i="4"/>
  <c r="E15" i="4"/>
  <c r="G15" i="4"/>
  <c r="G23" i="4"/>
  <c r="G31" i="4"/>
  <c r="E12" i="4"/>
  <c r="E20" i="4"/>
  <c r="E28" i="4"/>
  <c r="G34" i="4"/>
  <c r="G16" i="4"/>
  <c r="G24" i="4"/>
  <c r="G32" i="4"/>
  <c r="F35" i="4"/>
  <c r="E13" i="4"/>
  <c r="E21" i="4"/>
  <c r="E29" i="4"/>
  <c r="G26" i="4"/>
  <c r="G17" i="4"/>
  <c r="G25" i="4"/>
  <c r="G33" i="4"/>
  <c r="C35" i="4"/>
  <c r="E14" i="4"/>
  <c r="E22" i="4"/>
  <c r="E30" i="4"/>
  <c r="G18" i="4"/>
  <c r="J35" i="4"/>
  <c r="I35" i="4"/>
  <c r="H37" i="4"/>
  <c r="H16" i="4"/>
  <c r="H24" i="4"/>
  <c r="H32" i="4"/>
  <c r="I37" i="4"/>
  <c r="H29" i="4"/>
  <c r="H17" i="4"/>
  <c r="H25" i="4"/>
  <c r="H33" i="4"/>
  <c r="J37" i="4"/>
  <c r="H36" i="4"/>
  <c r="H18" i="4"/>
  <c r="H26" i="4"/>
  <c r="H34" i="4"/>
  <c r="H11" i="4"/>
  <c r="H19" i="4"/>
  <c r="H27" i="4"/>
  <c r="H10" i="4"/>
  <c r="H21" i="4"/>
  <c r="H12" i="4"/>
  <c r="H20" i="4"/>
  <c r="H28" i="4"/>
  <c r="H13" i="4"/>
  <c r="H14" i="4"/>
  <c r="H22" i="4"/>
  <c r="H30" i="4"/>
  <c r="H15" i="4"/>
  <c r="H23" i="4"/>
  <c r="H31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6" i="4"/>
  <c r="J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6" i="4"/>
  <c r="I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6" i="4"/>
  <c r="F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6" i="4"/>
  <c r="D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6" i="4"/>
  <c r="C10" i="4"/>
  <c r="K35" i="3"/>
  <c r="S35" i="3"/>
  <c r="E35" i="6"/>
  <c r="L35" i="3"/>
  <c r="T35" i="3"/>
  <c r="F35" i="6"/>
  <c r="D35" i="3"/>
  <c r="M35" i="3"/>
  <c r="U35" i="3"/>
  <c r="E35" i="3"/>
  <c r="N35" i="3"/>
  <c r="V35" i="3"/>
  <c r="F35" i="3"/>
  <c r="O35" i="3"/>
  <c r="W35" i="3"/>
  <c r="G35" i="3"/>
  <c r="P35" i="3"/>
  <c r="X35" i="3"/>
  <c r="I35" i="3"/>
  <c r="Q35" i="3"/>
  <c r="C35" i="6"/>
  <c r="J35" i="3"/>
  <c r="R35" i="3"/>
  <c r="D35" i="6"/>
  <c r="F35" i="15"/>
  <c r="N35" i="15"/>
  <c r="G35" i="15"/>
  <c r="H35" i="15"/>
  <c r="I35" i="15"/>
  <c r="C35" i="15"/>
  <c r="J35" i="15"/>
  <c r="K35" i="15"/>
  <c r="D35" i="15"/>
  <c r="L35" i="15"/>
  <c r="E35" i="15"/>
  <c r="M35" i="15"/>
  <c r="C35" i="16"/>
  <c r="D35" i="16"/>
  <c r="E35" i="16"/>
  <c r="F35" i="16"/>
  <c r="C11" i="6"/>
  <c r="D11" i="16"/>
  <c r="F22" i="6"/>
  <c r="C9" i="6"/>
  <c r="F20" i="6"/>
  <c r="F18" i="6"/>
  <c r="F32" i="6"/>
  <c r="F16" i="6"/>
  <c r="F30" i="6"/>
  <c r="F14" i="6"/>
  <c r="F28" i="6"/>
  <c r="F12" i="6"/>
  <c r="F26" i="6"/>
  <c r="F10" i="6"/>
  <c r="F24" i="6"/>
  <c r="F9" i="6"/>
  <c r="E32" i="6"/>
  <c r="E30" i="6"/>
  <c r="E28" i="6"/>
  <c r="E26" i="6"/>
  <c r="E24" i="6"/>
  <c r="E22" i="6"/>
  <c r="E20" i="6"/>
  <c r="E18" i="6"/>
  <c r="E16" i="6"/>
  <c r="E14" i="6"/>
  <c r="E12" i="6"/>
  <c r="E10" i="6"/>
  <c r="E9" i="6"/>
  <c r="D32" i="6"/>
  <c r="D30" i="6"/>
  <c r="D28" i="6"/>
  <c r="D26" i="6"/>
  <c r="D24" i="6"/>
  <c r="D22" i="6"/>
  <c r="D20" i="6"/>
  <c r="D18" i="6"/>
  <c r="D16" i="6"/>
  <c r="D14" i="6"/>
  <c r="D12" i="6"/>
  <c r="D10" i="6"/>
  <c r="D9" i="6"/>
  <c r="C32" i="6"/>
  <c r="C30" i="6"/>
  <c r="C28" i="6"/>
  <c r="C26" i="6"/>
  <c r="C24" i="6"/>
  <c r="C22" i="6"/>
  <c r="C20" i="6"/>
  <c r="C18" i="6"/>
  <c r="C16" i="6"/>
  <c r="C14" i="6"/>
  <c r="C12" i="6"/>
  <c r="C10" i="6"/>
  <c r="F33" i="6"/>
  <c r="F31" i="6"/>
  <c r="F29" i="6"/>
  <c r="F27" i="6"/>
  <c r="F25" i="6"/>
  <c r="F23" i="6"/>
  <c r="F21" i="6"/>
  <c r="F19" i="6"/>
  <c r="F17" i="6"/>
  <c r="F15" i="6"/>
  <c r="F13" i="6"/>
  <c r="F11" i="6"/>
  <c r="E33" i="6"/>
  <c r="E31" i="6"/>
  <c r="E29" i="6"/>
  <c r="E27" i="6"/>
  <c r="E25" i="6"/>
  <c r="E23" i="6"/>
  <c r="E21" i="6"/>
  <c r="E19" i="6"/>
  <c r="E17" i="6"/>
  <c r="E15" i="6"/>
  <c r="E13" i="6"/>
  <c r="E11" i="6"/>
  <c r="D33" i="6"/>
  <c r="D31" i="6"/>
  <c r="D29" i="6"/>
  <c r="D27" i="6"/>
  <c r="D25" i="6"/>
  <c r="D23" i="6"/>
  <c r="D21" i="6"/>
  <c r="D19" i="6"/>
  <c r="D17" i="6"/>
  <c r="D15" i="6"/>
  <c r="D13" i="6"/>
  <c r="D11" i="6"/>
  <c r="C33" i="6"/>
  <c r="C31" i="6"/>
  <c r="C29" i="6"/>
  <c r="C27" i="6"/>
  <c r="C25" i="6"/>
  <c r="C23" i="6"/>
  <c r="C21" i="6"/>
  <c r="C19" i="6"/>
  <c r="C17" i="6"/>
  <c r="C15" i="6"/>
  <c r="C13" i="6"/>
  <c r="C27" i="16"/>
  <c r="F32" i="16"/>
  <c r="F30" i="16"/>
  <c r="F28" i="16"/>
  <c r="F26" i="16"/>
  <c r="F24" i="16"/>
  <c r="F22" i="16"/>
  <c r="F20" i="16"/>
  <c r="F18" i="16"/>
  <c r="F16" i="16"/>
  <c r="F14" i="16"/>
  <c r="F12" i="16"/>
  <c r="F10" i="16"/>
  <c r="C19" i="16"/>
  <c r="F9" i="16"/>
  <c r="E32" i="16"/>
  <c r="E30" i="16"/>
  <c r="E28" i="16"/>
  <c r="E26" i="16"/>
  <c r="E24" i="16"/>
  <c r="E22" i="16"/>
  <c r="E20" i="16"/>
  <c r="E18" i="16"/>
  <c r="E16" i="16"/>
  <c r="E14" i="16"/>
  <c r="E12" i="16"/>
  <c r="E10" i="16"/>
  <c r="E9" i="16"/>
  <c r="D32" i="16"/>
  <c r="D30" i="16"/>
  <c r="D28" i="16"/>
  <c r="D26" i="16"/>
  <c r="D24" i="16"/>
  <c r="D22" i="16"/>
  <c r="D20" i="16"/>
  <c r="D18" i="16"/>
  <c r="D16" i="16"/>
  <c r="D14" i="16"/>
  <c r="D12" i="16"/>
  <c r="D10" i="16"/>
  <c r="C33" i="16"/>
  <c r="C15" i="16"/>
  <c r="D9" i="16"/>
  <c r="C32" i="16"/>
  <c r="C30" i="16"/>
  <c r="C28" i="16"/>
  <c r="C26" i="16"/>
  <c r="C24" i="16"/>
  <c r="C22" i="16"/>
  <c r="C20" i="16"/>
  <c r="C18" i="16"/>
  <c r="C16" i="16"/>
  <c r="C14" i="16"/>
  <c r="C12" i="16"/>
  <c r="C10" i="16"/>
  <c r="C31" i="16"/>
  <c r="C23" i="16"/>
  <c r="C13" i="16"/>
  <c r="F33" i="16"/>
  <c r="F31" i="16"/>
  <c r="F29" i="16"/>
  <c r="F27" i="16"/>
  <c r="F25" i="16"/>
  <c r="F23" i="16"/>
  <c r="F21" i="16"/>
  <c r="F19" i="16"/>
  <c r="F17" i="16"/>
  <c r="F15" i="16"/>
  <c r="F13" i="16"/>
  <c r="F11" i="16"/>
  <c r="C25" i="16"/>
  <c r="C11" i="16"/>
  <c r="E33" i="16"/>
  <c r="E31" i="16"/>
  <c r="E29" i="16"/>
  <c r="E27" i="16"/>
  <c r="E25" i="16"/>
  <c r="E23" i="16"/>
  <c r="E21" i="16"/>
  <c r="E19" i="16"/>
  <c r="E17" i="16"/>
  <c r="E15" i="16"/>
  <c r="E13" i="16"/>
  <c r="E11" i="16"/>
  <c r="C29" i="16"/>
  <c r="C21" i="16"/>
  <c r="C17" i="16"/>
  <c r="D33" i="16"/>
  <c r="D31" i="16"/>
  <c r="D29" i="16"/>
  <c r="D27" i="16"/>
  <c r="D25" i="16"/>
  <c r="D23" i="16"/>
  <c r="D21" i="16"/>
  <c r="D19" i="16"/>
  <c r="D17" i="16"/>
  <c r="D15" i="16"/>
  <c r="D13" i="16"/>
  <c r="C10" i="15"/>
  <c r="M16" i="3"/>
  <c r="R9" i="3"/>
  <c r="E32" i="3"/>
  <c r="J31" i="3"/>
  <c r="I28" i="3"/>
  <c r="M24" i="3"/>
  <c r="W22" i="3"/>
  <c r="V19" i="3"/>
  <c r="E16" i="3"/>
  <c r="O30" i="3"/>
  <c r="G22" i="3"/>
  <c r="D29" i="3"/>
  <c r="L21" i="3"/>
  <c r="N27" i="3"/>
  <c r="F19" i="3"/>
  <c r="X25" i="3"/>
  <c r="K18" i="3"/>
  <c r="P33" i="3"/>
  <c r="H25" i="3"/>
  <c r="U16" i="3"/>
  <c r="J9" i="3"/>
  <c r="H33" i="3"/>
  <c r="G30" i="3"/>
  <c r="F27" i="3"/>
  <c r="E24" i="3"/>
  <c r="D21" i="3"/>
  <c r="X17" i="3"/>
  <c r="U32" i="3"/>
  <c r="T29" i="3"/>
  <c r="S26" i="3"/>
  <c r="Q20" i="3"/>
  <c r="P17" i="3"/>
  <c r="M32" i="3"/>
  <c r="L29" i="3"/>
  <c r="K26" i="3"/>
  <c r="I20" i="3"/>
  <c r="H17" i="3"/>
  <c r="R31" i="3"/>
  <c r="Q28" i="3"/>
  <c r="P25" i="3"/>
  <c r="O22" i="3"/>
  <c r="N19" i="3"/>
  <c r="D10" i="3"/>
  <c r="L10" i="3"/>
  <c r="T10" i="3"/>
  <c r="G11" i="3"/>
  <c r="O11" i="3"/>
  <c r="W11" i="3"/>
  <c r="J12" i="3"/>
  <c r="R12" i="3"/>
  <c r="E13" i="3"/>
  <c r="M13" i="3"/>
  <c r="U13" i="3"/>
  <c r="H14" i="3"/>
  <c r="P14" i="3"/>
  <c r="X14" i="3"/>
  <c r="K15" i="3"/>
  <c r="S15" i="3"/>
  <c r="F16" i="3"/>
  <c r="N16" i="3"/>
  <c r="V16" i="3"/>
  <c r="I17" i="3"/>
  <c r="Q17" i="3"/>
  <c r="D18" i="3"/>
  <c r="L18" i="3"/>
  <c r="T18" i="3"/>
  <c r="G19" i="3"/>
  <c r="O19" i="3"/>
  <c r="W19" i="3"/>
  <c r="J20" i="3"/>
  <c r="R20" i="3"/>
  <c r="E21" i="3"/>
  <c r="M21" i="3"/>
  <c r="U21" i="3"/>
  <c r="H22" i="3"/>
  <c r="P22" i="3"/>
  <c r="X22" i="3"/>
  <c r="F24" i="3"/>
  <c r="N24" i="3"/>
  <c r="V24" i="3"/>
  <c r="I25" i="3"/>
  <c r="Q25" i="3"/>
  <c r="D26" i="3"/>
  <c r="L26" i="3"/>
  <c r="T26" i="3"/>
  <c r="G27" i="3"/>
  <c r="O27" i="3"/>
  <c r="W27" i="3"/>
  <c r="J28" i="3"/>
  <c r="R28" i="3"/>
  <c r="E29" i="3"/>
  <c r="M29" i="3"/>
  <c r="U29" i="3"/>
  <c r="H30" i="3"/>
  <c r="P30" i="3"/>
  <c r="X30" i="3"/>
  <c r="K31" i="3"/>
  <c r="S31" i="3"/>
  <c r="F32" i="3"/>
  <c r="N32" i="3"/>
  <c r="V32" i="3"/>
  <c r="I33" i="3"/>
  <c r="Q33" i="3"/>
  <c r="K9" i="3"/>
  <c r="S9" i="3"/>
  <c r="E10" i="3"/>
  <c r="M10" i="3"/>
  <c r="U10" i="3"/>
  <c r="H11" i="3"/>
  <c r="P11" i="3"/>
  <c r="X11" i="3"/>
  <c r="K12" i="3"/>
  <c r="S12" i="3"/>
  <c r="F13" i="3"/>
  <c r="N13" i="3"/>
  <c r="V13" i="3"/>
  <c r="I14" i="3"/>
  <c r="Q14" i="3"/>
  <c r="D15" i="3"/>
  <c r="L15" i="3"/>
  <c r="T15" i="3"/>
  <c r="G16" i="3"/>
  <c r="O16" i="3"/>
  <c r="W16" i="3"/>
  <c r="J17" i="3"/>
  <c r="R17" i="3"/>
  <c r="E18" i="3"/>
  <c r="M18" i="3"/>
  <c r="U18" i="3"/>
  <c r="H19" i="3"/>
  <c r="P19" i="3"/>
  <c r="X19" i="3"/>
  <c r="K20" i="3"/>
  <c r="S20" i="3"/>
  <c r="F21" i="3"/>
  <c r="N21" i="3"/>
  <c r="V21" i="3"/>
  <c r="I22" i="3"/>
  <c r="Q22" i="3"/>
  <c r="G24" i="3"/>
  <c r="O24" i="3"/>
  <c r="W24" i="3"/>
  <c r="J25" i="3"/>
  <c r="R25" i="3"/>
  <c r="E26" i="3"/>
  <c r="M26" i="3"/>
  <c r="U26" i="3"/>
  <c r="H27" i="3"/>
  <c r="P27" i="3"/>
  <c r="X27" i="3"/>
  <c r="K28" i="3"/>
  <c r="S28" i="3"/>
  <c r="F29" i="3"/>
  <c r="N29" i="3"/>
  <c r="V29" i="3"/>
  <c r="I30" i="3"/>
  <c r="Q30" i="3"/>
  <c r="D31" i="3"/>
  <c r="L31" i="3"/>
  <c r="T31" i="3"/>
  <c r="G32" i="3"/>
  <c r="O32" i="3"/>
  <c r="W32" i="3"/>
  <c r="J33" i="3"/>
  <c r="R33" i="3"/>
  <c r="L9" i="3"/>
  <c r="T9" i="3"/>
  <c r="F10" i="3"/>
  <c r="N10" i="3"/>
  <c r="V10" i="3"/>
  <c r="I11" i="3"/>
  <c r="Q11" i="3"/>
  <c r="D12" i="3"/>
  <c r="L12" i="3"/>
  <c r="T12" i="3"/>
  <c r="G13" i="3"/>
  <c r="O13" i="3"/>
  <c r="W13" i="3"/>
  <c r="J14" i="3"/>
  <c r="R14" i="3"/>
  <c r="E15" i="3"/>
  <c r="M15" i="3"/>
  <c r="U15" i="3"/>
  <c r="H16" i="3"/>
  <c r="P16" i="3"/>
  <c r="X16" i="3"/>
  <c r="K17" i="3"/>
  <c r="S17" i="3"/>
  <c r="F18" i="3"/>
  <c r="N18" i="3"/>
  <c r="V18" i="3"/>
  <c r="I19" i="3"/>
  <c r="Q19" i="3"/>
  <c r="D20" i="3"/>
  <c r="L20" i="3"/>
  <c r="T20" i="3"/>
  <c r="G21" i="3"/>
  <c r="O21" i="3"/>
  <c r="W21" i="3"/>
  <c r="J22" i="3"/>
  <c r="R22" i="3"/>
  <c r="H24" i="3"/>
  <c r="P24" i="3"/>
  <c r="X24" i="3"/>
  <c r="K25" i="3"/>
  <c r="S25" i="3"/>
  <c r="F26" i="3"/>
  <c r="N26" i="3"/>
  <c r="V26" i="3"/>
  <c r="I27" i="3"/>
  <c r="Q27" i="3"/>
  <c r="D28" i="3"/>
  <c r="L28" i="3"/>
  <c r="T28" i="3"/>
  <c r="G29" i="3"/>
  <c r="O29" i="3"/>
  <c r="W29" i="3"/>
  <c r="J30" i="3"/>
  <c r="R30" i="3"/>
  <c r="E31" i="3"/>
  <c r="M31" i="3"/>
  <c r="U31" i="3"/>
  <c r="H32" i="3"/>
  <c r="P32" i="3"/>
  <c r="X32" i="3"/>
  <c r="K33" i="3"/>
  <c r="S33" i="3"/>
  <c r="E9" i="3"/>
  <c r="M9" i="3"/>
  <c r="U9" i="3"/>
  <c r="G9" i="3"/>
  <c r="G10" i="3"/>
  <c r="O10" i="3"/>
  <c r="W10" i="3"/>
  <c r="J11" i="3"/>
  <c r="R11" i="3"/>
  <c r="E12" i="3"/>
  <c r="M12" i="3"/>
  <c r="U12" i="3"/>
  <c r="H13" i="3"/>
  <c r="P13" i="3"/>
  <c r="X13" i="3"/>
  <c r="K14" i="3"/>
  <c r="S14" i="3"/>
  <c r="F15" i="3"/>
  <c r="N15" i="3"/>
  <c r="V15" i="3"/>
  <c r="I16" i="3"/>
  <c r="Q16" i="3"/>
  <c r="D17" i="3"/>
  <c r="L17" i="3"/>
  <c r="T17" i="3"/>
  <c r="G18" i="3"/>
  <c r="O18" i="3"/>
  <c r="W18" i="3"/>
  <c r="J19" i="3"/>
  <c r="R19" i="3"/>
  <c r="E20" i="3"/>
  <c r="M20" i="3"/>
  <c r="U20" i="3"/>
  <c r="H21" i="3"/>
  <c r="P21" i="3"/>
  <c r="X21" i="3"/>
  <c r="K22" i="3"/>
  <c r="S22" i="3"/>
  <c r="I24" i="3"/>
  <c r="Q24" i="3"/>
  <c r="D25" i="3"/>
  <c r="L25" i="3"/>
  <c r="T25" i="3"/>
  <c r="G26" i="3"/>
  <c r="O26" i="3"/>
  <c r="W26" i="3"/>
  <c r="J27" i="3"/>
  <c r="R27" i="3"/>
  <c r="E28" i="3"/>
  <c r="M28" i="3"/>
  <c r="U28" i="3"/>
  <c r="H29" i="3"/>
  <c r="P29" i="3"/>
  <c r="X29" i="3"/>
  <c r="K30" i="3"/>
  <c r="S30" i="3"/>
  <c r="F31" i="3"/>
  <c r="N31" i="3"/>
  <c r="V31" i="3"/>
  <c r="I32" i="3"/>
  <c r="Q32" i="3"/>
  <c r="D33" i="3"/>
  <c r="L33" i="3"/>
  <c r="T33" i="3"/>
  <c r="F9" i="3"/>
  <c r="N9" i="3"/>
  <c r="V9" i="3"/>
  <c r="H10" i="3"/>
  <c r="P10" i="3"/>
  <c r="X10" i="3"/>
  <c r="K11" i="3"/>
  <c r="S11" i="3"/>
  <c r="F12" i="3"/>
  <c r="N12" i="3"/>
  <c r="V12" i="3"/>
  <c r="I13" i="3"/>
  <c r="Q13" i="3"/>
  <c r="D14" i="3"/>
  <c r="L14" i="3"/>
  <c r="T14" i="3"/>
  <c r="G15" i="3"/>
  <c r="O15" i="3"/>
  <c r="W15" i="3"/>
  <c r="J16" i="3"/>
  <c r="R16" i="3"/>
  <c r="E17" i="3"/>
  <c r="M17" i="3"/>
  <c r="U17" i="3"/>
  <c r="H18" i="3"/>
  <c r="P18" i="3"/>
  <c r="X18" i="3"/>
  <c r="K19" i="3"/>
  <c r="S19" i="3"/>
  <c r="F20" i="3"/>
  <c r="N20" i="3"/>
  <c r="V20" i="3"/>
  <c r="I21" i="3"/>
  <c r="Q21" i="3"/>
  <c r="D22" i="3"/>
  <c r="L22" i="3"/>
  <c r="T22" i="3"/>
  <c r="J24" i="3"/>
  <c r="R24" i="3"/>
  <c r="E25" i="3"/>
  <c r="M25" i="3"/>
  <c r="U25" i="3"/>
  <c r="H26" i="3"/>
  <c r="P26" i="3"/>
  <c r="X26" i="3"/>
  <c r="K27" i="3"/>
  <c r="S27" i="3"/>
  <c r="F28" i="3"/>
  <c r="N28" i="3"/>
  <c r="V28" i="3"/>
  <c r="I29" i="3"/>
  <c r="Q29" i="3"/>
  <c r="D30" i="3"/>
  <c r="L30" i="3"/>
  <c r="T30" i="3"/>
  <c r="G31" i="3"/>
  <c r="O31" i="3"/>
  <c r="W31" i="3"/>
  <c r="J32" i="3"/>
  <c r="R32" i="3"/>
  <c r="E33" i="3"/>
  <c r="M33" i="3"/>
  <c r="U33" i="3"/>
  <c r="O9" i="3"/>
  <c r="W9" i="3"/>
  <c r="I10" i="3"/>
  <c r="Q10" i="3"/>
  <c r="D11" i="3"/>
  <c r="L11" i="3"/>
  <c r="T11" i="3"/>
  <c r="G12" i="3"/>
  <c r="O12" i="3"/>
  <c r="W12" i="3"/>
  <c r="J13" i="3"/>
  <c r="R13" i="3"/>
  <c r="E14" i="3"/>
  <c r="M14" i="3"/>
  <c r="U14" i="3"/>
  <c r="H15" i="3"/>
  <c r="P15" i="3"/>
  <c r="X15" i="3"/>
  <c r="K16" i="3"/>
  <c r="S16" i="3"/>
  <c r="F17" i="3"/>
  <c r="N17" i="3"/>
  <c r="V17" i="3"/>
  <c r="I18" i="3"/>
  <c r="Q18" i="3"/>
  <c r="D19" i="3"/>
  <c r="L19" i="3"/>
  <c r="T19" i="3"/>
  <c r="G20" i="3"/>
  <c r="O20" i="3"/>
  <c r="W20" i="3"/>
  <c r="J21" i="3"/>
  <c r="R21" i="3"/>
  <c r="E22" i="3"/>
  <c r="M22" i="3"/>
  <c r="U22" i="3"/>
  <c r="K24" i="3"/>
  <c r="S24" i="3"/>
  <c r="F25" i="3"/>
  <c r="N25" i="3"/>
  <c r="V25" i="3"/>
  <c r="I26" i="3"/>
  <c r="Q26" i="3"/>
  <c r="D27" i="3"/>
  <c r="L27" i="3"/>
  <c r="T27" i="3"/>
  <c r="G28" i="3"/>
  <c r="O28" i="3"/>
  <c r="W28" i="3"/>
  <c r="J29" i="3"/>
  <c r="R29" i="3"/>
  <c r="E30" i="3"/>
  <c r="M30" i="3"/>
  <c r="U30" i="3"/>
  <c r="H31" i="3"/>
  <c r="P31" i="3"/>
  <c r="X31" i="3"/>
  <c r="K32" i="3"/>
  <c r="S32" i="3"/>
  <c r="F33" i="3"/>
  <c r="N33" i="3"/>
  <c r="V33" i="3"/>
  <c r="H9" i="3"/>
  <c r="P9" i="3"/>
  <c r="X9" i="3"/>
  <c r="J10" i="3"/>
  <c r="R10" i="3"/>
  <c r="E11" i="3"/>
  <c r="M11" i="3"/>
  <c r="U11" i="3"/>
  <c r="H12" i="3"/>
  <c r="P12" i="3"/>
  <c r="X12" i="3"/>
  <c r="K13" i="3"/>
  <c r="S13" i="3"/>
  <c r="F14" i="3"/>
  <c r="N14" i="3"/>
  <c r="V14" i="3"/>
  <c r="I15" i="3"/>
  <c r="Q15" i="3"/>
  <c r="D16" i="3"/>
  <c r="L16" i="3"/>
  <c r="T16" i="3"/>
  <c r="G17" i="3"/>
  <c r="O17" i="3"/>
  <c r="W17" i="3"/>
  <c r="J18" i="3"/>
  <c r="R18" i="3"/>
  <c r="E19" i="3"/>
  <c r="M19" i="3"/>
  <c r="U19" i="3"/>
  <c r="H20" i="3"/>
  <c r="P20" i="3"/>
  <c r="X20" i="3"/>
  <c r="K21" i="3"/>
  <c r="S21" i="3"/>
  <c r="F22" i="3"/>
  <c r="N22" i="3"/>
  <c r="V22" i="3"/>
  <c r="D24" i="3"/>
  <c r="L24" i="3"/>
  <c r="T24" i="3"/>
  <c r="G25" i="3"/>
  <c r="O25" i="3"/>
  <c r="W25" i="3"/>
  <c r="J26" i="3"/>
  <c r="R26" i="3"/>
  <c r="E27" i="3"/>
  <c r="M27" i="3"/>
  <c r="U27" i="3"/>
  <c r="H28" i="3"/>
  <c r="P28" i="3"/>
  <c r="X28" i="3"/>
  <c r="K29" i="3"/>
  <c r="S29" i="3"/>
  <c r="F30" i="3"/>
  <c r="N30" i="3"/>
  <c r="V30" i="3"/>
  <c r="I31" i="3"/>
  <c r="Q31" i="3"/>
  <c r="D32" i="3"/>
  <c r="L32" i="3"/>
  <c r="T32" i="3"/>
  <c r="G33" i="3"/>
  <c r="O33" i="3"/>
  <c r="W33" i="3"/>
  <c r="I9" i="3"/>
  <c r="Q9" i="3"/>
  <c r="D9" i="3"/>
  <c r="K10" i="3"/>
  <c r="F11" i="3"/>
  <c r="N11" i="3"/>
  <c r="V11" i="3"/>
  <c r="I12" i="3"/>
  <c r="Q12" i="3"/>
  <c r="D13" i="3"/>
  <c r="L13" i="3"/>
  <c r="T13" i="3"/>
  <c r="G14" i="3"/>
  <c r="O14" i="3"/>
  <c r="W14" i="3"/>
  <c r="J15" i="3"/>
  <c r="R15" i="3"/>
  <c r="X33" i="3"/>
  <c r="W30" i="3"/>
  <c r="V27" i="3"/>
  <c r="U24" i="3"/>
  <c r="T21" i="3"/>
  <c r="S18" i="3"/>
  <c r="S10" i="3"/>
  <c r="J20" i="15"/>
  <c r="L26" i="15"/>
  <c r="I9" i="15"/>
  <c r="C30" i="15"/>
  <c r="N27" i="15"/>
  <c r="H18" i="15"/>
  <c r="G17" i="15"/>
  <c r="N28" i="15"/>
  <c r="H19" i="15"/>
  <c r="L25" i="15"/>
  <c r="F16" i="15"/>
  <c r="F33" i="15"/>
  <c r="K24" i="15"/>
  <c r="F15" i="15"/>
  <c r="D32" i="15"/>
  <c r="K22" i="15"/>
  <c r="D14" i="15"/>
  <c r="D31" i="15"/>
  <c r="J21" i="15"/>
  <c r="F12" i="15"/>
  <c r="G9" i="15"/>
  <c r="D33" i="15"/>
  <c r="C32" i="15"/>
  <c r="N30" i="15"/>
  <c r="N29" i="15"/>
  <c r="L28" i="15"/>
  <c r="L27" i="15"/>
  <c r="K26" i="15"/>
  <c r="J25" i="15"/>
  <c r="J24" i="15"/>
  <c r="J22" i="15"/>
  <c r="H21" i="15"/>
  <c r="H20" i="15"/>
  <c r="G19" i="15"/>
  <c r="F18" i="15"/>
  <c r="F17" i="15"/>
  <c r="D16" i="15"/>
  <c r="D15" i="15"/>
  <c r="N13" i="15"/>
  <c r="D12" i="15"/>
  <c r="E9" i="15"/>
  <c r="N32" i="15"/>
  <c r="N31" i="15"/>
  <c r="L30" i="15"/>
  <c r="L29" i="15"/>
  <c r="K28" i="15"/>
  <c r="J27" i="15"/>
  <c r="J26" i="15"/>
  <c r="H25" i="15"/>
  <c r="H24" i="15"/>
  <c r="H22" i="15"/>
  <c r="G21" i="15"/>
  <c r="F20" i="15"/>
  <c r="F19" i="15"/>
  <c r="D18" i="15"/>
  <c r="D17" i="15"/>
  <c r="C16" i="15"/>
  <c r="N14" i="15"/>
  <c r="J13" i="15"/>
  <c r="N11" i="15"/>
  <c r="D9" i="15"/>
  <c r="N33" i="15"/>
  <c r="L32" i="15"/>
  <c r="L31" i="15"/>
  <c r="K30" i="15"/>
  <c r="J29" i="15"/>
  <c r="J28" i="15"/>
  <c r="H27" i="15"/>
  <c r="H26" i="15"/>
  <c r="G25" i="15"/>
  <c r="F24" i="15"/>
  <c r="F22" i="15"/>
  <c r="F21" i="15"/>
  <c r="D20" i="15"/>
  <c r="D19" i="15"/>
  <c r="C18" i="15"/>
  <c r="N16" i="15"/>
  <c r="N15" i="15"/>
  <c r="L14" i="15"/>
  <c r="H13" i="15"/>
  <c r="J11" i="15"/>
  <c r="C9" i="15"/>
  <c r="L33" i="15"/>
  <c r="K32" i="15"/>
  <c r="J31" i="15"/>
  <c r="J30" i="15"/>
  <c r="H29" i="15"/>
  <c r="H28" i="15"/>
  <c r="G27" i="15"/>
  <c r="F26" i="15"/>
  <c r="F25" i="15"/>
  <c r="D24" i="15"/>
  <c r="D22" i="15"/>
  <c r="D21" i="15"/>
  <c r="C20" i="15"/>
  <c r="N18" i="15"/>
  <c r="N17" i="15"/>
  <c r="L16" i="15"/>
  <c r="L15" i="15"/>
  <c r="K14" i="15"/>
  <c r="F13" i="15"/>
  <c r="H11" i="15"/>
  <c r="M9" i="15"/>
  <c r="J33" i="15"/>
  <c r="J32" i="15"/>
  <c r="H31" i="15"/>
  <c r="H30" i="15"/>
  <c r="G29" i="15"/>
  <c r="F28" i="15"/>
  <c r="F27" i="15"/>
  <c r="D26" i="15"/>
  <c r="D25" i="15"/>
  <c r="C24" i="15"/>
  <c r="C22" i="15"/>
  <c r="N20" i="15"/>
  <c r="N19" i="15"/>
  <c r="L18" i="15"/>
  <c r="L17" i="15"/>
  <c r="K16" i="15"/>
  <c r="J15" i="15"/>
  <c r="J14" i="15"/>
  <c r="N12" i="15"/>
  <c r="F11" i="15"/>
  <c r="L9" i="15"/>
  <c r="H33" i="15"/>
  <c r="H32" i="15"/>
  <c r="G31" i="15"/>
  <c r="F30" i="15"/>
  <c r="F29" i="15"/>
  <c r="D28" i="15"/>
  <c r="D27" i="15"/>
  <c r="C26" i="15"/>
  <c r="N24" i="15"/>
  <c r="N22" i="15"/>
  <c r="N21" i="15"/>
  <c r="L20" i="15"/>
  <c r="L19" i="15"/>
  <c r="K18" i="15"/>
  <c r="J17" i="15"/>
  <c r="J16" i="15"/>
  <c r="H15" i="15"/>
  <c r="H14" i="15"/>
  <c r="L12" i="15"/>
  <c r="L10" i="15"/>
  <c r="K9" i="15"/>
  <c r="G33" i="15"/>
  <c r="F32" i="15"/>
  <c r="F31" i="15"/>
  <c r="D30" i="15"/>
  <c r="D29" i="15"/>
  <c r="C28" i="15"/>
  <c r="N26" i="15"/>
  <c r="N25" i="15"/>
  <c r="L24" i="15"/>
  <c r="L22" i="15"/>
  <c r="L21" i="15"/>
  <c r="K20" i="15"/>
  <c r="J19" i="15"/>
  <c r="J18" i="15"/>
  <c r="H17" i="15"/>
  <c r="H16" i="15"/>
  <c r="G15" i="15"/>
  <c r="F14" i="15"/>
  <c r="J12" i="15"/>
  <c r="J10" i="15"/>
  <c r="J9" i="15"/>
  <c r="M33" i="15"/>
  <c r="E33" i="15"/>
  <c r="I32" i="15"/>
  <c r="M31" i="15"/>
  <c r="E31" i="15"/>
  <c r="I30" i="15"/>
  <c r="M29" i="15"/>
  <c r="E29" i="15"/>
  <c r="I28" i="15"/>
  <c r="M27" i="15"/>
  <c r="E27" i="15"/>
  <c r="I26" i="15"/>
  <c r="M25" i="15"/>
  <c r="E25" i="15"/>
  <c r="I24" i="15"/>
  <c r="I22" i="15"/>
  <c r="M21" i="15"/>
  <c r="E21" i="15"/>
  <c r="I20" i="15"/>
  <c r="M19" i="15"/>
  <c r="E19" i="15"/>
  <c r="I18" i="15"/>
  <c r="M17" i="15"/>
  <c r="E17" i="15"/>
  <c r="I16" i="15"/>
  <c r="M15" i="15"/>
  <c r="E15" i="15"/>
  <c r="I14" i="15"/>
  <c r="M13" i="15"/>
  <c r="E13" i="15"/>
  <c r="I12" i="15"/>
  <c r="M11" i="15"/>
  <c r="E11" i="15"/>
  <c r="I10" i="15"/>
  <c r="L13" i="15"/>
  <c r="D13" i="15"/>
  <c r="H12" i="15"/>
  <c r="L11" i="15"/>
  <c r="D11" i="15"/>
  <c r="H10" i="15"/>
  <c r="H9" i="15"/>
  <c r="K33" i="15"/>
  <c r="C33" i="15"/>
  <c r="G32" i="15"/>
  <c r="K31" i="15"/>
  <c r="C31" i="15"/>
  <c r="G30" i="15"/>
  <c r="K29" i="15"/>
  <c r="C29" i="15"/>
  <c r="G28" i="15"/>
  <c r="K27" i="15"/>
  <c r="C27" i="15"/>
  <c r="G26" i="15"/>
  <c r="K25" i="15"/>
  <c r="C25" i="15"/>
  <c r="G24" i="15"/>
  <c r="G22" i="15"/>
  <c r="K21" i="15"/>
  <c r="C21" i="15"/>
  <c r="G20" i="15"/>
  <c r="K19" i="15"/>
  <c r="C19" i="15"/>
  <c r="G18" i="15"/>
  <c r="K17" i="15"/>
  <c r="C17" i="15"/>
  <c r="G16" i="15"/>
  <c r="K15" i="15"/>
  <c r="C15" i="15"/>
  <c r="G14" i="15"/>
  <c r="K13" i="15"/>
  <c r="C13" i="15"/>
  <c r="G12" i="15"/>
  <c r="K11" i="15"/>
  <c r="C11" i="15"/>
  <c r="G10" i="15"/>
  <c r="N10" i="15"/>
  <c r="F10" i="15"/>
  <c r="N9" i="15"/>
  <c r="F9" i="15"/>
  <c r="I33" i="15"/>
  <c r="M32" i="15"/>
  <c r="E32" i="15"/>
  <c r="I31" i="15"/>
  <c r="M30" i="15"/>
  <c r="E30" i="15"/>
  <c r="I29" i="15"/>
  <c r="M28" i="15"/>
  <c r="E28" i="15"/>
  <c r="I27" i="15"/>
  <c r="M26" i="15"/>
  <c r="E26" i="15"/>
  <c r="I25" i="15"/>
  <c r="M24" i="15"/>
  <c r="E24" i="15"/>
  <c r="M22" i="15"/>
  <c r="E22" i="15"/>
  <c r="I21" i="15"/>
  <c r="M20" i="15"/>
  <c r="E20" i="15"/>
  <c r="I19" i="15"/>
  <c r="M18" i="15"/>
  <c r="E18" i="15"/>
  <c r="I17" i="15"/>
  <c r="M16" i="15"/>
  <c r="E16" i="15"/>
  <c r="I15" i="15"/>
  <c r="M14" i="15"/>
  <c r="E14" i="15"/>
  <c r="I13" i="15"/>
  <c r="M12" i="15"/>
  <c r="E12" i="15"/>
  <c r="I11" i="15"/>
  <c r="M10" i="15"/>
  <c r="E10" i="15"/>
  <c r="D10" i="15"/>
  <c r="C14" i="15"/>
  <c r="G13" i="15"/>
  <c r="K12" i="15"/>
  <c r="C12" i="15"/>
  <c r="G11" i="15"/>
  <c r="K10" i="15"/>
  <c r="E36" i="3" l="1"/>
  <c r="M36" i="3"/>
  <c r="U36" i="3"/>
  <c r="N34" i="3"/>
  <c r="V34" i="3"/>
  <c r="F36" i="3"/>
  <c r="N36" i="3"/>
  <c r="V36" i="3"/>
  <c r="O34" i="3"/>
  <c r="W34" i="3"/>
  <c r="G36" i="3"/>
  <c r="O36" i="3"/>
  <c r="W36" i="3"/>
  <c r="P34" i="3"/>
  <c r="X34" i="3"/>
  <c r="H36" i="3"/>
  <c r="P36" i="3"/>
  <c r="X36" i="3"/>
  <c r="Q34" i="3"/>
  <c r="J34" i="3"/>
  <c r="U34" i="3"/>
  <c r="I36" i="3"/>
  <c r="Q36" i="3"/>
  <c r="D36" i="3"/>
  <c r="R34" i="3"/>
  <c r="M34" i="3"/>
  <c r="J36" i="3"/>
  <c r="R36" i="3"/>
  <c r="K34" i="3"/>
  <c r="S34" i="3"/>
  <c r="T36" i="3"/>
  <c r="K36" i="3"/>
  <c r="S36" i="3"/>
  <c r="L34" i="3"/>
  <c r="T34" i="3"/>
  <c r="L36" i="3"/>
  <c r="H34" i="3"/>
  <c r="I34" i="3"/>
  <c r="D34" i="3"/>
  <c r="E34" i="3"/>
  <c r="F34" i="3"/>
  <c r="G34" i="3"/>
  <c r="H23" i="15"/>
  <c r="J23" i="15"/>
  <c r="D23" i="15"/>
  <c r="L23" i="15"/>
  <c r="F23" i="15"/>
  <c r="N23" i="15"/>
  <c r="G23" i="15"/>
  <c r="K23" i="15"/>
  <c r="C23" i="15"/>
  <c r="M23" i="15"/>
  <c r="E23" i="15"/>
  <c r="I23" i="15"/>
  <c r="R23" i="3" l="1"/>
  <c r="D23" i="3"/>
  <c r="W23" i="3"/>
  <c r="T23" i="3"/>
  <c r="L23" i="3"/>
  <c r="U23" i="3"/>
  <c r="S23" i="3"/>
  <c r="K23" i="3"/>
  <c r="H23" i="3"/>
  <c r="Q23" i="3"/>
  <c r="X23" i="3"/>
  <c r="E23" i="3"/>
  <c r="F23" i="3"/>
  <c r="G23" i="3"/>
  <c r="M23" i="3"/>
  <c r="N23" i="3"/>
  <c r="O23" i="3"/>
  <c r="I23" i="3"/>
  <c r="P23" i="3"/>
  <c r="V23" i="3"/>
  <c r="J23" i="3"/>
</calcChain>
</file>

<file path=xl/sharedStrings.xml><?xml version="1.0" encoding="utf-8"?>
<sst xmlns="http://schemas.openxmlformats.org/spreadsheetml/2006/main" count="43669" uniqueCount="173">
  <si>
    <t>Information available within this workbook:</t>
  </si>
  <si>
    <t>Religion</t>
  </si>
  <si>
    <t>Ethnic Group</t>
  </si>
  <si>
    <t>Sexual Orientation</t>
  </si>
  <si>
    <t>Disability</t>
  </si>
  <si>
    <t>Transgender Status</t>
  </si>
  <si>
    <t>Not Known</t>
  </si>
  <si>
    <t>Hindu</t>
  </si>
  <si>
    <t>Jewish</t>
  </si>
  <si>
    <t>Muslim</t>
  </si>
  <si>
    <t>Sikh</t>
  </si>
  <si>
    <t>Christian - Other</t>
  </si>
  <si>
    <t>Other</t>
  </si>
  <si>
    <t>No Religion</t>
  </si>
  <si>
    <t>Declined</t>
  </si>
  <si>
    <t>Scottish Ambulance Service</t>
  </si>
  <si>
    <t>NHS 24</t>
  </si>
  <si>
    <t>NHS Education for Scotland</t>
  </si>
  <si>
    <t>NHS Health Scotland</t>
  </si>
  <si>
    <t>The State Hospital</t>
  </si>
  <si>
    <t>Source:</t>
  </si>
  <si>
    <t>Scottish Workforce Information Standard System (SWISS)</t>
  </si>
  <si>
    <t>Notes:</t>
  </si>
  <si>
    <t>NOT KNOWN</t>
  </si>
  <si>
    <t>WHITE</t>
  </si>
  <si>
    <t>MIXED</t>
  </si>
  <si>
    <t>ASIAN, ASIAN SCOTTISH, ASIAN BRITISH</t>
  </si>
  <si>
    <t>BLACK, BLACK SCOTTISH, BLACK BRITISH</t>
  </si>
  <si>
    <t>OTHER</t>
  </si>
  <si>
    <t>DECLINED</t>
  </si>
  <si>
    <t>Bisexual</t>
  </si>
  <si>
    <t>Gay</t>
  </si>
  <si>
    <t>Heterosexual</t>
  </si>
  <si>
    <t>Lesbian</t>
  </si>
  <si>
    <t>Year</t>
  </si>
  <si>
    <t>National Waiting Times Centre</t>
  </si>
  <si>
    <t>The following symbols and abbreviations have been used:</t>
  </si>
  <si>
    <t>x not applicable</t>
  </si>
  <si>
    <t>Scottish Workforce Information Standard System (SWISS).</t>
  </si>
  <si>
    <t>- nil</t>
  </si>
  <si>
    <t>NHSScotland workforce statistics</t>
  </si>
  <si>
    <t>Equality and diversity</t>
  </si>
  <si>
    <t>1.  Workbook details</t>
  </si>
  <si>
    <t>- Table showing information on religion</t>
  </si>
  <si>
    <t>- Table showing information on ethnic groups</t>
  </si>
  <si>
    <t>- Table showing information on sexual orientation</t>
  </si>
  <si>
    <t>- Table showing information on transgender status</t>
  </si>
  <si>
    <t>3.  Source of data</t>
  </si>
  <si>
    <t>Agency staff are excluded because they are collated via a data collection, and are not held in Scottish Workforce Information Standard System (SWISS).</t>
  </si>
  <si>
    <t>Information presented in these tables is based on self-reporting by staff in NHS Scotland. </t>
  </si>
  <si>
    <t>undertaken for all NHSScotland staff in post.</t>
  </si>
  <si>
    <t>Completion of the questionaire exercise is optional and response rates vary across the country.</t>
  </si>
  <si>
    <t>NHS National Services Scotland</t>
  </si>
  <si>
    <t>Mixed or multiple ethnic group</t>
  </si>
  <si>
    <t>Asian - other</t>
  </si>
  <si>
    <t>- Table showing information on disability status</t>
  </si>
  <si>
    <t>Yes</t>
  </si>
  <si>
    <t>Staff working as and when required are included e.g. bank</t>
  </si>
  <si>
    <t>White - Scottish</t>
  </si>
  <si>
    <t>White - Irish</t>
  </si>
  <si>
    <t>White - Gypsy traveller</t>
  </si>
  <si>
    <t>White - other British</t>
  </si>
  <si>
    <t>White - Polish</t>
  </si>
  <si>
    <t>White - other</t>
  </si>
  <si>
    <t>Asian - Indian</t>
  </si>
  <si>
    <t>Asian - Pakistani</t>
  </si>
  <si>
    <t>Asian - Bangladeshi</t>
  </si>
  <si>
    <t>Asian - Chinese</t>
  </si>
  <si>
    <t>Caribbean or Black - Caribbean</t>
  </si>
  <si>
    <t>African - African</t>
  </si>
  <si>
    <t>African - other</t>
  </si>
  <si>
    <t>Caribbean or Black - other</t>
  </si>
  <si>
    <t>Other ethnic group - Other</t>
  </si>
  <si>
    <t>Other ethnic group - Arab</t>
  </si>
  <si>
    <t>Caribbean or Black - Black</t>
  </si>
  <si>
    <t>In each table, a drop down menu located in the top left corner have been used to allow further analysis of the data presented.</t>
  </si>
  <si>
    <t>Data are collected via staff engagement forms when people join, or change boards within NHSScotland, or via the e:you questionaire exercise</t>
  </si>
  <si>
    <t>Percentage of staff by declared religion</t>
  </si>
  <si>
    <t>Percentage of staff by declared sexual orientation</t>
  </si>
  <si>
    <t>This is an NHS Education for Scotland Statistics release.</t>
  </si>
  <si>
    <r>
      <t>Percentage of staff by declared ethnic group</t>
    </r>
    <r>
      <rPr>
        <b/>
        <vertAlign val="superscript"/>
        <sz val="12"/>
        <rFont val="Arial"/>
        <family val="2"/>
      </rPr>
      <t>1,2</t>
    </r>
  </si>
  <si>
    <t>2.  Which staff are included and not included</t>
  </si>
  <si>
    <t>NHSScotland</t>
  </si>
  <si>
    <t>Healthcare Improvement Scotland</t>
  </si>
  <si>
    <t>year</t>
  </si>
  <si>
    <t>NHS Board</t>
  </si>
  <si>
    <t>Metric</t>
  </si>
  <si>
    <t>Measure</t>
  </si>
  <si>
    <t>Percent</t>
  </si>
  <si>
    <t>31 March 2010</t>
  </si>
  <si>
    <t>Ethnicity</t>
  </si>
  <si>
    <t>African - Other</t>
  </si>
  <si>
    <t>Asian - Other</t>
  </si>
  <si>
    <t>Caribbean Or Black - Black</t>
  </si>
  <si>
    <t>Caribbean Or Black - Caribbean</t>
  </si>
  <si>
    <t>Caribbean Or Black - Other</t>
  </si>
  <si>
    <t>Mixed Or Multiple Ethnic Group</t>
  </si>
  <si>
    <t>Other Ethnic Group - Arab</t>
  </si>
  <si>
    <t>Other Ethnic Group - Other</t>
  </si>
  <si>
    <t>White - Gypsy Traveller</t>
  </si>
  <si>
    <t>White - Other</t>
  </si>
  <si>
    <t>White - Other British</t>
  </si>
  <si>
    <t>NHS Ayrshire &amp; Arran</t>
  </si>
  <si>
    <t>NHS Borders</t>
  </si>
  <si>
    <t>NHS Dumfries &amp; Galloway</t>
  </si>
  <si>
    <t>NHS Fife</t>
  </si>
  <si>
    <t>NHS Forth Valley</t>
  </si>
  <si>
    <t>NHS Grampian</t>
  </si>
  <si>
    <t>NHS Greater Glasgow &amp; Clyde</t>
  </si>
  <si>
    <t>NHS Highland</t>
  </si>
  <si>
    <t>NHS Lanarkshire</t>
  </si>
  <si>
    <t>NHS Lothian</t>
  </si>
  <si>
    <t>NHS Orkney</t>
  </si>
  <si>
    <t>NHS Shetland</t>
  </si>
  <si>
    <t>NHS Tayside</t>
  </si>
  <si>
    <t>NHS Western Isles</t>
  </si>
  <si>
    <t>Buddhist</t>
  </si>
  <si>
    <t>31 March 2011</t>
  </si>
  <si>
    <t>31 March 2012</t>
  </si>
  <si>
    <t>31 March 2013</t>
  </si>
  <si>
    <t>31 March 2014</t>
  </si>
  <si>
    <t>31 March 2015</t>
  </si>
  <si>
    <t>31 March 2016</t>
  </si>
  <si>
    <t>31 March 2017</t>
  </si>
  <si>
    <t>31 March 2018</t>
  </si>
  <si>
    <t>31 March 2019</t>
  </si>
  <si>
    <t>31 March 2020</t>
  </si>
  <si>
    <t>East Region</t>
  </si>
  <si>
    <t>North Region</t>
  </si>
  <si>
    <t>West Region</t>
  </si>
  <si>
    <t>Transgender</t>
  </si>
  <si>
    <t>No</t>
  </si>
  <si>
    <t>National Bodies and Special Health Boards</t>
  </si>
  <si>
    <t>Code</t>
  </si>
  <si>
    <t>The completeness of these new groups will be low as only staff who started their employment after their introduction will have the option to select these.</t>
  </si>
  <si>
    <t>Notes</t>
  </si>
  <si>
    <t>Percentage of staff by declared transgender status</t>
  </si>
  <si>
    <t>Percentage of staff by a declared disability</t>
  </si>
  <si>
    <t>Whilst data for 2010 to 2019 are available for these other groupings, they are not provided here as data quality cannot be assured.</t>
  </si>
  <si>
    <t>Christian - Church Of Scotland</t>
  </si>
  <si>
    <t>Christian - Roman Catholic</t>
  </si>
  <si>
    <t>Public Health Scotland</t>
  </si>
  <si>
    <t>31 March 2021</t>
  </si>
  <si>
    <t xml:space="preserve"> (formally within NHS National Services Scotland). Together with NHS Health Scotland. As a result, from March 2021 there will be a reduction in NHS National Services Scotland staff</t>
  </si>
  <si>
    <t xml:space="preserve"> and NHS Health Scotland will no longer have any staff.</t>
  </si>
  <si>
    <t>4. In 2013 the following ethnic groups were added: White Gypsy traveller, White - Polish, African - Other</t>
  </si>
  <si>
    <t>3. In 2014 the following ethnic groups were added: Caribbean or Black - Black, Other ethnic group - Arab</t>
  </si>
  <si>
    <t>Gay/Lesbian</t>
  </si>
  <si>
    <t>31 March 2022</t>
  </si>
  <si>
    <t>2. Public Health Scotland is the new national public health body that launched on 1 April 2020. It brings the functions of Health Protection Scotland and Information Services Division</t>
  </si>
  <si>
    <t>x</t>
  </si>
  <si>
    <t>for Sexual Orientation were replaced with a single category, "Gay/Lesbian". This means that any individuals who started employment after July 2021 have the option to select the new category.</t>
  </si>
  <si>
    <t xml:space="preserve">Individuals who started prior to July 2021 may still be recorded under the retired categories, unless they have changed their HR record after the implementation of the change. </t>
  </si>
  <si>
    <t>For 31 March 2022 census, the "Gay/Lesbian" category reports all individuals who are recorded under the retired categories "Gay" and "Lesbian", and the new category "Gay/Lesbian".</t>
  </si>
  <si>
    <t>RESTRICTED STATISTICS - embargoed until TUESDAY 6 June 2023, 9:30</t>
  </si>
  <si>
    <t>RESTRICTED STATISTICS - embargoed until TUESDAY 6 June 2022, 9:30</t>
  </si>
  <si>
    <t>31 March 2023</t>
  </si>
  <si>
    <t>(formally within NHS National Services Scotland). Together with NHS Health Scotland. As a result, from March 2021 there will be a reduction in NHS National Services Scotland staff</t>
  </si>
  <si>
    <t>We estimate the impact on the figures presented here is minimal, since the figures shown here are giving a percentage not headcount. We checked this by running an extract without bank staff for the 31 March 2022,</t>
  </si>
  <si>
    <t>and comparing with the published data - there was not much variation.</t>
  </si>
  <si>
    <t>1. During 2022, NHS Education for Scotland received the governance to access individual-level equality and diversity data in SWISS. Prior to this aggregated data had been made available to NES by NSS.</t>
  </si>
  <si>
    <t>During the transition process, it was identified that figures prior to 31 March 2023 included staff on bank contract types. These staff have been omitted from 31 March 2023 onwards.</t>
  </si>
  <si>
    <t>NHS Scotland workforce statistics</t>
  </si>
  <si>
    <t>These data have not been through the same processing as the employment data. Therefore, the staff included in these data might be slightly different compared with the staff in post.</t>
  </si>
  <si>
    <t>For example, any doctors in training will be included in the Board as recorded in SWISS (Board of Employment).</t>
  </si>
  <si>
    <r>
      <t xml:space="preserve">3. In July 2021, </t>
    </r>
    <r>
      <rPr>
        <u/>
        <sz val="12"/>
        <color rgb="FF0000EE"/>
        <rFont val="Arial"/>
        <family val="2"/>
      </rPr>
      <t>the national HR system, eESS, the Sexual Orientation categories were updated to match</t>
    </r>
    <r>
      <rPr>
        <sz val="12"/>
        <rFont val="Arial"/>
        <family val="2"/>
      </rPr>
      <t xml:space="preserve"> the recruiting system, Job Train. The "Gay" and "Lesbian" categories </t>
    </r>
  </si>
  <si>
    <t>4. Public Health Scotland is the new national public health body that launched on 1 April 2020. It brings the functions of Health Protection Scotland and Information Services Division</t>
  </si>
  <si>
    <t xml:space="preserve">4. The percentage of staff by all declared transgender status (Not Known, Yes, No and Declined) are included from 31 March 2020. </t>
  </si>
  <si>
    <t>3. Public Health Scotland is the new national public health body that launched on 1 April 2020. It brings the functions of Health Protection Scotland and Information Services Division</t>
  </si>
  <si>
    <t xml:space="preserve">4. The percentage of staff by all declared disability groups (Not Known, Yes, No and Declined) are included from 31 March 2020. </t>
  </si>
  <si>
    <r>
      <t>Gay</t>
    </r>
    <r>
      <rPr>
        <b/>
        <vertAlign val="superscript"/>
        <sz val="12"/>
        <rFont val="Arial"/>
        <family val="2"/>
      </rPr>
      <t>3</t>
    </r>
  </si>
  <si>
    <r>
      <t>Lesbian</t>
    </r>
    <r>
      <rPr>
        <b/>
        <vertAlign val="superscript"/>
        <sz val="12"/>
        <rFont val="Arial"/>
        <family val="2"/>
      </rPr>
      <t>3</t>
    </r>
  </si>
  <si>
    <r>
      <t>Gay/Lesbian</t>
    </r>
    <r>
      <rPr>
        <b/>
        <vertAlign val="superscript"/>
        <sz val="12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</si>
</sst>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#\ ###\ ##0.0;\-##\ ##0.0;\-"/>
    <numFmt numFmtId="165" formatCode="#,##0.0"/>
    <numFmt numFmtId="166" formatCode="_-* #,##0.0_-;\-* #,##0.0_-;_-* &quot;-&quot;??_-;_-@_-"/>
    <numFmt numFmtId="167" formatCode="_-* #,##0.0_-;\-* #,##0.0_-;_-* &quot;-&quot;_-;_-@_-"/>
    <numFmt numFmtId="168" formatCode="[$-F800]dddd\,\ mmmm\ dd\,\ yyyy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8"/>
      <name val="Courier"/>
      <family val="3"/>
    </font>
    <font>
      <sz val="8"/>
      <name val="Courier"/>
      <family val="3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u/>
      <sz val="12"/>
      <color indexed="13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b/>
      <vertAlign val="superscript"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252423"/>
      <name val="Arial"/>
      <family val="2"/>
    </font>
    <font>
      <u/>
      <sz val="12"/>
      <name val="Arial"/>
      <family val="2"/>
    </font>
    <font>
      <u/>
      <sz val="12"/>
      <color rgb="FF0000EE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" fillId="0" borderId="0"/>
    <xf numFmtId="9" fontId="9" fillId="0" borderId="0" applyFont="0" applyFill="0" applyBorder="0" applyAlignment="0" applyProtection="0"/>
  </cellStyleXfs>
  <cellXfs count="128">
    <xf numFmtId="0" fontId="0" fillId="0" borderId="0" xfId="0"/>
    <xf numFmtId="0" fontId="11" fillId="0" borderId="0" xfId="0" applyFont="1" applyFill="1"/>
    <xf numFmtId="0" fontId="12" fillId="0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Fill="1" applyAlignment="1">
      <alignment horizontal="right"/>
    </xf>
    <xf numFmtId="0" fontId="11" fillId="0" borderId="0" xfId="0" applyFont="1"/>
    <xf numFmtId="0" fontId="10" fillId="0" borderId="0" xfId="0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Alignment="1"/>
    <xf numFmtId="0" fontId="14" fillId="0" borderId="0" xfId="2" applyFont="1" applyFill="1" applyAlignment="1" applyProtection="1"/>
    <xf numFmtId="0" fontId="11" fillId="0" borderId="0" xfId="0" quotePrefix="1" applyFont="1" applyFill="1" applyAlignment="1"/>
    <xf numFmtId="0" fontId="11" fillId="0" borderId="0" xfId="0" applyFont="1" applyAlignment="1"/>
    <xf numFmtId="0" fontId="14" fillId="0" borderId="0" xfId="2" applyFont="1" applyAlignment="1" applyProtection="1"/>
    <xf numFmtId="0" fontId="15" fillId="0" borderId="0" xfId="2" applyFont="1" applyAlignment="1" applyProtection="1"/>
    <xf numFmtId="0" fontId="11" fillId="0" borderId="0" xfId="2" applyFont="1" applyFill="1" applyAlignment="1" applyProtection="1"/>
    <xf numFmtId="0" fontId="11" fillId="0" borderId="0" xfId="2" quotePrefix="1" applyFont="1" applyFill="1" applyAlignment="1" applyProtection="1"/>
    <xf numFmtId="0" fontId="11" fillId="0" borderId="0" xfId="2" applyFont="1" applyAlignment="1" applyProtection="1"/>
    <xf numFmtId="0" fontId="11" fillId="0" borderId="0" xfId="0" applyNumberFormat="1" applyFont="1" applyAlignment="1"/>
    <xf numFmtId="0" fontId="11" fillId="0" borderId="0" xfId="0" applyNumberFormat="1" applyFont="1" applyAlignment="1">
      <alignment horizontal="left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protection locked="0"/>
    </xf>
    <xf numFmtId="165" fontId="10" fillId="0" borderId="0" xfId="0" applyNumberFormat="1" applyFont="1" applyProtection="1">
      <protection locked="0"/>
    </xf>
    <xf numFmtId="166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right"/>
      <protection locked="0"/>
    </xf>
    <xf numFmtId="164" fontId="11" fillId="0" borderId="0" xfId="0" applyNumberFormat="1" applyFont="1" applyProtection="1">
      <protection locked="0"/>
    </xf>
    <xf numFmtId="164" fontId="10" fillId="0" borderId="3" xfId="0" applyNumberFormat="1" applyFont="1" applyBorder="1" applyAlignment="1" applyProtection="1">
      <protection locked="0"/>
    </xf>
    <xf numFmtId="164" fontId="11" fillId="0" borderId="0" xfId="0" applyNumberFormat="1" applyFont="1" applyAlignment="1" applyProtection="1">
      <protection locked="0"/>
    </xf>
    <xf numFmtId="164" fontId="11" fillId="0" borderId="0" xfId="0" applyNumberFormat="1" applyFont="1" applyBorder="1" applyAlignment="1" applyProtection="1">
      <protection locked="0"/>
    </xf>
    <xf numFmtId="164" fontId="11" fillId="0" borderId="0" xfId="0" applyNumberFormat="1" applyFont="1" applyBorder="1" applyProtection="1">
      <protection locked="0"/>
    </xf>
    <xf numFmtId="164" fontId="11" fillId="0" borderId="0" xfId="0" applyNumberFormat="1" applyFont="1" applyBorder="1" applyAlignment="1" applyProtection="1">
      <protection hidden="1"/>
    </xf>
    <xf numFmtId="166" fontId="11" fillId="0" borderId="0" xfId="0" applyNumberFormat="1" applyFont="1" applyProtection="1">
      <protection locked="0"/>
    </xf>
    <xf numFmtId="0" fontId="10" fillId="0" borderId="0" xfId="0" applyFont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right"/>
      <protection hidden="1"/>
    </xf>
    <xf numFmtId="164" fontId="10" fillId="3" borderId="3" xfId="0" applyNumberFormat="1" applyFont="1" applyFill="1" applyBorder="1" applyAlignment="1" applyProtection="1">
      <protection hidden="1"/>
    </xf>
    <xf numFmtId="166" fontId="10" fillId="3" borderId="3" xfId="0" applyNumberFormat="1" applyFont="1" applyFill="1" applyBorder="1" applyAlignment="1" applyProtection="1">
      <alignment horizontal="right"/>
      <protection hidden="1"/>
    </xf>
    <xf numFmtId="0" fontId="10" fillId="0" borderId="3" xfId="0" applyFont="1" applyBorder="1" applyAlignment="1" applyProtection="1">
      <protection hidden="1"/>
    </xf>
    <xf numFmtId="0" fontId="10" fillId="0" borderId="3" xfId="0" applyFont="1" applyFill="1" applyBorder="1" applyAlignment="1" applyProtection="1">
      <protection hidden="1"/>
    </xf>
    <xf numFmtId="0" fontId="11" fillId="0" borderId="0" xfId="0" applyFont="1" applyAlignment="1" applyProtection="1">
      <protection hidden="1"/>
    </xf>
    <xf numFmtId="0" fontId="11" fillId="0" borderId="0" xfId="0" applyFont="1" applyFill="1" applyBorder="1" applyProtection="1">
      <protection locked="0"/>
    </xf>
    <xf numFmtId="0" fontId="16" fillId="0" borderId="0" xfId="8" applyFont="1" applyBorder="1" applyAlignment="1" applyProtection="1">
      <alignment horizontal="left"/>
      <protection locked="0"/>
    </xf>
    <xf numFmtId="0" fontId="16" fillId="0" borderId="0" xfId="8" applyNumberFormat="1" applyFont="1" applyFill="1" applyBorder="1" applyAlignment="1" applyProtection="1">
      <alignment horizontal="left"/>
      <protection locked="0"/>
    </xf>
    <xf numFmtId="0" fontId="16" fillId="0" borderId="0" xfId="8" applyNumberFormat="1" applyFont="1" applyFill="1" applyBorder="1" applyAlignment="1" applyProtection="1">
      <alignment horizontal="left" indent="1"/>
      <protection locked="0"/>
    </xf>
    <xf numFmtId="0" fontId="16" fillId="0" borderId="0" xfId="0" applyFont="1" applyProtection="1">
      <protection locked="0"/>
    </xf>
    <xf numFmtId="0" fontId="12" fillId="0" borderId="0" xfId="0" applyFont="1" applyAlignment="1" applyProtection="1">
      <alignment horizontal="right" wrapText="1"/>
      <protection locked="0"/>
    </xf>
    <xf numFmtId="0" fontId="12" fillId="0" borderId="0" xfId="0" applyFont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 wrapText="1"/>
      <protection hidden="1"/>
    </xf>
    <xf numFmtId="0" fontId="11" fillId="0" borderId="1" xfId="0" applyFont="1" applyBorder="1" applyAlignment="1" applyProtection="1">
      <protection hidden="1"/>
    </xf>
    <xf numFmtId="0" fontId="12" fillId="0" borderId="0" xfId="0" applyFont="1" applyFill="1" applyAlignment="1" applyProtection="1">
      <alignment horizontal="right" vertical="top"/>
      <protection locked="0"/>
    </xf>
    <xf numFmtId="164" fontId="10" fillId="2" borderId="0" xfId="0" applyNumberFormat="1" applyFont="1" applyFill="1" applyProtection="1">
      <protection locked="0"/>
    </xf>
    <xf numFmtId="164" fontId="10" fillId="0" borderId="1" xfId="0" applyNumberFormat="1" applyFont="1" applyBorder="1" applyAlignment="1" applyProtection="1">
      <alignment horizont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3" xfId="0" applyNumberFormat="1" applyFont="1" applyBorder="1" applyAlignment="1" applyProtection="1">
      <alignment horizontal="right" wrapText="1"/>
      <protection locked="0"/>
    </xf>
    <xf numFmtId="164" fontId="10" fillId="0" borderId="3" xfId="0" applyNumberFormat="1" applyFont="1" applyFill="1" applyBorder="1" applyAlignment="1" applyProtection="1">
      <alignment horizontal="right" wrapText="1"/>
      <protection locked="0"/>
    </xf>
    <xf numFmtId="167" fontId="10" fillId="3" borderId="3" xfId="0" applyNumberFormat="1" applyFont="1" applyFill="1" applyBorder="1" applyAlignment="1" applyProtection="1">
      <alignment horizontal="right"/>
      <protection hidden="1"/>
    </xf>
    <xf numFmtId="3" fontId="10" fillId="2" borderId="0" xfId="0" applyNumberFormat="1" applyFont="1" applyFill="1" applyBorder="1" applyAlignment="1" applyProtection="1">
      <alignment horizontal="right"/>
      <protection hidden="1"/>
    </xf>
    <xf numFmtId="3" fontId="11" fillId="0" borderId="0" xfId="0" applyNumberFormat="1" applyFont="1" applyBorder="1" applyAlignment="1" applyProtection="1">
      <alignment horizontal="right"/>
      <protection hidden="1"/>
    </xf>
    <xf numFmtId="0" fontId="11" fillId="0" borderId="0" xfId="8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inden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right"/>
      <protection hidden="1"/>
    </xf>
    <xf numFmtId="0" fontId="10" fillId="3" borderId="2" xfId="0" applyFont="1" applyFill="1" applyBorder="1" applyAlignment="1" applyProtection="1">
      <protection hidden="1"/>
    </xf>
    <xf numFmtId="0" fontId="11" fillId="0" borderId="0" xfId="0" applyFont="1" applyBorder="1" applyAlignment="1" applyProtection="1">
      <protection hidden="1"/>
    </xf>
    <xf numFmtId="164" fontId="10" fillId="2" borderId="4" xfId="0" applyNumberFormat="1" applyFont="1" applyFill="1" applyBorder="1" applyAlignment="1" applyProtection="1">
      <alignment horizontal="center"/>
      <protection locked="0"/>
    </xf>
    <xf numFmtId="164" fontId="10" fillId="2" borderId="5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/>
    <xf numFmtId="0" fontId="18" fillId="0" borderId="0" xfId="0" applyFont="1" applyFill="1"/>
    <xf numFmtId="0" fontId="18" fillId="0" borderId="0" xfId="0" applyFont="1" applyAlignment="1">
      <alignment horizontal="centerContinuous"/>
    </xf>
    <xf numFmtId="0" fontId="19" fillId="0" borderId="0" xfId="0" applyFont="1"/>
    <xf numFmtId="164" fontId="10" fillId="0" borderId="7" xfId="0" applyNumberFormat="1" applyFont="1" applyBorder="1" applyAlignment="1" applyProtection="1">
      <alignment horizontal="right" wrapText="1"/>
      <protection locked="0"/>
    </xf>
    <xf numFmtId="164" fontId="10" fillId="0" borderId="8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21" fillId="0" borderId="0" xfId="3" applyFont="1" applyAlignment="1">
      <alignment horizontal="center"/>
    </xf>
    <xf numFmtId="49" fontId="19" fillId="0" borderId="0" xfId="0" applyNumberFormat="1" applyFont="1"/>
    <xf numFmtId="166" fontId="10" fillId="3" borderId="1" xfId="0" applyNumberFormat="1" applyFont="1" applyFill="1" applyBorder="1" applyAlignment="1" applyProtection="1">
      <alignment horizontal="right"/>
      <protection hidden="1"/>
    </xf>
    <xf numFmtId="167" fontId="11" fillId="3" borderId="2" xfId="0" applyNumberFormat="1" applyFont="1" applyFill="1" applyBorder="1" applyAlignment="1" applyProtection="1">
      <alignment horizontal="right"/>
      <protection hidden="1"/>
    </xf>
    <xf numFmtId="167" fontId="11" fillId="3" borderId="0" xfId="0" applyNumberFormat="1" applyFont="1" applyFill="1" applyBorder="1" applyAlignment="1" applyProtection="1">
      <alignment horizontal="right"/>
      <protection hidden="1"/>
    </xf>
    <xf numFmtId="167" fontId="11" fillId="3" borderId="1" xfId="0" applyNumberFormat="1" applyFont="1" applyFill="1" applyBorder="1" applyAlignment="1" applyProtection="1">
      <alignment horizontal="right"/>
      <protection hidden="1"/>
    </xf>
    <xf numFmtId="166" fontId="11" fillId="3" borderId="2" xfId="0" applyNumberFormat="1" applyFont="1" applyFill="1" applyBorder="1" applyAlignment="1" applyProtection="1">
      <alignment horizontal="right"/>
      <protection hidden="1"/>
    </xf>
    <xf numFmtId="166" fontId="11" fillId="3" borderId="0" xfId="0" applyNumberFormat="1" applyFont="1" applyFill="1" applyBorder="1" applyAlignment="1" applyProtection="1">
      <alignment horizontal="right"/>
      <protection hidden="1"/>
    </xf>
    <xf numFmtId="166" fontId="11" fillId="3" borderId="1" xfId="0" applyNumberFormat="1" applyFont="1" applyFill="1" applyBorder="1" applyAlignment="1" applyProtection="1">
      <alignment horizontal="right"/>
      <protection hidden="1"/>
    </xf>
    <xf numFmtId="0" fontId="23" fillId="4" borderId="0" xfId="0" applyFont="1" applyFill="1" applyBorder="1" applyAlignment="1"/>
    <xf numFmtId="0" fontId="23" fillId="4" borderId="8" xfId="0" applyFont="1" applyFill="1" applyBorder="1" applyAlignment="1"/>
    <xf numFmtId="15" fontId="0" fillId="0" borderId="0" xfId="0" applyNumberFormat="1"/>
    <xf numFmtId="11" fontId="0" fillId="0" borderId="0" xfId="0" applyNumberFormat="1"/>
    <xf numFmtId="168" fontId="21" fillId="0" borderId="0" xfId="3" applyNumberFormat="1" applyFont="1" applyAlignment="1">
      <alignment horizontal="center"/>
    </xf>
    <xf numFmtId="168" fontId="0" fillId="0" borderId="0" xfId="0" applyNumberFormat="1"/>
    <xf numFmtId="0" fontId="18" fillId="0" borderId="0" xfId="0" applyFont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16" fillId="0" borderId="0" xfId="8" applyFont="1" applyBorder="1" applyAlignment="1" applyProtection="1">
      <alignment horizontal="right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locked="0"/>
    </xf>
    <xf numFmtId="0" fontId="24" fillId="0" borderId="0" xfId="0" applyFont="1" applyAlignment="1">
      <alignment horizontal="left" vertical="center" indent="1"/>
    </xf>
    <xf numFmtId="0" fontId="24" fillId="0" borderId="0" xfId="0" quotePrefix="1" applyFont="1" applyAlignment="1">
      <alignment horizontal="left" indent="2"/>
    </xf>
    <xf numFmtId="164" fontId="11" fillId="0" borderId="0" xfId="0" applyNumberFormat="1" applyFont="1" applyFill="1" applyAlignment="1" applyProtection="1">
      <protection locked="0"/>
    </xf>
    <xf numFmtId="0" fontId="11" fillId="0" borderId="0" xfId="0" applyFont="1" applyFill="1" applyAlignment="1" applyProtection="1">
      <protection hidden="1"/>
    </xf>
    <xf numFmtId="167" fontId="11" fillId="0" borderId="2" xfId="0" applyNumberFormat="1" applyFont="1" applyFill="1" applyBorder="1" applyAlignment="1" applyProtection="1">
      <alignment horizontal="right"/>
      <protection hidden="1"/>
    </xf>
    <xf numFmtId="164" fontId="11" fillId="0" borderId="0" xfId="0" applyNumberFormat="1" applyFont="1" applyFill="1" applyProtection="1">
      <protection locked="0"/>
    </xf>
    <xf numFmtId="0" fontId="11" fillId="0" borderId="1" xfId="0" applyFont="1" applyBorder="1" applyProtection="1">
      <protection locked="0"/>
    </xf>
    <xf numFmtId="0" fontId="25" fillId="0" borderId="0" xfId="0" applyFont="1"/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center" vertical="center"/>
      <protection hidden="1"/>
    </xf>
    <xf numFmtId="2" fontId="11" fillId="0" borderId="0" xfId="0" applyNumberFormat="1" applyFont="1" applyProtection="1">
      <protection locked="0"/>
    </xf>
    <xf numFmtId="1" fontId="11" fillId="0" borderId="0" xfId="0" applyNumberFormat="1" applyFont="1" applyProtection="1">
      <protection locked="0"/>
    </xf>
    <xf numFmtId="0" fontId="26" fillId="0" borderId="0" xfId="2" applyFont="1" applyAlignment="1" applyProtection="1">
      <alignment horizontal="right"/>
      <protection locked="0"/>
    </xf>
    <xf numFmtId="0" fontId="11" fillId="0" borderId="0" xfId="2" applyFont="1" applyAlignment="1" applyProtection="1">
      <alignment horizontal="left"/>
      <protection locked="0"/>
    </xf>
    <xf numFmtId="0" fontId="28" fillId="5" borderId="0" xfId="0" applyFont="1" applyFill="1" applyProtection="1">
      <protection hidden="1"/>
    </xf>
    <xf numFmtId="0" fontId="11" fillId="0" borderId="0" xfId="8" applyFont="1" applyBorder="1" applyAlignment="1" applyProtection="1">
      <alignment horizontal="left" indent="1"/>
      <protection locked="0"/>
    </xf>
    <xf numFmtId="0" fontId="18" fillId="0" borderId="0" xfId="0" applyFont="1" applyFill="1" applyAlignment="1">
      <alignment wrapText="1"/>
    </xf>
    <xf numFmtId="164" fontId="10" fillId="2" borderId="6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164" fontId="10" fillId="2" borderId="4" xfId="0" applyNumberFormat="1" applyFont="1" applyFill="1" applyBorder="1" applyAlignment="1" applyProtection="1">
      <alignment horizontal="center"/>
      <protection locked="0"/>
    </xf>
  </cellXfs>
  <cellStyles count="10">
    <cellStyle name="Comma 2" xfId="1" xr:uid="{00000000-0005-0000-0000-000001000000}"/>
    <cellStyle name="Hyperlink" xfId="2" builtinId="8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Normal 6" xfId="7" xr:uid="{00000000-0005-0000-0000-000008000000}"/>
    <cellStyle name="Normal_template (2)" xfId="8" xr:uid="{00000000-0005-0000-0000-000009000000}"/>
    <cellStyle name="Percent 2" xfId="9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FF"/>
      <rgbColor rgb="00FFFFFF"/>
      <rgbColor rgb="00092869"/>
      <rgbColor rgb="006B077B"/>
      <rgbColor rgb="00FFFFFF"/>
      <rgbColor rgb="00FFEC00"/>
      <rgbColor rgb="00FFFFFF"/>
      <rgbColor rgb="00FFFFFF"/>
      <rgbColor rgb="00FFFFFF"/>
      <rgbColor rgb="00FFFFFF"/>
      <rgbColor rgb="00FFFFFF"/>
      <rgbColor rgb="00C0C0C0"/>
      <rgbColor rgb="0080808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FFFFFF"/>
      <rgbColor rgb="00FFFFFF"/>
      <rgbColor rgb="00FFFFFF"/>
      <rgbColor rgb="0000684D"/>
      <rgbColor rgb="00FFFFFF"/>
      <rgbColor rgb="0067BF29"/>
      <rgbColor rgb="00FFFFFF"/>
      <rgbColor rgb="0000A15F"/>
      <rgbColor rgb="00FFFFFF"/>
      <rgbColor rgb="00FFFFFF"/>
      <rgbColor rgb="00B80068"/>
      <rgbColor rgb="000391BF"/>
      <rgbColor rgb="00A1002F"/>
      <rgbColor rgb="00EE9C00"/>
      <rgbColor rgb="00FFFFFF"/>
      <rgbColor rgb="00969696"/>
      <rgbColor rgb="00FFFFFF"/>
      <rgbColor rgb="00FFFFFF"/>
      <rgbColor rgb="00FFFFFF"/>
      <rgbColor rgb="00FFFFFF"/>
      <rgbColor rgb="00FFFFFF"/>
      <rgbColor rgb="00FFFFFF"/>
      <rgbColor rgb="00FFFFFF"/>
      <rgbColor rgb="00333333"/>
    </indexedColors>
    <mruColors>
      <color rgb="FF000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isdscotland.org/isd/796.html" TargetMode="External"/><Relationship Id="rId1" Type="http://schemas.openxmlformats.org/officeDocument/2006/relationships/hyperlink" Target="http://www.isdscotland.org/workforc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24</xdr:row>
      <xdr:rowOff>0</xdr:rowOff>
    </xdr:from>
    <xdr:to>
      <xdr:col>9</xdr:col>
      <xdr:colOff>114300</xdr:colOff>
      <xdr:row>24</xdr:row>
      <xdr:rowOff>0</xdr:rowOff>
    </xdr:to>
    <xdr:sp macro="" textlink="">
      <xdr:nvSpPr>
        <xdr:cNvPr id="121601" name="Text 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DB0100}"/>
            </a:ext>
          </a:extLst>
        </xdr:cNvPr>
        <xdr:cNvSpPr txBox="1">
          <a:spLocks noChangeArrowheads="1"/>
        </xdr:cNvSpPr>
      </xdr:nvSpPr>
      <xdr:spPr bwMode="auto">
        <a:xfrm>
          <a:off x="3329940" y="4091940"/>
          <a:ext cx="240792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144780</xdr:colOff>
      <xdr:row>29</xdr:row>
      <xdr:rowOff>0</xdr:rowOff>
    </xdr:from>
    <xdr:to>
      <xdr:col>9</xdr:col>
      <xdr:colOff>114300</xdr:colOff>
      <xdr:row>29</xdr:row>
      <xdr:rowOff>0</xdr:rowOff>
    </xdr:to>
    <xdr:sp macro="" textlink="">
      <xdr:nvSpPr>
        <xdr:cNvPr id="121603" name="Text 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DB0100}"/>
            </a:ext>
          </a:extLst>
        </xdr:cNvPr>
        <xdr:cNvSpPr txBox="1">
          <a:spLocks noChangeArrowheads="1"/>
        </xdr:cNvSpPr>
      </xdr:nvSpPr>
      <xdr:spPr bwMode="auto">
        <a:xfrm>
          <a:off x="3329940" y="5181600"/>
          <a:ext cx="240792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129540</xdr:colOff>
      <xdr:row>29</xdr:row>
      <xdr:rowOff>0</xdr:rowOff>
    </xdr:from>
    <xdr:to>
      <xdr:col>6</xdr:col>
      <xdr:colOff>114300</xdr:colOff>
      <xdr:row>29</xdr:row>
      <xdr:rowOff>0</xdr:rowOff>
    </xdr:to>
    <xdr:sp macro="" textlink="">
      <xdr:nvSpPr>
        <xdr:cNvPr id="121604" name="Text Box 5">
          <a:hlinkClick xmlns:r="http://schemas.openxmlformats.org/officeDocument/2006/relationships" r:id="rId2" tooltip="http://www.isdscotland.org/workforce"/>
          <a:extLst>
            <a:ext uri="{FF2B5EF4-FFF2-40B4-BE49-F238E27FC236}">
              <a16:creationId xmlns:a16="http://schemas.microsoft.com/office/drawing/2014/main" id="{00000000-0008-0000-0000-000004DB0100}"/>
            </a:ext>
          </a:extLst>
        </xdr:cNvPr>
        <xdr:cNvSpPr txBox="1">
          <a:spLocks noChangeArrowheads="1"/>
        </xdr:cNvSpPr>
      </xdr:nvSpPr>
      <xdr:spPr bwMode="auto">
        <a:xfrm>
          <a:off x="1485900" y="5181600"/>
          <a:ext cx="242316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215900</xdr:colOff>
      <xdr:row>0</xdr:row>
      <xdr:rowOff>101600</xdr:rowOff>
    </xdr:from>
    <xdr:to>
      <xdr:col>13</xdr:col>
      <xdr:colOff>539069</xdr:colOff>
      <xdr:row>3</xdr:row>
      <xdr:rowOff>231217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47000" y="101600"/>
          <a:ext cx="939119" cy="875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ess.nhs.scot/releases/" TargetMode="External"/><Relationship Id="rId1" Type="http://schemas.openxmlformats.org/officeDocument/2006/relationships/hyperlink" Target="https://www.eess.nhs.scot/release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Q32"/>
  <sheetViews>
    <sheetView showGridLines="0" tabSelected="1" workbookViewId="0">
      <selection activeCell="A2" sqref="A2"/>
    </sheetView>
  </sheetViews>
  <sheetFormatPr defaultColWidth="8.77734375" defaultRowHeight="15" x14ac:dyDescent="0.25"/>
  <cols>
    <col min="1" max="1" width="10.77734375" style="6" customWidth="1"/>
    <col min="2" max="16384" width="8.77734375" style="6"/>
  </cols>
  <sheetData>
    <row r="1" spans="1:17" ht="19.5" customHeight="1" x14ac:dyDescent="0.3">
      <c r="A1" s="73" t="s">
        <v>40</v>
      </c>
      <c r="B1" s="1"/>
      <c r="C1" s="1"/>
      <c r="D1" s="1"/>
      <c r="E1" s="1"/>
      <c r="F1" s="2"/>
      <c r="G1" s="3"/>
      <c r="H1" s="3"/>
      <c r="I1" s="4"/>
      <c r="J1" s="1"/>
      <c r="K1" s="1"/>
      <c r="L1" s="5" t="s">
        <v>79</v>
      </c>
      <c r="M1" s="1"/>
      <c r="N1" s="5"/>
      <c r="O1" s="1"/>
      <c r="P1" s="1"/>
      <c r="Q1" s="1"/>
    </row>
    <row r="2" spans="1:17" ht="19.5" customHeight="1" x14ac:dyDescent="0.3">
      <c r="A2" s="73"/>
      <c r="B2" s="1"/>
      <c r="C2" s="1"/>
      <c r="D2" s="1"/>
      <c r="E2" s="1"/>
      <c r="F2" s="2"/>
      <c r="G2" s="3"/>
      <c r="H2" s="3"/>
      <c r="I2" s="4"/>
      <c r="J2" s="1"/>
      <c r="K2" s="1"/>
      <c r="L2" s="5"/>
      <c r="M2" s="1"/>
      <c r="N2" s="5"/>
      <c r="O2" s="1"/>
      <c r="P2" s="1"/>
      <c r="Q2" s="1"/>
    </row>
    <row r="3" spans="1:17" ht="19.5" customHeight="1" x14ac:dyDescent="0.4">
      <c r="A3" s="120" t="s">
        <v>154</v>
      </c>
      <c r="B3" s="1"/>
      <c r="C3" s="1"/>
      <c r="D3" s="1"/>
      <c r="E3" s="1"/>
      <c r="F3" s="2"/>
      <c r="G3" s="3"/>
      <c r="H3" s="3"/>
      <c r="I3" s="4"/>
      <c r="J3" s="1"/>
      <c r="K3" s="1"/>
      <c r="L3" s="5"/>
      <c r="M3" s="1"/>
      <c r="N3" s="5"/>
      <c r="O3" s="1"/>
      <c r="P3" s="1"/>
      <c r="Q3" s="1"/>
    </row>
    <row r="4" spans="1:17" ht="19.5" customHeight="1" x14ac:dyDescent="0.3">
      <c r="B4" s="1"/>
      <c r="C4" s="1"/>
      <c r="D4" s="1"/>
      <c r="E4" s="1"/>
      <c r="F4" s="2"/>
      <c r="G4" s="3"/>
      <c r="H4" s="3"/>
      <c r="I4" s="4"/>
      <c r="J4" s="1"/>
      <c r="K4" s="1"/>
      <c r="L4" s="5"/>
      <c r="M4" s="1"/>
      <c r="N4" s="5"/>
      <c r="O4" s="1"/>
      <c r="P4" s="1"/>
      <c r="Q4" s="1"/>
    </row>
    <row r="5" spans="1:17" ht="17.399999999999999" x14ac:dyDescent="0.3">
      <c r="A5" s="76" t="s">
        <v>41</v>
      </c>
      <c r="B5" s="1"/>
      <c r="C5" s="1"/>
      <c r="D5" s="83"/>
      <c r="E5" s="1"/>
      <c r="F5" s="3"/>
      <c r="G5" s="3"/>
      <c r="H5" s="3"/>
      <c r="I5" s="4"/>
      <c r="J5" s="82"/>
      <c r="K5" s="1"/>
      <c r="L5" s="1"/>
      <c r="M5" s="1"/>
      <c r="N5" s="1"/>
      <c r="O5" s="1"/>
      <c r="P5" s="1"/>
      <c r="Q5" s="1"/>
    </row>
    <row r="6" spans="1:17" ht="15.6" x14ac:dyDescent="0.3">
      <c r="A6" s="7"/>
      <c r="B6" s="1"/>
      <c r="C6" s="1"/>
      <c r="E6" s="1"/>
      <c r="F6" s="3"/>
      <c r="G6" s="3"/>
      <c r="H6" s="3"/>
      <c r="I6" s="4"/>
      <c r="K6" s="1"/>
      <c r="L6" s="1"/>
      <c r="M6" s="1"/>
      <c r="N6" s="1"/>
      <c r="O6" s="1"/>
      <c r="P6" s="1"/>
      <c r="Q6" s="1"/>
    </row>
    <row r="7" spans="1:17" ht="17.399999999999999" x14ac:dyDescent="0.3">
      <c r="A7" s="76" t="s">
        <v>42</v>
      </c>
      <c r="B7" s="1"/>
      <c r="C7" s="8"/>
      <c r="D7" s="1"/>
      <c r="E7" s="1"/>
      <c r="F7" s="1"/>
      <c r="G7" s="1"/>
      <c r="H7" s="1"/>
      <c r="I7" s="1"/>
      <c r="J7" s="82"/>
    </row>
    <row r="8" spans="1:17" ht="15.6" x14ac:dyDescent="0.3">
      <c r="A8" s="7"/>
      <c r="B8" s="1"/>
      <c r="C8" s="8"/>
      <c r="D8" s="1"/>
      <c r="E8" s="1"/>
      <c r="F8" s="1"/>
      <c r="G8" s="9"/>
      <c r="H8" s="9"/>
      <c r="I8" s="9"/>
      <c r="J8" s="83"/>
    </row>
    <row r="9" spans="1:17" x14ac:dyDescent="0.25">
      <c r="A9" s="1" t="s">
        <v>0</v>
      </c>
      <c r="B9" s="1"/>
      <c r="C9" s="1"/>
      <c r="D9" s="1"/>
      <c r="E9" s="1"/>
      <c r="F9" s="1"/>
      <c r="G9" s="9"/>
      <c r="H9" s="9"/>
      <c r="I9" s="9"/>
    </row>
    <row r="10" spans="1:17" x14ac:dyDescent="0.25">
      <c r="A10" s="10" t="s">
        <v>1</v>
      </c>
      <c r="C10" s="11" t="s">
        <v>43</v>
      </c>
      <c r="D10" s="9"/>
      <c r="F10" s="9"/>
      <c r="G10" s="12"/>
      <c r="H10" s="12"/>
      <c r="I10" s="12"/>
    </row>
    <row r="11" spans="1:17" x14ac:dyDescent="0.25">
      <c r="A11" s="10" t="s">
        <v>2</v>
      </c>
      <c r="C11" s="11" t="s">
        <v>44</v>
      </c>
      <c r="D11" s="9"/>
      <c r="E11" s="9"/>
      <c r="F11" s="9"/>
      <c r="G11" s="12"/>
      <c r="H11" s="12"/>
      <c r="I11" s="12"/>
    </row>
    <row r="12" spans="1:17" x14ac:dyDescent="0.25">
      <c r="A12" s="13" t="s">
        <v>3</v>
      </c>
      <c r="B12" s="14"/>
      <c r="C12" s="11" t="s">
        <v>45</v>
      </c>
      <c r="D12" s="14"/>
      <c r="F12" s="12"/>
      <c r="G12" s="12"/>
      <c r="H12" s="12"/>
      <c r="I12" s="12"/>
    </row>
    <row r="13" spans="1:17" x14ac:dyDescent="0.25">
      <c r="A13" s="10" t="s">
        <v>5</v>
      </c>
      <c r="B13" s="14"/>
      <c r="C13" s="11" t="s">
        <v>46</v>
      </c>
      <c r="E13" s="12"/>
      <c r="F13" s="12"/>
    </row>
    <row r="14" spans="1:17" x14ac:dyDescent="0.25">
      <c r="A14" s="10" t="s">
        <v>4</v>
      </c>
      <c r="B14" s="14"/>
      <c r="C14" s="11" t="s">
        <v>55</v>
      </c>
      <c r="E14" s="12"/>
      <c r="F14" s="12"/>
    </row>
    <row r="15" spans="1:17" x14ac:dyDescent="0.25">
      <c r="A15" s="10"/>
      <c r="B15" s="14"/>
      <c r="C15" s="11"/>
      <c r="E15" s="12"/>
      <c r="F15" s="12"/>
    </row>
    <row r="16" spans="1:17" ht="12.75" customHeight="1" x14ac:dyDescent="0.25">
      <c r="A16" s="15" t="s">
        <v>75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16"/>
      <c r="B17" s="17"/>
      <c r="C17" s="11"/>
      <c r="E17" s="12"/>
      <c r="F17" s="12"/>
    </row>
    <row r="18" spans="1:14" x14ac:dyDescent="0.25">
      <c r="A18" s="15" t="s">
        <v>36</v>
      </c>
      <c r="B18" s="14"/>
      <c r="C18" s="11"/>
      <c r="E18" s="12"/>
      <c r="F18" s="12"/>
    </row>
    <row r="19" spans="1:14" x14ac:dyDescent="0.25">
      <c r="A19" s="16" t="s">
        <v>39</v>
      </c>
      <c r="B19" s="17"/>
      <c r="C19" s="11"/>
      <c r="E19" s="12"/>
      <c r="F19" s="12"/>
    </row>
    <row r="20" spans="1:14" x14ac:dyDescent="0.25">
      <c r="A20" s="15" t="s">
        <v>37</v>
      </c>
      <c r="B20" s="17"/>
      <c r="C20" s="11"/>
      <c r="E20" s="12"/>
      <c r="F20" s="12"/>
    </row>
    <row r="21" spans="1:14" x14ac:dyDescent="0.25">
      <c r="A21" s="15"/>
      <c r="B21" s="17"/>
      <c r="C21" s="11"/>
      <c r="E21" s="12"/>
      <c r="F21" s="12"/>
    </row>
    <row r="22" spans="1:14" ht="17.399999999999999" x14ac:dyDescent="0.3">
      <c r="A22" s="122" t="s">
        <v>81</v>
      </c>
      <c r="B22" s="122"/>
      <c r="C22" s="122"/>
      <c r="D22" s="122"/>
      <c r="E22" s="122"/>
      <c r="F22" s="122"/>
      <c r="G22" s="122"/>
    </row>
    <row r="23" spans="1:14" x14ac:dyDescent="0.25">
      <c r="A23" s="9" t="s">
        <v>57</v>
      </c>
      <c r="B23" s="9"/>
      <c r="C23" s="9"/>
      <c r="D23" s="9"/>
      <c r="E23" s="9"/>
      <c r="F23" s="9"/>
      <c r="G23" s="9"/>
    </row>
    <row r="24" spans="1:14" x14ac:dyDescent="0.25">
      <c r="A24" s="9" t="s">
        <v>48</v>
      </c>
      <c r="B24" s="9"/>
      <c r="C24" s="9"/>
      <c r="D24" s="9"/>
      <c r="E24" s="9"/>
      <c r="F24" s="9"/>
      <c r="G24" s="9"/>
    </row>
    <row r="25" spans="1:14" x14ac:dyDescent="0.25">
      <c r="A25" s="9"/>
    </row>
    <row r="26" spans="1:14" x14ac:dyDescent="0.25">
      <c r="A26" s="18" t="s">
        <v>49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5">
      <c r="A27" s="19" t="s">
        <v>76</v>
      </c>
    </row>
    <row r="28" spans="1:14" x14ac:dyDescent="0.25">
      <c r="A28" s="19" t="s">
        <v>50</v>
      </c>
    </row>
    <row r="29" spans="1:14" x14ac:dyDescent="0.25">
      <c r="A29" s="12" t="s">
        <v>51</v>
      </c>
      <c r="B29" s="12"/>
      <c r="C29" s="12"/>
      <c r="D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12"/>
    </row>
    <row r="31" spans="1:14" ht="17.399999999999999" x14ac:dyDescent="0.3">
      <c r="A31" s="75" t="s">
        <v>47</v>
      </c>
    </row>
    <row r="32" spans="1:14" x14ac:dyDescent="0.25">
      <c r="A32" s="6" t="s">
        <v>38</v>
      </c>
    </row>
  </sheetData>
  <sheetProtection formatColumns="0" formatRows="0"/>
  <mergeCells count="1">
    <mergeCell ref="A22:G22"/>
  </mergeCells>
  <phoneticPr fontId="2" type="noConversion"/>
  <hyperlinks>
    <hyperlink ref="A10" location="Religion!A1" tooltip="Religion" display="Religion" xr:uid="{00000000-0004-0000-0000-000000000000}"/>
    <hyperlink ref="A11" location="'Ethnic Group'!A1" tooltip="Ethnic Group" display="Ethnic Group" xr:uid="{00000000-0004-0000-0000-000001000000}"/>
    <hyperlink ref="A12" location="'Sexual Orientation'!A1" tooltip="Sexual Orientation" display="Sexual Orientation" xr:uid="{00000000-0004-0000-0000-000002000000}"/>
    <hyperlink ref="A14" location="Disability!A1" tooltip="Disability" display="Disability" xr:uid="{00000000-0004-0000-0000-000003000000}"/>
    <hyperlink ref="A13" location="'Transgender Status'!A1" tooltip="Transgender Status" display="Transgender Status" xr:uid="{00000000-0004-0000-0000-000004000000}"/>
  </hyperlinks>
  <pageMargins left="0.39370078740157483" right="0.39370078740157483" top="0.39370078740157483" bottom="0.39370078740157483" header="0.39370078740157483" footer="0.51181102362204722"/>
  <pageSetup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9A20-0032-4902-B7D9-56D6E80BA6BA}">
  <sheetPr codeName="Sheet2"/>
  <dimension ref="A1:P54"/>
  <sheetViews>
    <sheetView showGridLines="0" zoomScaleNormal="100" workbookViewId="0">
      <pane xSplit="2" ySplit="8" topLeftCell="C9" activePane="bottomRight" state="frozen"/>
      <selection activeCell="C1" sqref="C1"/>
      <selection pane="topRight" activeCell="D1" sqref="D1"/>
      <selection pane="bottomLeft" activeCell="C12" sqref="C12"/>
      <selection pane="bottomRight" activeCell="B1" sqref="B1"/>
    </sheetView>
  </sheetViews>
  <sheetFormatPr defaultColWidth="9.21875" defaultRowHeight="15" x14ac:dyDescent="0.25"/>
  <cols>
    <col min="1" max="1" width="8.44140625" style="20" hidden="1" customWidth="1"/>
    <col min="2" max="2" width="46.21875" style="20" customWidth="1"/>
    <col min="3" max="14" width="14.77734375" style="21" customWidth="1"/>
    <col min="15" max="15" width="9.21875" style="20"/>
    <col min="16" max="16" width="16.44140625" style="20" customWidth="1"/>
    <col min="17" max="16384" width="9.21875" style="20"/>
  </cols>
  <sheetData>
    <row r="1" spans="1:16" ht="17.399999999999999" x14ac:dyDescent="0.3">
      <c r="B1" s="74" t="s">
        <v>162</v>
      </c>
      <c r="D1" s="51"/>
      <c r="E1" s="52"/>
      <c r="F1" s="55"/>
      <c r="G1" s="22"/>
      <c r="N1" s="5" t="s">
        <v>79</v>
      </c>
    </row>
    <row r="2" spans="1:16" ht="21" x14ac:dyDescent="0.4">
      <c r="C2" s="120" t="s">
        <v>155</v>
      </c>
      <c r="D2" s="52"/>
      <c r="E2" s="52"/>
      <c r="F2" s="22"/>
      <c r="G2" s="22"/>
    </row>
    <row r="3" spans="1:16" ht="15.6" x14ac:dyDescent="0.3">
      <c r="B3" s="38" t="s">
        <v>77</v>
      </c>
      <c r="C3" s="106"/>
      <c r="E3" s="22"/>
      <c r="F3" s="22"/>
      <c r="G3" s="22"/>
    </row>
    <row r="4" spans="1:16" ht="15.6" x14ac:dyDescent="0.3">
      <c r="C4" s="107"/>
      <c r="E4" s="22"/>
      <c r="F4" s="22"/>
      <c r="G4" s="22"/>
    </row>
    <row r="5" spans="1:16" ht="15.6" x14ac:dyDescent="0.3">
      <c r="A5" s="20" t="str">
        <f>RIGHT(B5,4)</f>
        <v>2023</v>
      </c>
      <c r="B5" s="94" t="s">
        <v>156</v>
      </c>
      <c r="C5" s="107"/>
    </row>
    <row r="6" spans="1:16" x14ac:dyDescent="0.25">
      <c r="A6" s="20">
        <f>_xlfn.NUMBERVALUE(A5)</f>
        <v>2023</v>
      </c>
    </row>
    <row r="7" spans="1:16" x14ac:dyDescent="0.25">
      <c r="A7" s="21"/>
      <c r="C7" s="93"/>
    </row>
    <row r="8" spans="1:16" ht="46.8" x14ac:dyDescent="0.3">
      <c r="A8" s="67"/>
      <c r="B8" s="68"/>
      <c r="C8" s="53" t="s">
        <v>6</v>
      </c>
      <c r="D8" s="53" t="s">
        <v>116</v>
      </c>
      <c r="E8" s="53" t="s">
        <v>139</v>
      </c>
      <c r="F8" s="53" t="s">
        <v>7</v>
      </c>
      <c r="G8" s="53" t="s">
        <v>8</v>
      </c>
      <c r="H8" s="53" t="s">
        <v>9</v>
      </c>
      <c r="I8" s="53" t="s">
        <v>140</v>
      </c>
      <c r="J8" s="53" t="s">
        <v>10</v>
      </c>
      <c r="K8" s="53" t="s">
        <v>11</v>
      </c>
      <c r="L8" s="53" t="s">
        <v>12</v>
      </c>
      <c r="M8" s="53" t="s">
        <v>13</v>
      </c>
      <c r="N8" s="53" t="s">
        <v>14</v>
      </c>
    </row>
    <row r="9" spans="1:16" s="26" customFormat="1" ht="15.6" x14ac:dyDescent="0.3">
      <c r="A9" s="23"/>
      <c r="B9" s="69" t="s">
        <v>82</v>
      </c>
      <c r="C9" s="42">
        <f t="shared" ref="C9:N18" si="0">IF(ISNA(VLOOKUP(_xlfn.CONCAT($A$5,$B9,"Religion",C$8),Data,2,FALSE)), 0, VLOOKUP(_xlfn.CONCAT($A$5,$B9,"Religion",C$8),Data,2,FALSE))</f>
        <v>20.658926683115901</v>
      </c>
      <c r="D9" s="42">
        <f t="shared" si="0"/>
        <v>0.30016302432146602</v>
      </c>
      <c r="E9" s="42">
        <f t="shared" si="0"/>
        <v>15.1535512865703</v>
      </c>
      <c r="F9" s="42">
        <f t="shared" si="0"/>
        <v>0.64769122312301697</v>
      </c>
      <c r="G9" s="42">
        <f t="shared" si="0"/>
        <v>7.9859887204793797E-2</v>
      </c>
      <c r="H9" s="42">
        <f t="shared" si="0"/>
        <v>1.09931265421219</v>
      </c>
      <c r="I9" s="42">
        <f t="shared" si="0"/>
        <v>10.889584067677101</v>
      </c>
      <c r="J9" s="42">
        <f t="shared" si="0"/>
        <v>0.107948537187169</v>
      </c>
      <c r="K9" s="42">
        <f t="shared" si="0"/>
        <v>6.9406503348607602</v>
      </c>
      <c r="L9" s="42">
        <f t="shared" si="0"/>
        <v>2.00255551639055</v>
      </c>
      <c r="M9" s="42">
        <f t="shared" si="0"/>
        <v>32.0607155445893</v>
      </c>
      <c r="N9" s="42">
        <f t="shared" si="0"/>
        <v>10.059041240747201</v>
      </c>
      <c r="O9" s="24"/>
      <c r="P9" s="25"/>
    </row>
    <row r="10" spans="1:16" s="26" customFormat="1" ht="19.5" customHeight="1" x14ac:dyDescent="0.3">
      <c r="A10" s="27"/>
      <c r="B10" s="41" t="s">
        <v>127</v>
      </c>
      <c r="C10" s="42">
        <f t="shared" si="0"/>
        <v>23.779156327543401</v>
      </c>
      <c r="D10" s="42">
        <f t="shared" si="0"/>
        <v>0.27295285359801402</v>
      </c>
      <c r="E10" s="42">
        <f t="shared" si="0"/>
        <v>11.5905707196029</v>
      </c>
      <c r="F10" s="42">
        <f t="shared" si="0"/>
        <v>0.49627791563275397</v>
      </c>
      <c r="G10" s="42">
        <f t="shared" si="0"/>
        <v>6.2034739454094198E-2</v>
      </c>
      <c r="H10" s="42">
        <f t="shared" si="0"/>
        <v>1.02481389578163</v>
      </c>
      <c r="I10" s="42">
        <f t="shared" si="0"/>
        <v>7.9280397022332503</v>
      </c>
      <c r="J10" s="42">
        <f t="shared" si="0"/>
        <v>7.9404466501240695E-2</v>
      </c>
      <c r="K10" s="42">
        <f t="shared" si="0"/>
        <v>6.7295285359801396</v>
      </c>
      <c r="L10" s="42">
        <f t="shared" si="0"/>
        <v>5.1935483870967696</v>
      </c>
      <c r="M10" s="42">
        <f t="shared" si="0"/>
        <v>28.277915632754301</v>
      </c>
      <c r="N10" s="42">
        <f t="shared" si="0"/>
        <v>14.5657568238213</v>
      </c>
      <c r="O10" s="24"/>
      <c r="P10" s="25"/>
    </row>
    <row r="11" spans="1:16" ht="15" customHeight="1" x14ac:dyDescent="0.3">
      <c r="A11" s="27"/>
      <c r="B11" s="45" t="s">
        <v>103</v>
      </c>
      <c r="C11" s="90">
        <f t="shared" si="0"/>
        <v>3.45744680851063</v>
      </c>
      <c r="D11" s="90">
        <f t="shared" si="0"/>
        <v>0.29550827423167803</v>
      </c>
      <c r="E11" s="90">
        <f t="shared" si="0"/>
        <v>19.4444444444444</v>
      </c>
      <c r="F11" s="90">
        <f t="shared" si="0"/>
        <v>0.44326241134751698</v>
      </c>
      <c r="G11" s="90">
        <f t="shared" si="0"/>
        <v>2.9550827423167801E-2</v>
      </c>
      <c r="H11" s="90">
        <f t="shared" si="0"/>
        <v>0.50236406619385299</v>
      </c>
      <c r="I11" s="90">
        <f t="shared" si="0"/>
        <v>5.31914893617021</v>
      </c>
      <c r="J11" s="90">
        <f t="shared" si="0"/>
        <v>5.9101654846335699E-2</v>
      </c>
      <c r="K11" s="90">
        <f t="shared" si="0"/>
        <v>7.7127659574468002</v>
      </c>
      <c r="L11" s="90">
        <f t="shared" si="0"/>
        <v>2.0094562647754102</v>
      </c>
      <c r="M11" s="90">
        <f t="shared" si="0"/>
        <v>40.159574468085097</v>
      </c>
      <c r="N11" s="90">
        <f t="shared" si="0"/>
        <v>20.5673758865248</v>
      </c>
      <c r="O11" s="24"/>
      <c r="P11" s="25"/>
    </row>
    <row r="12" spans="1:16" ht="15" customHeight="1" x14ac:dyDescent="0.3">
      <c r="A12" s="27"/>
      <c r="B12" s="45" t="s">
        <v>105</v>
      </c>
      <c r="C12" s="91">
        <f t="shared" si="0"/>
        <v>16.4791666666666</v>
      </c>
      <c r="D12" s="91">
        <f t="shared" si="0"/>
        <v>0.14583333333333301</v>
      </c>
      <c r="E12" s="91">
        <f t="shared" si="0"/>
        <v>14.625</v>
      </c>
      <c r="F12" s="91">
        <f t="shared" si="0"/>
        <v>0.35416666666666602</v>
      </c>
      <c r="G12" s="91">
        <f t="shared" si="0"/>
        <v>3.125E-2</v>
      </c>
      <c r="H12" s="91">
        <f t="shared" si="0"/>
        <v>0.6875</v>
      </c>
      <c r="I12" s="91">
        <f t="shared" si="0"/>
        <v>6.3020833333333304</v>
      </c>
      <c r="J12" s="91">
        <f t="shared" si="0"/>
        <v>5.2083333333333301E-2</v>
      </c>
      <c r="K12" s="91">
        <f t="shared" si="0"/>
        <v>5.2916666666666599</v>
      </c>
      <c r="L12" s="91">
        <f t="shared" si="0"/>
        <v>1.03125</v>
      </c>
      <c r="M12" s="91">
        <f t="shared" si="0"/>
        <v>34.8333333333333</v>
      </c>
      <c r="N12" s="91">
        <f t="shared" si="0"/>
        <v>20.1666666666666</v>
      </c>
      <c r="O12" s="24"/>
      <c r="P12" s="25"/>
    </row>
    <row r="13" spans="1:16" ht="15" customHeight="1" x14ac:dyDescent="0.3">
      <c r="A13" s="27"/>
      <c r="B13" s="45" t="s">
        <v>111</v>
      </c>
      <c r="C13" s="92">
        <f t="shared" si="0"/>
        <v>28.862205300922501</v>
      </c>
      <c r="D13" s="92">
        <f t="shared" si="0"/>
        <v>0.31483379704202602</v>
      </c>
      <c r="E13" s="92">
        <f t="shared" si="0"/>
        <v>9.5511787963098502</v>
      </c>
      <c r="F13" s="92">
        <f t="shared" si="0"/>
        <v>0.55278957387611605</v>
      </c>
      <c r="G13" s="92">
        <f t="shared" si="0"/>
        <v>7.6878020207936701E-2</v>
      </c>
      <c r="H13" s="92">
        <f t="shared" si="0"/>
        <v>1.20808317469614</v>
      </c>
      <c r="I13" s="92">
        <f t="shared" si="0"/>
        <v>8.8226680333870195</v>
      </c>
      <c r="J13" s="92">
        <f t="shared" si="0"/>
        <v>9.1521452628496106E-2</v>
      </c>
      <c r="K13" s="92">
        <f t="shared" si="0"/>
        <v>7.1130472982867099</v>
      </c>
      <c r="L13" s="92">
        <f t="shared" si="0"/>
        <v>7.0508127104993399</v>
      </c>
      <c r="M13" s="92">
        <f t="shared" si="0"/>
        <v>24.502123297700901</v>
      </c>
      <c r="N13" s="92">
        <f t="shared" si="0"/>
        <v>11.853858544442801</v>
      </c>
      <c r="O13" s="24"/>
      <c r="P13" s="25"/>
    </row>
    <row r="14" spans="1:16" s="26" customFormat="1" ht="19.5" customHeight="1" x14ac:dyDescent="0.3">
      <c r="A14" s="23"/>
      <c r="B14" s="43" t="s">
        <v>128</v>
      </c>
      <c r="C14" s="42">
        <f t="shared" si="0"/>
        <v>12.0121951219512</v>
      </c>
      <c r="D14" s="42">
        <f t="shared" si="0"/>
        <v>0.39069557362240198</v>
      </c>
      <c r="E14" s="42">
        <f t="shared" si="0"/>
        <v>17.547425474254698</v>
      </c>
      <c r="F14" s="42">
        <f t="shared" si="0"/>
        <v>0.94173441734417296</v>
      </c>
      <c r="G14" s="42">
        <f t="shared" si="0"/>
        <v>7.0009033423667502E-2</v>
      </c>
      <c r="H14" s="42">
        <f t="shared" si="0"/>
        <v>0.96431797651309803</v>
      </c>
      <c r="I14" s="42">
        <f t="shared" si="0"/>
        <v>7.3803071364046904</v>
      </c>
      <c r="J14" s="42">
        <f t="shared" si="0"/>
        <v>9.0334236675699994E-2</v>
      </c>
      <c r="K14" s="42">
        <f t="shared" si="0"/>
        <v>8.5230352303522992</v>
      </c>
      <c r="L14" s="42">
        <f t="shared" si="0"/>
        <v>1.2601626016260099</v>
      </c>
      <c r="M14" s="42">
        <f t="shared" si="0"/>
        <v>34.990966576332397</v>
      </c>
      <c r="N14" s="42">
        <f t="shared" si="0"/>
        <v>15.828816621499501</v>
      </c>
      <c r="O14" s="24"/>
      <c r="P14" s="25"/>
    </row>
    <row r="15" spans="1:16" ht="15" customHeight="1" x14ac:dyDescent="0.3">
      <c r="A15" s="27"/>
      <c r="B15" s="45" t="s">
        <v>109</v>
      </c>
      <c r="C15" s="90">
        <f t="shared" si="0"/>
        <v>21.235092909309401</v>
      </c>
      <c r="D15" s="90">
        <f t="shared" si="0"/>
        <v>0.258851807340297</v>
      </c>
      <c r="E15" s="90">
        <f t="shared" si="0"/>
        <v>17.444762873255002</v>
      </c>
      <c r="F15" s="90">
        <f t="shared" si="0"/>
        <v>0.31432005177036099</v>
      </c>
      <c r="G15" s="90">
        <f t="shared" si="0"/>
        <v>4.6223537025053101E-2</v>
      </c>
      <c r="H15" s="90">
        <f t="shared" si="0"/>
        <v>0.54543773689562702</v>
      </c>
      <c r="I15" s="90">
        <f t="shared" si="0"/>
        <v>6.3233798650272703</v>
      </c>
      <c r="J15" s="90">
        <f t="shared" si="0"/>
        <v>4.6223537025053101E-2</v>
      </c>
      <c r="K15" s="90">
        <f t="shared" si="0"/>
        <v>8.6530461310899494</v>
      </c>
      <c r="L15" s="90">
        <f t="shared" si="0"/>
        <v>1.3219931589165199</v>
      </c>
      <c r="M15" s="90">
        <f t="shared" si="0"/>
        <v>30.396597947674898</v>
      </c>
      <c r="N15" s="90">
        <f t="shared" si="0"/>
        <v>13.414070444670401</v>
      </c>
      <c r="O15" s="24"/>
      <c r="P15" s="25"/>
    </row>
    <row r="16" spans="1:16" ht="15" customHeight="1" x14ac:dyDescent="0.3">
      <c r="A16" s="27"/>
      <c r="B16" s="45" t="s">
        <v>107</v>
      </c>
      <c r="C16" s="91">
        <f t="shared" si="0"/>
        <v>9.2371134020618495</v>
      </c>
      <c r="D16" s="91">
        <f t="shared" si="0"/>
        <v>0.53019145802650902</v>
      </c>
      <c r="E16" s="91">
        <f t="shared" si="0"/>
        <v>13.7731958762886</v>
      </c>
      <c r="F16" s="91">
        <f t="shared" si="0"/>
        <v>1.6789396170839399</v>
      </c>
      <c r="G16" s="91">
        <f t="shared" si="0"/>
        <v>5.89101620029455E-2</v>
      </c>
      <c r="H16" s="91">
        <f t="shared" si="0"/>
        <v>1.3372606774668601</v>
      </c>
      <c r="I16" s="91">
        <f t="shared" si="0"/>
        <v>5.1075110456553698</v>
      </c>
      <c r="J16" s="91">
        <f t="shared" si="0"/>
        <v>0.10014727540500699</v>
      </c>
      <c r="K16" s="91">
        <f t="shared" si="0"/>
        <v>8.7952871870397598</v>
      </c>
      <c r="L16" s="91">
        <f t="shared" si="0"/>
        <v>1.10162002945508</v>
      </c>
      <c r="M16" s="91">
        <f t="shared" si="0"/>
        <v>32.818851251840897</v>
      </c>
      <c r="N16" s="91">
        <f t="shared" si="0"/>
        <v>25.460972017673001</v>
      </c>
      <c r="O16" s="24"/>
      <c r="P16" s="25"/>
    </row>
    <row r="17" spans="1:16" ht="15" customHeight="1" x14ac:dyDescent="0.3">
      <c r="A17" s="27"/>
      <c r="B17" s="45" t="s">
        <v>112</v>
      </c>
      <c r="C17" s="91">
        <f t="shared" si="0"/>
        <v>8.9163237311385402</v>
      </c>
      <c r="D17" s="91">
        <f t="shared" si="0"/>
        <v>0.27434842249656999</v>
      </c>
      <c r="E17" s="91">
        <f t="shared" si="0"/>
        <v>25.102880658436199</v>
      </c>
      <c r="F17" s="91">
        <f t="shared" si="0"/>
        <v>0.41152263374485598</v>
      </c>
      <c r="G17" s="91">
        <f t="shared" si="0"/>
        <v>0.27434842249656999</v>
      </c>
      <c r="H17" s="91">
        <f t="shared" si="0"/>
        <v>0.41152263374485598</v>
      </c>
      <c r="I17" s="91">
        <f t="shared" si="0"/>
        <v>1.9204389574759899</v>
      </c>
      <c r="J17" s="91">
        <f t="shared" si="0"/>
        <v>0</v>
      </c>
      <c r="K17" s="91">
        <f t="shared" si="0"/>
        <v>10.425240054869599</v>
      </c>
      <c r="L17" s="91">
        <f t="shared" si="0"/>
        <v>1.3717421124828499</v>
      </c>
      <c r="M17" s="91">
        <f t="shared" si="0"/>
        <v>42.112482853223497</v>
      </c>
      <c r="N17" s="91">
        <f t="shared" si="0"/>
        <v>8.7791495198902592</v>
      </c>
      <c r="O17" s="24"/>
      <c r="P17" s="25"/>
    </row>
    <row r="18" spans="1:16" ht="15" customHeight="1" x14ac:dyDescent="0.3">
      <c r="A18" s="27"/>
      <c r="B18" s="45" t="s">
        <v>114</v>
      </c>
      <c r="C18" s="91">
        <f t="shared" si="0"/>
        <v>8.5432560817619105</v>
      </c>
      <c r="D18" s="91">
        <f t="shared" si="0"/>
        <v>0.32388081186123502</v>
      </c>
      <c r="E18" s="91">
        <f t="shared" si="0"/>
        <v>20.901108392111698</v>
      </c>
      <c r="F18" s="91">
        <f t="shared" si="0"/>
        <v>0.64776162372247004</v>
      </c>
      <c r="G18" s="91">
        <f t="shared" si="0"/>
        <v>8.6368216496329295E-2</v>
      </c>
      <c r="H18" s="91">
        <f t="shared" si="0"/>
        <v>0.96444508420901098</v>
      </c>
      <c r="I18" s="91">
        <f t="shared" si="0"/>
        <v>11.364617820642</v>
      </c>
      <c r="J18" s="91">
        <f t="shared" si="0"/>
        <v>0.122354973369799</v>
      </c>
      <c r="K18" s="91">
        <f t="shared" si="0"/>
        <v>7.0534043472002299</v>
      </c>
      <c r="L18" s="91">
        <f t="shared" si="0"/>
        <v>1.2955232474449401</v>
      </c>
      <c r="M18" s="91">
        <f t="shared" si="0"/>
        <v>41.5719015402331</v>
      </c>
      <c r="N18" s="91">
        <f t="shared" si="0"/>
        <v>7.1253778609471699</v>
      </c>
      <c r="O18" s="24"/>
      <c r="P18" s="25"/>
    </row>
    <row r="19" spans="1:16" ht="15" customHeight="1" x14ac:dyDescent="0.3">
      <c r="A19" s="27"/>
      <c r="B19" s="45" t="s">
        <v>115</v>
      </c>
      <c r="C19" s="91">
        <f t="shared" ref="C19:N28" si="1">IF(ISNA(VLOOKUP(_xlfn.CONCAT($A$5,$B19,"Religion",C$8),Data,2,FALSE)), 0, VLOOKUP(_xlfn.CONCAT($A$5,$B19,"Religion",C$8),Data,2,FALSE))</f>
        <v>18.846153846153801</v>
      </c>
      <c r="D19" s="91">
        <f t="shared" si="1"/>
        <v>0.38461538461538403</v>
      </c>
      <c r="E19" s="91">
        <f t="shared" si="1"/>
        <v>33.365384615384599</v>
      </c>
      <c r="F19" s="91">
        <f t="shared" si="1"/>
        <v>0.28846153846153799</v>
      </c>
      <c r="G19" s="91">
        <f t="shared" si="1"/>
        <v>0</v>
      </c>
      <c r="H19" s="91">
        <f t="shared" si="1"/>
        <v>0.19230769230769201</v>
      </c>
      <c r="I19" s="91">
        <f t="shared" si="1"/>
        <v>7.5961538461538396</v>
      </c>
      <c r="J19" s="91">
        <f t="shared" si="1"/>
        <v>9.6153846153846104E-2</v>
      </c>
      <c r="K19" s="91">
        <f t="shared" si="1"/>
        <v>15.096153846153801</v>
      </c>
      <c r="L19" s="91">
        <f t="shared" si="1"/>
        <v>1.5384615384615301</v>
      </c>
      <c r="M19" s="91">
        <f t="shared" si="1"/>
        <v>14.2307692307692</v>
      </c>
      <c r="N19" s="91">
        <f t="shared" si="1"/>
        <v>8.3653846153846096</v>
      </c>
      <c r="O19" s="24"/>
      <c r="P19" s="25"/>
    </row>
    <row r="20" spans="1:16" s="29" customFormat="1" ht="15" customHeight="1" x14ac:dyDescent="0.3">
      <c r="A20" s="28"/>
      <c r="B20" s="70" t="s">
        <v>113</v>
      </c>
      <c r="C20" s="92">
        <f t="shared" si="1"/>
        <v>0.72727272727272696</v>
      </c>
      <c r="D20" s="92">
        <f t="shared" si="1"/>
        <v>0.48484848484848397</v>
      </c>
      <c r="E20" s="92">
        <f t="shared" si="1"/>
        <v>13.4545454545454</v>
      </c>
      <c r="F20" s="92">
        <f t="shared" si="1"/>
        <v>0.24242424242424199</v>
      </c>
      <c r="G20" s="92">
        <f t="shared" si="1"/>
        <v>0.24242424242424199</v>
      </c>
      <c r="H20" s="92">
        <f t="shared" si="1"/>
        <v>0.24242424242424199</v>
      </c>
      <c r="I20" s="92">
        <f t="shared" si="1"/>
        <v>5.4545454545454497</v>
      </c>
      <c r="J20" s="92">
        <f t="shared" si="1"/>
        <v>0</v>
      </c>
      <c r="K20" s="92">
        <f t="shared" si="1"/>
        <v>16</v>
      </c>
      <c r="L20" s="92">
        <f t="shared" si="1"/>
        <v>2.6666666666666599</v>
      </c>
      <c r="M20" s="92">
        <f t="shared" si="1"/>
        <v>48.969696969696898</v>
      </c>
      <c r="N20" s="92">
        <f t="shared" si="1"/>
        <v>11.5151515151515</v>
      </c>
      <c r="O20" s="24"/>
      <c r="P20" s="25"/>
    </row>
    <row r="21" spans="1:16" s="26" customFormat="1" ht="19.5" customHeight="1" x14ac:dyDescent="0.3">
      <c r="A21" s="23"/>
      <c r="B21" s="44" t="s">
        <v>129</v>
      </c>
      <c r="C21" s="42">
        <f t="shared" si="1"/>
        <v>23.708627789923199</v>
      </c>
      <c r="D21" s="42">
        <f t="shared" si="1"/>
        <v>0.24149677156947399</v>
      </c>
      <c r="E21" s="42">
        <f t="shared" si="1"/>
        <v>15.846001321877001</v>
      </c>
      <c r="F21" s="42">
        <f t="shared" si="1"/>
        <v>0.56052671716914904</v>
      </c>
      <c r="G21" s="42">
        <f t="shared" si="1"/>
        <v>8.6430423509075094E-2</v>
      </c>
      <c r="H21" s="42">
        <f t="shared" si="1"/>
        <v>1.06385683054552</v>
      </c>
      <c r="I21" s="42">
        <f t="shared" si="1"/>
        <v>14.4173572626976</v>
      </c>
      <c r="J21" s="42">
        <f t="shared" si="1"/>
        <v>0.12837459962377301</v>
      </c>
      <c r="K21" s="42">
        <f t="shared" si="1"/>
        <v>6.0666531089531697</v>
      </c>
      <c r="L21" s="42">
        <f t="shared" si="1"/>
        <v>0.89608012608673504</v>
      </c>
      <c r="M21" s="42">
        <f t="shared" si="1"/>
        <v>31.9894249834765</v>
      </c>
      <c r="N21" s="42">
        <f t="shared" si="1"/>
        <v>4.9951700645686099</v>
      </c>
      <c r="O21" s="24"/>
      <c r="P21" s="25"/>
    </row>
    <row r="22" spans="1:16" ht="15" customHeight="1" x14ac:dyDescent="0.3">
      <c r="A22" s="27"/>
      <c r="B22" s="45" t="s">
        <v>102</v>
      </c>
      <c r="C22" s="90">
        <f t="shared" si="1"/>
        <v>18.295145290141299</v>
      </c>
      <c r="D22" s="90">
        <f t="shared" si="1"/>
        <v>0.20191379158985101</v>
      </c>
      <c r="E22" s="90">
        <f t="shared" si="1"/>
        <v>23.026951101746899</v>
      </c>
      <c r="F22" s="90">
        <f t="shared" si="1"/>
        <v>0.47405846721095501</v>
      </c>
      <c r="G22" s="90">
        <f t="shared" si="1"/>
        <v>3.5115442015626303E-2</v>
      </c>
      <c r="H22" s="90">
        <f t="shared" si="1"/>
        <v>0.63207795628127394</v>
      </c>
      <c r="I22" s="90">
        <f t="shared" si="1"/>
        <v>9.5952945307699</v>
      </c>
      <c r="J22" s="90">
        <f t="shared" si="1"/>
        <v>8.7788605039065895E-2</v>
      </c>
      <c r="K22" s="90">
        <f t="shared" si="1"/>
        <v>5.8642788166096</v>
      </c>
      <c r="L22" s="90">
        <f t="shared" si="1"/>
        <v>0.71986656132033999</v>
      </c>
      <c r="M22" s="90">
        <f t="shared" si="1"/>
        <v>38.231937494513197</v>
      </c>
      <c r="N22" s="90">
        <f t="shared" si="1"/>
        <v>2.83557194276182</v>
      </c>
      <c r="O22" s="24"/>
      <c r="P22" s="25"/>
    </row>
    <row r="23" spans="1:16" ht="15" customHeight="1" x14ac:dyDescent="0.3">
      <c r="A23" s="27"/>
      <c r="B23" s="45" t="s">
        <v>108</v>
      </c>
      <c r="C23" s="91">
        <f t="shared" si="1"/>
        <v>22.414163346138199</v>
      </c>
      <c r="D23" s="91">
        <f t="shared" si="1"/>
        <v>0.26007492066521898</v>
      </c>
      <c r="E23" s="91">
        <f t="shared" si="1"/>
        <v>13.836462981078901</v>
      </c>
      <c r="F23" s="91">
        <f t="shared" si="1"/>
        <v>0.60127412851041395</v>
      </c>
      <c r="G23" s="91">
        <f t="shared" si="1"/>
        <v>0.119300422323495</v>
      </c>
      <c r="H23" s="91">
        <f t="shared" si="1"/>
        <v>1.29560258643315</v>
      </c>
      <c r="I23" s="91">
        <f t="shared" si="1"/>
        <v>16.673427023931598</v>
      </c>
      <c r="J23" s="91">
        <f t="shared" si="1"/>
        <v>0.17656462503877199</v>
      </c>
      <c r="K23" s="91">
        <f t="shared" si="1"/>
        <v>6.3109923409128799</v>
      </c>
      <c r="L23" s="91">
        <f t="shared" si="1"/>
        <v>1.04984371644675</v>
      </c>
      <c r="M23" s="91">
        <f t="shared" si="1"/>
        <v>33.482856529312102</v>
      </c>
      <c r="N23" s="91">
        <f t="shared" si="1"/>
        <v>3.77943737920832</v>
      </c>
      <c r="O23" s="24"/>
      <c r="P23" s="25"/>
    </row>
    <row r="24" spans="1:16" ht="15" customHeight="1" x14ac:dyDescent="0.3">
      <c r="A24" s="27"/>
      <c r="B24" s="45" t="s">
        <v>110</v>
      </c>
      <c r="C24" s="91">
        <f t="shared" si="1"/>
        <v>33.063534130792902</v>
      </c>
      <c r="D24" s="91">
        <f t="shared" si="1"/>
        <v>0.157581835112097</v>
      </c>
      <c r="E24" s="91">
        <f t="shared" si="1"/>
        <v>13.3514791204068</v>
      </c>
      <c r="F24" s="91">
        <f t="shared" si="1"/>
        <v>0.70195544731752701</v>
      </c>
      <c r="G24" s="91">
        <f t="shared" si="1"/>
        <v>7.1628106869135399E-2</v>
      </c>
      <c r="H24" s="91">
        <f t="shared" si="1"/>
        <v>0.873862903803452</v>
      </c>
      <c r="I24" s="91">
        <f t="shared" si="1"/>
        <v>16.718000143256202</v>
      </c>
      <c r="J24" s="91">
        <f t="shared" si="1"/>
        <v>5.7302485495308302E-2</v>
      </c>
      <c r="K24" s="91">
        <f t="shared" si="1"/>
        <v>5.4294105006804596</v>
      </c>
      <c r="L24" s="91">
        <f t="shared" si="1"/>
        <v>0.67330420456987305</v>
      </c>
      <c r="M24" s="91">
        <f t="shared" si="1"/>
        <v>21.0873146622734</v>
      </c>
      <c r="N24" s="91">
        <f t="shared" si="1"/>
        <v>7.8146264594226702</v>
      </c>
      <c r="O24" s="24"/>
      <c r="P24" s="25"/>
    </row>
    <row r="25" spans="1:16" ht="15" customHeight="1" x14ac:dyDescent="0.3">
      <c r="A25" s="27"/>
      <c r="B25" s="45" t="s">
        <v>106</v>
      </c>
      <c r="C25" s="91">
        <f t="shared" si="1"/>
        <v>19.693847512510999</v>
      </c>
      <c r="D25" s="91">
        <f t="shared" si="1"/>
        <v>0.32381513099793902</v>
      </c>
      <c r="E25" s="91">
        <f t="shared" si="1"/>
        <v>17.103326464527498</v>
      </c>
      <c r="F25" s="91">
        <f t="shared" si="1"/>
        <v>0.42684721813364701</v>
      </c>
      <c r="G25" s="91">
        <f t="shared" si="1"/>
        <v>5.88754783632617E-2</v>
      </c>
      <c r="H25" s="91">
        <f t="shared" si="1"/>
        <v>0.92728878422137095</v>
      </c>
      <c r="I25" s="91">
        <f t="shared" si="1"/>
        <v>10.2884898439799</v>
      </c>
      <c r="J25" s="91">
        <f t="shared" si="1"/>
        <v>0.132469826317338</v>
      </c>
      <c r="K25" s="91">
        <f t="shared" si="1"/>
        <v>6.4321460111863402</v>
      </c>
      <c r="L25" s="91">
        <f t="shared" si="1"/>
        <v>0.80953782749484804</v>
      </c>
      <c r="M25" s="91">
        <f t="shared" si="1"/>
        <v>38.430968501618999</v>
      </c>
      <c r="N25" s="91">
        <f t="shared" si="1"/>
        <v>5.3723874006476304</v>
      </c>
      <c r="O25" s="24"/>
      <c r="P25" s="25"/>
    </row>
    <row r="26" spans="1:16" s="29" customFormat="1" ht="15" customHeight="1" x14ac:dyDescent="0.3">
      <c r="A26" s="28"/>
      <c r="B26" s="70" t="s">
        <v>104</v>
      </c>
      <c r="C26" s="92">
        <f t="shared" si="1"/>
        <v>26.434293137042602</v>
      </c>
      <c r="D26" s="92">
        <f t="shared" si="1"/>
        <v>0.30309590820523902</v>
      </c>
      <c r="E26" s="92">
        <f t="shared" si="1"/>
        <v>22.061052175795599</v>
      </c>
      <c r="F26" s="92">
        <f t="shared" si="1"/>
        <v>0.17319766183156499</v>
      </c>
      <c r="G26" s="92">
        <f t="shared" si="1"/>
        <v>0</v>
      </c>
      <c r="H26" s="92">
        <f t="shared" si="1"/>
        <v>0.801039185970989</v>
      </c>
      <c r="I26" s="92">
        <f t="shared" si="1"/>
        <v>4.9577830699285501</v>
      </c>
      <c r="J26" s="92">
        <f t="shared" si="1"/>
        <v>0</v>
      </c>
      <c r="K26" s="92">
        <f t="shared" si="1"/>
        <v>5.7371725481705997</v>
      </c>
      <c r="L26" s="92">
        <f t="shared" si="1"/>
        <v>0.73609006278415201</v>
      </c>
      <c r="M26" s="92">
        <f t="shared" si="1"/>
        <v>26.520891967958399</v>
      </c>
      <c r="N26" s="92">
        <f t="shared" si="1"/>
        <v>12.2753842823121</v>
      </c>
      <c r="O26" s="24"/>
      <c r="P26" s="25"/>
    </row>
    <row r="27" spans="1:16" s="26" customFormat="1" ht="19.5" customHeight="1" x14ac:dyDescent="0.3">
      <c r="A27" s="23"/>
      <c r="B27" s="44" t="s">
        <v>132</v>
      </c>
      <c r="C27" s="42">
        <f t="shared" si="1"/>
        <v>21.2555768005098</v>
      </c>
      <c r="D27" s="42">
        <f t="shared" si="1"/>
        <v>0.38240917782026701</v>
      </c>
      <c r="E27" s="42">
        <f t="shared" si="1"/>
        <v>14.313787975355799</v>
      </c>
      <c r="F27" s="42">
        <f t="shared" si="1"/>
        <v>0.67452729976630499</v>
      </c>
      <c r="G27" s="42">
        <f t="shared" si="1"/>
        <v>0.122158487359252</v>
      </c>
      <c r="H27" s="42">
        <f t="shared" si="1"/>
        <v>1.7633312088379001</v>
      </c>
      <c r="I27" s="42">
        <f t="shared" si="1"/>
        <v>10.7393244104525</v>
      </c>
      <c r="J27" s="42">
        <f t="shared" si="1"/>
        <v>0.12746972594008901</v>
      </c>
      <c r="K27" s="42">
        <f t="shared" si="1"/>
        <v>7.3826216273635001</v>
      </c>
      <c r="L27" s="42">
        <f t="shared" si="1"/>
        <v>1.5615041427660901</v>
      </c>
      <c r="M27" s="42">
        <f t="shared" si="1"/>
        <v>33.657318886764301</v>
      </c>
      <c r="N27" s="42">
        <f t="shared" si="1"/>
        <v>8.0199702570639406</v>
      </c>
      <c r="O27" s="24"/>
      <c r="P27" s="25"/>
    </row>
    <row r="28" spans="1:16" ht="15" customHeight="1" x14ac:dyDescent="0.3">
      <c r="A28" s="27"/>
      <c r="B28" s="45" t="s">
        <v>19</v>
      </c>
      <c r="C28" s="90">
        <f t="shared" si="1"/>
        <v>16.692426584234902</v>
      </c>
      <c r="D28" s="90">
        <f t="shared" si="1"/>
        <v>0.15455950540958199</v>
      </c>
      <c r="E28" s="90">
        <f t="shared" si="1"/>
        <v>23.647604327666102</v>
      </c>
      <c r="F28" s="90">
        <f t="shared" si="1"/>
        <v>0.15455950540958199</v>
      </c>
      <c r="G28" s="90">
        <f t="shared" si="1"/>
        <v>0.30911901081916499</v>
      </c>
      <c r="H28" s="90">
        <f t="shared" si="1"/>
        <v>0.15455950540958199</v>
      </c>
      <c r="I28" s="90">
        <f t="shared" si="1"/>
        <v>10.046367851622801</v>
      </c>
      <c r="J28" s="90">
        <f t="shared" si="1"/>
        <v>0</v>
      </c>
      <c r="K28" s="90">
        <f t="shared" si="1"/>
        <v>7.2642967542503802</v>
      </c>
      <c r="L28" s="90">
        <f t="shared" si="1"/>
        <v>0.46367851622874801</v>
      </c>
      <c r="M28" s="90">
        <f t="shared" si="1"/>
        <v>35.548686244203999</v>
      </c>
      <c r="N28" s="90">
        <f t="shared" si="1"/>
        <v>5.5641421947449698</v>
      </c>
      <c r="O28" s="24"/>
      <c r="P28" s="25"/>
    </row>
    <row r="29" spans="1:16" ht="15" customHeight="1" x14ac:dyDescent="0.3">
      <c r="A29" s="27"/>
      <c r="B29" s="45" t="s">
        <v>35</v>
      </c>
      <c r="C29" s="91">
        <f t="shared" ref="C29:N35" si="2">IF(ISNA(VLOOKUP(_xlfn.CONCAT($A$5,$B29,"Religion",C$8),Data,2,FALSE)), 0, VLOOKUP(_xlfn.CONCAT($A$5,$B29,"Religion",C$8),Data,2,FALSE))</f>
        <v>9.8137210358927707</v>
      </c>
      <c r="D29" s="91">
        <f t="shared" si="2"/>
        <v>0.27260336210813202</v>
      </c>
      <c r="E29" s="91">
        <f t="shared" si="2"/>
        <v>18.037255792821401</v>
      </c>
      <c r="F29" s="91">
        <f t="shared" si="2"/>
        <v>1.1812812358019</v>
      </c>
      <c r="G29" s="91">
        <f t="shared" si="2"/>
        <v>0.18173557473875501</v>
      </c>
      <c r="H29" s="91">
        <f t="shared" si="2"/>
        <v>1.3630168105406599</v>
      </c>
      <c r="I29" s="91">
        <f t="shared" si="2"/>
        <v>22.9441163107678</v>
      </c>
      <c r="J29" s="91">
        <f t="shared" si="2"/>
        <v>9.0867787369377506E-2</v>
      </c>
      <c r="K29" s="91">
        <f t="shared" si="2"/>
        <v>8.1326669695592901</v>
      </c>
      <c r="L29" s="91">
        <f t="shared" si="2"/>
        <v>2.22626079054975</v>
      </c>
      <c r="M29" s="91">
        <f t="shared" si="2"/>
        <v>27.6692412539754</v>
      </c>
      <c r="N29" s="91">
        <f t="shared" si="2"/>
        <v>8.0872330758746003</v>
      </c>
      <c r="O29" s="24"/>
      <c r="P29" s="25"/>
    </row>
    <row r="30" spans="1:16" ht="15" customHeight="1" x14ac:dyDescent="0.3">
      <c r="A30" s="27"/>
      <c r="B30" s="45" t="s">
        <v>15</v>
      </c>
      <c r="C30" s="91">
        <f t="shared" si="2"/>
        <v>28.164934401090399</v>
      </c>
      <c r="D30" s="91">
        <f t="shared" si="2"/>
        <v>0.15334810018742501</v>
      </c>
      <c r="E30" s="91">
        <f t="shared" si="2"/>
        <v>16.084511841881</v>
      </c>
      <c r="F30" s="91">
        <f t="shared" si="2"/>
        <v>6.8154711194411299E-2</v>
      </c>
      <c r="G30" s="91">
        <f t="shared" si="2"/>
        <v>1.7038677798602801E-2</v>
      </c>
      <c r="H30" s="91">
        <f t="shared" si="2"/>
        <v>0.23854148918043899</v>
      </c>
      <c r="I30" s="91">
        <f t="shared" si="2"/>
        <v>7.8548304651559002</v>
      </c>
      <c r="J30" s="91">
        <f t="shared" si="2"/>
        <v>5.1116033395808398E-2</v>
      </c>
      <c r="K30" s="91">
        <f t="shared" si="2"/>
        <v>4.6174816834213601</v>
      </c>
      <c r="L30" s="91">
        <f t="shared" si="2"/>
        <v>1.6186743908672601</v>
      </c>
      <c r="M30" s="91">
        <f t="shared" si="2"/>
        <v>34.367013119781902</v>
      </c>
      <c r="N30" s="91">
        <f t="shared" si="2"/>
        <v>6.7643550860453203</v>
      </c>
      <c r="O30" s="24"/>
      <c r="P30" s="25"/>
    </row>
    <row r="31" spans="1:16" ht="15" customHeight="1" x14ac:dyDescent="0.3">
      <c r="A31" s="27"/>
      <c r="B31" s="45" t="s">
        <v>16</v>
      </c>
      <c r="C31" s="91">
        <f t="shared" si="2"/>
        <v>19.256933542647801</v>
      </c>
      <c r="D31" s="91">
        <f t="shared" si="2"/>
        <v>0.20931449502878</v>
      </c>
      <c r="E31" s="91">
        <f t="shared" si="2"/>
        <v>14.1810570381998</v>
      </c>
      <c r="F31" s="91">
        <f t="shared" si="2"/>
        <v>0.26164311878597502</v>
      </c>
      <c r="G31" s="91">
        <f t="shared" si="2"/>
        <v>0</v>
      </c>
      <c r="H31" s="91">
        <f t="shared" si="2"/>
        <v>0.83725798011512298</v>
      </c>
      <c r="I31" s="91">
        <f t="shared" si="2"/>
        <v>15.3846153846153</v>
      </c>
      <c r="J31" s="91">
        <f t="shared" si="2"/>
        <v>0.26164311878597502</v>
      </c>
      <c r="K31" s="91">
        <f t="shared" si="2"/>
        <v>5.0758765044479297</v>
      </c>
      <c r="L31" s="91">
        <f t="shared" si="2"/>
        <v>1.4128728414442699</v>
      </c>
      <c r="M31" s="91">
        <f t="shared" si="2"/>
        <v>37.624280481423298</v>
      </c>
      <c r="N31" s="91">
        <f t="shared" si="2"/>
        <v>5.4945054945054901</v>
      </c>
      <c r="O31" s="24"/>
      <c r="P31" s="25"/>
    </row>
    <row r="32" spans="1:16" ht="15" customHeight="1" x14ac:dyDescent="0.3">
      <c r="A32" s="27"/>
      <c r="B32" s="45" t="s">
        <v>52</v>
      </c>
      <c r="C32" s="91">
        <f t="shared" si="2"/>
        <v>28.131477642878199</v>
      </c>
      <c r="D32" s="91">
        <f t="shared" si="2"/>
        <v>0.41456914421083801</v>
      </c>
      <c r="E32" s="91">
        <f t="shared" si="2"/>
        <v>13.206988451288099</v>
      </c>
      <c r="F32" s="91">
        <f t="shared" si="2"/>
        <v>0.50340538939887403</v>
      </c>
      <c r="G32" s="91">
        <f t="shared" si="2"/>
        <v>0.14806040864672701</v>
      </c>
      <c r="H32" s="91">
        <f t="shared" si="2"/>
        <v>0.82913828842167603</v>
      </c>
      <c r="I32" s="91">
        <f t="shared" si="2"/>
        <v>8.8244003553449808</v>
      </c>
      <c r="J32" s="91">
        <f t="shared" si="2"/>
        <v>0.17767249037607299</v>
      </c>
      <c r="K32" s="91">
        <f t="shared" si="2"/>
        <v>5.5966834468463098</v>
      </c>
      <c r="L32" s="91">
        <f t="shared" si="2"/>
        <v>0.79952620669232999</v>
      </c>
      <c r="M32" s="91">
        <f t="shared" si="2"/>
        <v>32.602901984009399</v>
      </c>
      <c r="N32" s="91">
        <f t="shared" si="2"/>
        <v>8.7651761918862903</v>
      </c>
      <c r="O32" s="24"/>
      <c r="P32" s="25"/>
    </row>
    <row r="33" spans="1:16" ht="15" customHeight="1" x14ac:dyDescent="0.3">
      <c r="A33" s="27"/>
      <c r="B33" s="45" t="s">
        <v>17</v>
      </c>
      <c r="C33" s="91">
        <f t="shared" si="2"/>
        <v>13.9662994167206</v>
      </c>
      <c r="D33" s="91">
        <f t="shared" si="2"/>
        <v>1.10174983797796</v>
      </c>
      <c r="E33" s="91">
        <f t="shared" si="2"/>
        <v>9.7537265068049201</v>
      </c>
      <c r="F33" s="91">
        <f t="shared" si="2"/>
        <v>2.20349967595592</v>
      </c>
      <c r="G33" s="91">
        <f t="shared" si="2"/>
        <v>0.129617627997407</v>
      </c>
      <c r="H33" s="91">
        <f t="shared" si="2"/>
        <v>7.1613739468567701</v>
      </c>
      <c r="I33" s="91">
        <f t="shared" si="2"/>
        <v>7.2261827608554698</v>
      </c>
      <c r="J33" s="91">
        <f t="shared" si="2"/>
        <v>0.194426441996111</v>
      </c>
      <c r="K33" s="91">
        <f t="shared" si="2"/>
        <v>16.0077770576798</v>
      </c>
      <c r="L33" s="91">
        <f t="shared" si="2"/>
        <v>2.6247569669474999</v>
      </c>
      <c r="M33" s="91">
        <f t="shared" si="2"/>
        <v>28.515878159429601</v>
      </c>
      <c r="N33" s="91">
        <f t="shared" si="2"/>
        <v>11.114711600777699</v>
      </c>
      <c r="O33" s="24"/>
      <c r="P33" s="25"/>
    </row>
    <row r="34" spans="1:16" ht="15" customHeight="1" x14ac:dyDescent="0.3">
      <c r="A34" s="27"/>
      <c r="B34" s="45" t="s">
        <v>18</v>
      </c>
      <c r="C34" s="91" t="str">
        <f t="shared" ref="C34:N34" si="3">IF($A$6&gt;2020,"x",IF(ISNA(VLOOKUP(_xlfn.CONCAT($A$6,$B34,"Religion",C$8),Data,2,FALSE)), 0, VLOOKUP(_xlfn.CONCAT($A$6,$B34,"Religion",C$8),Data,2,FALSE)))</f>
        <v>x</v>
      </c>
      <c r="D34" s="91" t="str">
        <f t="shared" si="3"/>
        <v>x</v>
      </c>
      <c r="E34" s="91" t="str">
        <f t="shared" si="3"/>
        <v>x</v>
      </c>
      <c r="F34" s="91" t="str">
        <f t="shared" si="3"/>
        <v>x</v>
      </c>
      <c r="G34" s="91" t="str">
        <f t="shared" si="3"/>
        <v>x</v>
      </c>
      <c r="H34" s="91" t="str">
        <f t="shared" si="3"/>
        <v>x</v>
      </c>
      <c r="I34" s="91" t="str">
        <f t="shared" si="3"/>
        <v>x</v>
      </c>
      <c r="J34" s="91" t="str">
        <f t="shared" si="3"/>
        <v>x</v>
      </c>
      <c r="K34" s="91" t="str">
        <f t="shared" si="3"/>
        <v>x</v>
      </c>
      <c r="L34" s="91" t="str">
        <f t="shared" si="3"/>
        <v>x</v>
      </c>
      <c r="M34" s="91" t="str">
        <f t="shared" si="3"/>
        <v>x</v>
      </c>
      <c r="N34" s="91" t="str">
        <f t="shared" si="3"/>
        <v>x</v>
      </c>
      <c r="O34" s="24"/>
      <c r="P34" s="25"/>
    </row>
    <row r="35" spans="1:16" ht="15" customHeight="1" x14ac:dyDescent="0.3">
      <c r="A35" s="27"/>
      <c r="B35" s="70" t="s">
        <v>83</v>
      </c>
      <c r="C35" s="91">
        <f t="shared" si="2"/>
        <v>4.0280210157618201</v>
      </c>
      <c r="D35" s="91">
        <f t="shared" si="2"/>
        <v>0.17513134851138301</v>
      </c>
      <c r="E35" s="91">
        <f t="shared" si="2"/>
        <v>15.0612959719789</v>
      </c>
      <c r="F35" s="91">
        <f t="shared" si="2"/>
        <v>0</v>
      </c>
      <c r="G35" s="91">
        <f t="shared" si="2"/>
        <v>0.17513134851138301</v>
      </c>
      <c r="H35" s="91">
        <f t="shared" si="2"/>
        <v>0.87565674255691694</v>
      </c>
      <c r="I35" s="91">
        <f t="shared" si="2"/>
        <v>13.8353765323992</v>
      </c>
      <c r="J35" s="91">
        <f t="shared" si="2"/>
        <v>0.17513134851138301</v>
      </c>
      <c r="K35" s="91">
        <f t="shared" si="2"/>
        <v>8.5814360770577895</v>
      </c>
      <c r="L35" s="91">
        <f t="shared" si="2"/>
        <v>0.52539404553415003</v>
      </c>
      <c r="M35" s="91">
        <f t="shared" si="2"/>
        <v>47.460595446584897</v>
      </c>
      <c r="N35" s="91">
        <f t="shared" si="2"/>
        <v>9.1068301225919406</v>
      </c>
      <c r="O35" s="24"/>
      <c r="P35" s="25"/>
    </row>
    <row r="36" spans="1:16" ht="15" customHeight="1" x14ac:dyDescent="0.3">
      <c r="A36" s="27"/>
      <c r="B36" s="112" t="s">
        <v>141</v>
      </c>
      <c r="C36" s="92">
        <f t="shared" ref="C36:N36" si="4">IF($A$6&lt;2021,"x",IF(ISNA(VLOOKUP(_xlfn.CONCAT($A$6,$B36,"Religion",C$8),Data,2,FALSE)),0,VLOOKUP(_xlfn.CONCAT($A$6,$B36,"Religion",C$8),Data,2,FALSE)))</f>
        <v>21.698113207547099</v>
      </c>
      <c r="D36" s="92">
        <f t="shared" si="4"/>
        <v>0.25728987993138902</v>
      </c>
      <c r="E36" s="92">
        <f t="shared" si="4"/>
        <v>8.3190394511149197</v>
      </c>
      <c r="F36" s="92">
        <f t="shared" si="4"/>
        <v>0.51457975986277804</v>
      </c>
      <c r="G36" s="92">
        <f t="shared" si="4"/>
        <v>0.51457975986277804</v>
      </c>
      <c r="H36" s="92">
        <f t="shared" si="4"/>
        <v>1.4579759862778701</v>
      </c>
      <c r="I36" s="92">
        <f t="shared" si="4"/>
        <v>8.3190394511149197</v>
      </c>
      <c r="J36" s="92">
        <f t="shared" si="4"/>
        <v>8.5763293310463104E-2</v>
      </c>
      <c r="K36" s="92">
        <f t="shared" si="4"/>
        <v>5.4888507718696298</v>
      </c>
      <c r="L36" s="92">
        <f t="shared" si="4"/>
        <v>0.77186963979416801</v>
      </c>
      <c r="M36" s="92">
        <f t="shared" si="4"/>
        <v>43.739279588336103</v>
      </c>
      <c r="N36" s="92">
        <f t="shared" si="4"/>
        <v>8.8336192109776999</v>
      </c>
      <c r="O36" s="24"/>
      <c r="P36" s="25"/>
    </row>
    <row r="37" spans="1:16" ht="15.6" x14ac:dyDescent="0.3">
      <c r="A37" s="27"/>
      <c r="B37" s="27"/>
      <c r="P37" s="25"/>
    </row>
    <row r="38" spans="1:16" s="29" customFormat="1" x14ac:dyDescent="0.25">
      <c r="B38" s="46" t="s">
        <v>20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6" s="29" customFormat="1" x14ac:dyDescent="0.25">
      <c r="B39" s="29" t="s">
        <v>21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1" spans="1:16" x14ac:dyDescent="0.25">
      <c r="B41" s="65" t="s">
        <v>22</v>
      </c>
    </row>
    <row r="42" spans="1:16" x14ac:dyDescent="0.25">
      <c r="B42" s="65" t="s">
        <v>160</v>
      </c>
    </row>
    <row r="43" spans="1:16" x14ac:dyDescent="0.25">
      <c r="B43" s="121" t="s">
        <v>161</v>
      </c>
    </row>
    <row r="44" spans="1:16" x14ac:dyDescent="0.25">
      <c r="B44" s="121" t="s">
        <v>158</v>
      </c>
    </row>
    <row r="45" spans="1:16" x14ac:dyDescent="0.25">
      <c r="B45" s="121" t="s">
        <v>159</v>
      </c>
    </row>
    <row r="46" spans="1:16" x14ac:dyDescent="0.25">
      <c r="B46" s="121" t="s">
        <v>163</v>
      </c>
    </row>
    <row r="47" spans="1:16" x14ac:dyDescent="0.25">
      <c r="B47" s="121" t="s">
        <v>164</v>
      </c>
    </row>
    <row r="48" spans="1:16" x14ac:dyDescent="0.25">
      <c r="B48" s="113" t="s">
        <v>149</v>
      </c>
    </row>
    <row r="49" spans="2:2" x14ac:dyDescent="0.25">
      <c r="B49" s="66" t="s">
        <v>157</v>
      </c>
    </row>
    <row r="50" spans="2:2" x14ac:dyDescent="0.25">
      <c r="B50" s="66" t="s">
        <v>144</v>
      </c>
    </row>
    <row r="51" spans="2:2" x14ac:dyDescent="0.25">
      <c r="B51" s="66"/>
    </row>
    <row r="52" spans="2:2" x14ac:dyDescent="0.25">
      <c r="B52" s="50"/>
    </row>
    <row r="53" spans="2:2" x14ac:dyDescent="0.25">
      <c r="B53" s="50"/>
    </row>
    <row r="54" spans="2:2" x14ac:dyDescent="0.25">
      <c r="B54" s="50"/>
    </row>
  </sheetData>
  <sheetProtection formatColumns="0" formatRows="0"/>
  <dataValidations count="2">
    <dataValidation allowBlank="1" showInputMessage="1" showErrorMessage="1" promptTitle="Select Census Date" sqref="C5" xr:uid="{0A91962B-E625-4870-B804-79263A84A853}"/>
    <dataValidation type="list" allowBlank="1" showInputMessage="1" showErrorMessage="1" promptTitle="Select Census Date" sqref="B5" xr:uid="{016F01F8-A1B9-4895-BFCC-91E2BA96E0B2}">
      <formula1>Date</formula1>
    </dataValidation>
  </dataValidations>
  <pageMargins left="0.39370078740157483" right="0.39370078740157483" top="0.39370078740157483" bottom="0.39370078740157483" header="0.51181102362204722" footer="0.51181102362204722"/>
  <pageSetup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B54"/>
  <sheetViews>
    <sheetView showGridLines="0" zoomScaleNormal="100" workbookViewId="0">
      <pane xSplit="3" topLeftCell="D1" activePane="topRight" state="frozen"/>
      <selection pane="topRight" activeCell="B1" sqref="B1"/>
    </sheetView>
  </sheetViews>
  <sheetFormatPr defaultColWidth="9.21875" defaultRowHeight="15" x14ac:dyDescent="0.25"/>
  <cols>
    <col min="1" max="1" width="5.77734375" style="20" hidden="1" customWidth="1"/>
    <col min="2" max="2" width="59.109375" style="20" customWidth="1"/>
    <col min="3" max="3" width="0.88671875" style="20" hidden="1" customWidth="1"/>
    <col min="4" max="4" width="15.5546875" style="21" bestFit="1" customWidth="1"/>
    <col min="5" max="5" width="10.44140625" style="21" bestFit="1" customWidth="1"/>
    <col min="6" max="6" width="15.5546875" style="21" bestFit="1" customWidth="1"/>
    <col min="7" max="7" width="9.21875" style="21" bestFit="1" customWidth="1"/>
    <col min="8" max="8" width="16.77734375" style="21" bestFit="1" customWidth="1"/>
    <col min="9" max="10" width="9.21875" style="21" bestFit="1" customWidth="1"/>
    <col min="11" max="11" width="21.5546875" style="21" bestFit="1" customWidth="1"/>
    <col min="12" max="12" width="16.5546875" style="21" customWidth="1"/>
    <col min="13" max="13" width="11.44140625" style="21" bestFit="1" customWidth="1"/>
    <col min="14" max="14" width="15.5546875" style="21" bestFit="1" customWidth="1"/>
    <col min="15" max="15" width="10.5546875" style="21" bestFit="1" customWidth="1"/>
    <col min="16" max="16" width="8.77734375" style="21" bestFit="1" customWidth="1"/>
    <col min="17" max="17" width="16.21875" style="21" bestFit="1" customWidth="1"/>
    <col min="18" max="18" width="21.5546875" style="21" bestFit="1" customWidth="1"/>
    <col min="19" max="19" width="16.21875" style="21" bestFit="1" customWidth="1"/>
    <col min="20" max="21" width="10.5546875" style="21" bestFit="1" customWidth="1"/>
    <col min="22" max="22" width="15.5546875" style="21" bestFit="1" customWidth="1"/>
    <col min="23" max="23" width="16.77734375" style="21" bestFit="1" customWidth="1"/>
    <col min="24" max="24" width="16.5546875" style="21" customWidth="1"/>
    <col min="25" max="16384" width="9.21875" style="20"/>
  </cols>
  <sheetData>
    <row r="1" spans="1:25" ht="17.399999999999999" x14ac:dyDescent="0.3">
      <c r="B1" s="74" t="s">
        <v>162</v>
      </c>
      <c r="C1" s="74"/>
      <c r="E1" s="51"/>
      <c r="F1" s="52"/>
      <c r="G1" s="55"/>
      <c r="H1" s="55"/>
      <c r="I1" s="55"/>
      <c r="J1" s="22"/>
      <c r="X1" s="5" t="s">
        <v>79</v>
      </c>
    </row>
    <row r="2" spans="1:25" ht="21" x14ac:dyDescent="0.4">
      <c r="D2" s="120" t="s">
        <v>155</v>
      </c>
      <c r="E2" s="52"/>
      <c r="F2" s="52"/>
      <c r="G2" s="22"/>
      <c r="H2" s="22"/>
      <c r="I2" s="22"/>
      <c r="J2" s="22"/>
    </row>
    <row r="3" spans="1:25" ht="18" x14ac:dyDescent="0.3">
      <c r="B3" s="38" t="s">
        <v>80</v>
      </c>
      <c r="C3" s="38"/>
      <c r="D3" s="106"/>
      <c r="G3" s="22"/>
      <c r="H3" s="22"/>
      <c r="I3" s="22"/>
      <c r="J3" s="22"/>
    </row>
    <row r="4" spans="1:25" ht="15.6" x14ac:dyDescent="0.3">
      <c r="D4" s="107"/>
    </row>
    <row r="5" spans="1:25" ht="15.6" x14ac:dyDescent="0.3">
      <c r="A5" s="20" t="str">
        <f>RIGHT(B5,4)</f>
        <v>2023</v>
      </c>
      <c r="B5" s="94" t="s">
        <v>156</v>
      </c>
      <c r="C5" s="93"/>
      <c r="D5" s="107"/>
      <c r="Y5" s="21"/>
    </row>
    <row r="6" spans="1:25" x14ac:dyDescent="0.25">
      <c r="A6" s="21">
        <f>_xlfn.NUMBERVALUE(A5)</f>
        <v>2023</v>
      </c>
    </row>
    <row r="7" spans="1:25" s="31" customFormat="1" ht="19.5" customHeight="1" x14ac:dyDescent="0.3">
      <c r="A7" s="56"/>
      <c r="B7" s="56"/>
      <c r="C7" s="56"/>
      <c r="D7" s="71" t="s">
        <v>23</v>
      </c>
      <c r="E7" s="123" t="s">
        <v>24</v>
      </c>
      <c r="F7" s="124"/>
      <c r="G7" s="124"/>
      <c r="H7" s="124"/>
      <c r="I7" s="124"/>
      <c r="J7" s="125"/>
      <c r="K7" s="72" t="s">
        <v>25</v>
      </c>
      <c r="L7" s="123" t="s">
        <v>26</v>
      </c>
      <c r="M7" s="124"/>
      <c r="N7" s="124"/>
      <c r="O7" s="124"/>
      <c r="P7" s="125"/>
      <c r="Q7" s="123" t="s">
        <v>27</v>
      </c>
      <c r="R7" s="126"/>
      <c r="S7" s="126"/>
      <c r="T7" s="126"/>
      <c r="U7" s="127"/>
      <c r="V7" s="126" t="s">
        <v>28</v>
      </c>
      <c r="W7" s="127"/>
      <c r="X7" s="57" t="s">
        <v>29</v>
      </c>
    </row>
    <row r="8" spans="1:25" s="31" customFormat="1" ht="31.2" x14ac:dyDescent="0.3">
      <c r="A8" s="58"/>
      <c r="B8" s="59"/>
      <c r="C8" s="59"/>
      <c r="D8" s="79" t="s">
        <v>6</v>
      </c>
      <c r="E8" s="60" t="s">
        <v>58</v>
      </c>
      <c r="F8" s="60" t="s">
        <v>61</v>
      </c>
      <c r="G8" s="60" t="s">
        <v>59</v>
      </c>
      <c r="H8" s="60" t="s">
        <v>60</v>
      </c>
      <c r="I8" s="60" t="s">
        <v>62</v>
      </c>
      <c r="J8" s="79" t="s">
        <v>63</v>
      </c>
      <c r="K8" s="80" t="s">
        <v>53</v>
      </c>
      <c r="L8" s="60" t="s">
        <v>64</v>
      </c>
      <c r="M8" s="60" t="s">
        <v>65</v>
      </c>
      <c r="N8" s="60" t="s">
        <v>66</v>
      </c>
      <c r="O8" s="60" t="s">
        <v>67</v>
      </c>
      <c r="P8" s="79" t="s">
        <v>54</v>
      </c>
      <c r="Q8" s="60" t="s">
        <v>74</v>
      </c>
      <c r="R8" s="60" t="s">
        <v>68</v>
      </c>
      <c r="S8" s="60" t="s">
        <v>71</v>
      </c>
      <c r="T8" s="60" t="s">
        <v>69</v>
      </c>
      <c r="U8" s="79" t="s">
        <v>70</v>
      </c>
      <c r="V8" s="61" t="s">
        <v>73</v>
      </c>
      <c r="W8" s="81" t="s">
        <v>72</v>
      </c>
      <c r="X8" s="60" t="s">
        <v>14</v>
      </c>
    </row>
    <row r="9" spans="1:25" s="31" customFormat="1" ht="19.5" customHeight="1" x14ac:dyDescent="0.3">
      <c r="A9" s="32"/>
      <c r="B9" s="69" t="s">
        <v>82</v>
      </c>
      <c r="C9" s="69"/>
      <c r="D9" s="62">
        <f t="shared" ref="D9:M18" si="0">IF(ISNA(VLOOKUP(_xlfn.CONCAT($A$5,$B9,"Ethnicity",D$8),Data,2,FALSE)),0,VLOOKUP(_xlfn.CONCAT($A$5,$B9,"Ethnicity",D$8),Data,2,FALSE))</f>
        <v>15.5539522382798</v>
      </c>
      <c r="E9" s="62">
        <f t="shared" si="0"/>
        <v>56.951665491716597</v>
      </c>
      <c r="F9" s="62">
        <f t="shared" si="0"/>
        <v>9.1717703560098691</v>
      </c>
      <c r="G9" s="62">
        <f t="shared" si="0"/>
        <v>1.28106274233345</v>
      </c>
      <c r="H9" s="62">
        <f t="shared" si="0"/>
        <v>1.10151568558336E-2</v>
      </c>
      <c r="I9" s="62">
        <f t="shared" si="0"/>
        <v>0.25610239689813102</v>
      </c>
      <c r="J9" s="62">
        <f t="shared" si="0"/>
        <v>3.5298070144518801</v>
      </c>
      <c r="K9" s="62">
        <f t="shared" si="0"/>
        <v>0.50229115262601298</v>
      </c>
      <c r="L9" s="62">
        <f t="shared" si="0"/>
        <v>1.15108389143461</v>
      </c>
      <c r="M9" s="62">
        <f t="shared" si="0"/>
        <v>0.57223739866055601</v>
      </c>
      <c r="N9" s="62">
        <f t="shared" ref="N9:X18" si="1">IF(ISNA(VLOOKUP(_xlfn.CONCAT($A$5,$B9,"Ethnicity",N$8),Data,2,FALSE)),0,VLOOKUP(_xlfn.CONCAT($A$5,$B9,"Ethnicity",N$8),Data,2,FALSE))</f>
        <v>6.2235636235459899E-2</v>
      </c>
      <c r="O9" s="62">
        <f t="shared" si="1"/>
        <v>0.39103806838209298</v>
      </c>
      <c r="P9" s="62">
        <f t="shared" si="1"/>
        <v>0.69670867113147605</v>
      </c>
      <c r="Q9" s="62">
        <f t="shared" si="1"/>
        <v>4.0756080366584402E-2</v>
      </c>
      <c r="R9" s="62">
        <f t="shared" si="1"/>
        <v>5.1771237222417998E-2</v>
      </c>
      <c r="S9" s="62">
        <f t="shared" si="1"/>
        <v>9.4730348960169103E-2</v>
      </c>
      <c r="T9" s="62">
        <f t="shared" si="1"/>
        <v>0.62070408882622397</v>
      </c>
      <c r="U9" s="62">
        <f t="shared" si="1"/>
        <v>0.17238720479379599</v>
      </c>
      <c r="V9" s="62">
        <f t="shared" si="1"/>
        <v>9.1976559746210704E-2</v>
      </c>
      <c r="W9" s="62">
        <f t="shared" si="1"/>
        <v>0.288046351780049</v>
      </c>
      <c r="X9" s="62">
        <f t="shared" si="1"/>
        <v>8.5086579132886797</v>
      </c>
    </row>
    <row r="10" spans="1:25" s="31" customFormat="1" ht="19.5" customHeight="1" x14ac:dyDescent="0.3">
      <c r="A10" s="23"/>
      <c r="B10" s="41" t="s">
        <v>127</v>
      </c>
      <c r="C10" s="41"/>
      <c r="D10" s="62">
        <f t="shared" si="0"/>
        <v>8.2704714640198507</v>
      </c>
      <c r="E10" s="62">
        <f t="shared" si="0"/>
        <v>51.017369727047097</v>
      </c>
      <c r="F10" s="62">
        <f t="shared" si="0"/>
        <v>9.7692307692307594</v>
      </c>
      <c r="G10" s="62">
        <f t="shared" si="0"/>
        <v>1.97022332506203</v>
      </c>
      <c r="H10" s="62">
        <f t="shared" si="0"/>
        <v>9.9255583126550799E-3</v>
      </c>
      <c r="I10" s="62">
        <f t="shared" si="0"/>
        <v>0.285359801488833</v>
      </c>
      <c r="J10" s="62">
        <f t="shared" si="0"/>
        <v>5.3176178660049596</v>
      </c>
      <c r="K10" s="62">
        <f t="shared" si="0"/>
        <v>0.60049627791563198</v>
      </c>
      <c r="L10" s="62">
        <f t="shared" si="0"/>
        <v>1.11662531017369</v>
      </c>
      <c r="M10" s="62">
        <f t="shared" si="0"/>
        <v>0.47890818858560702</v>
      </c>
      <c r="N10" s="62">
        <f t="shared" si="1"/>
        <v>8.4367245657568202E-2</v>
      </c>
      <c r="O10" s="62">
        <f t="shared" si="1"/>
        <v>0.57568238213399503</v>
      </c>
      <c r="P10" s="62">
        <f t="shared" si="1"/>
        <v>0.89330024813895703</v>
      </c>
      <c r="Q10" s="62">
        <f t="shared" si="1"/>
        <v>2.4813895781637701E-2</v>
      </c>
      <c r="R10" s="62">
        <f t="shared" si="1"/>
        <v>6.4516129032257993E-2</v>
      </c>
      <c r="S10" s="62">
        <f t="shared" si="1"/>
        <v>6.4516129032257993E-2</v>
      </c>
      <c r="T10" s="62">
        <f t="shared" si="1"/>
        <v>0.72208436724565706</v>
      </c>
      <c r="U10" s="62">
        <f t="shared" si="1"/>
        <v>0.119106699751861</v>
      </c>
      <c r="V10" s="62">
        <f t="shared" si="1"/>
        <v>6.6997518610421802E-2</v>
      </c>
      <c r="W10" s="62">
        <f t="shared" si="1"/>
        <v>0.34987593052109101</v>
      </c>
      <c r="X10" s="62">
        <f t="shared" si="1"/>
        <v>18.198511166253098</v>
      </c>
    </row>
    <row r="11" spans="1:25" s="111" customFormat="1" ht="15" customHeight="1" x14ac:dyDescent="0.25">
      <c r="A11" s="108"/>
      <c r="B11" s="109" t="s">
        <v>103</v>
      </c>
      <c r="C11" s="109"/>
      <c r="D11" s="110">
        <f t="shared" si="0"/>
        <v>2.0981087470449098</v>
      </c>
      <c r="E11" s="110">
        <f t="shared" si="0"/>
        <v>60.135933806146497</v>
      </c>
      <c r="F11" s="110">
        <f t="shared" si="0"/>
        <v>11.9976359338061</v>
      </c>
      <c r="G11" s="110">
        <f t="shared" si="0"/>
        <v>1.2706855791962099</v>
      </c>
      <c r="H11" s="110">
        <f t="shared" si="0"/>
        <v>0</v>
      </c>
      <c r="I11" s="110">
        <f t="shared" si="0"/>
        <v>0.26595744680851002</v>
      </c>
      <c r="J11" s="110">
        <f t="shared" si="0"/>
        <v>4.1666666666666599</v>
      </c>
      <c r="K11" s="110">
        <f t="shared" si="0"/>
        <v>0.23640661938534199</v>
      </c>
      <c r="L11" s="110">
        <f t="shared" si="0"/>
        <v>0.97517730496453903</v>
      </c>
      <c r="M11" s="110">
        <f t="shared" si="0"/>
        <v>0.26595744680851002</v>
      </c>
      <c r="N11" s="110">
        <f t="shared" si="1"/>
        <v>0</v>
      </c>
      <c r="O11" s="110">
        <f t="shared" si="1"/>
        <v>0.14775413711583901</v>
      </c>
      <c r="P11" s="110">
        <f t="shared" si="1"/>
        <v>0.620567375886524</v>
      </c>
      <c r="Q11" s="110">
        <f t="shared" si="1"/>
        <v>0</v>
      </c>
      <c r="R11" s="110">
        <f t="shared" si="1"/>
        <v>0</v>
      </c>
      <c r="S11" s="110">
        <f t="shared" si="1"/>
        <v>2.9550827423167801E-2</v>
      </c>
      <c r="T11" s="110">
        <f t="shared" si="1"/>
        <v>0.20685579196217399</v>
      </c>
      <c r="U11" s="110">
        <f t="shared" si="1"/>
        <v>8.8652482269503494E-2</v>
      </c>
      <c r="V11" s="110">
        <f t="shared" si="1"/>
        <v>0.23640661938534199</v>
      </c>
      <c r="W11" s="110">
        <f t="shared" si="1"/>
        <v>0.50236406619385299</v>
      </c>
      <c r="X11" s="110">
        <f t="shared" si="1"/>
        <v>16.755319148936099</v>
      </c>
    </row>
    <row r="12" spans="1:25" s="31" customFormat="1" ht="15" customHeight="1" x14ac:dyDescent="0.25">
      <c r="A12" s="33"/>
      <c r="B12" s="45" t="s">
        <v>105</v>
      </c>
      <c r="C12" s="45"/>
      <c r="D12" s="88">
        <f t="shared" si="0"/>
        <v>16.1041666666666</v>
      </c>
      <c r="E12" s="88">
        <f t="shared" si="0"/>
        <v>55.0625</v>
      </c>
      <c r="F12" s="88">
        <f t="shared" si="0"/>
        <v>5.8958333333333304</v>
      </c>
      <c r="G12" s="88">
        <f t="shared" si="0"/>
        <v>0.80208333333333304</v>
      </c>
      <c r="H12" s="88">
        <f t="shared" si="0"/>
        <v>1.04166666666666E-2</v>
      </c>
      <c r="I12" s="88">
        <f t="shared" si="0"/>
        <v>0.21875</v>
      </c>
      <c r="J12" s="88">
        <f t="shared" si="0"/>
        <v>1.6041666666666601</v>
      </c>
      <c r="K12" s="88">
        <f t="shared" si="0"/>
        <v>0.34375</v>
      </c>
      <c r="L12" s="88">
        <f t="shared" si="0"/>
        <v>0.91666666666666596</v>
      </c>
      <c r="M12" s="88">
        <f t="shared" si="0"/>
        <v>0.32291666666666602</v>
      </c>
      <c r="N12" s="88">
        <f t="shared" si="1"/>
        <v>4.1666666666666602E-2</v>
      </c>
      <c r="O12" s="88">
        <f t="shared" si="1"/>
        <v>0.19791666666666599</v>
      </c>
      <c r="P12" s="88">
        <f t="shared" si="1"/>
        <v>0.5625</v>
      </c>
      <c r="Q12" s="88">
        <f t="shared" si="1"/>
        <v>4.1666666666666602E-2</v>
      </c>
      <c r="R12" s="88">
        <f t="shared" si="1"/>
        <v>2.0833333333333301E-2</v>
      </c>
      <c r="S12" s="88">
        <f t="shared" si="1"/>
        <v>2.0833333333333301E-2</v>
      </c>
      <c r="T12" s="88">
        <f t="shared" si="1"/>
        <v>0.40625</v>
      </c>
      <c r="U12" s="88">
        <f t="shared" si="1"/>
        <v>0.16666666666666599</v>
      </c>
      <c r="V12" s="88">
        <f t="shared" si="1"/>
        <v>9.375E-2</v>
      </c>
      <c r="W12" s="88">
        <f t="shared" si="1"/>
        <v>0.10416666666666601</v>
      </c>
      <c r="X12" s="88">
        <f t="shared" si="1"/>
        <v>17.0625</v>
      </c>
      <c r="Y12" s="35"/>
    </row>
    <row r="13" spans="1:25" s="31" customFormat="1" ht="15" customHeight="1" x14ac:dyDescent="0.25">
      <c r="A13" s="33"/>
      <c r="B13" s="45" t="s">
        <v>111</v>
      </c>
      <c r="C13" s="45"/>
      <c r="D13" s="89">
        <f t="shared" si="0"/>
        <v>6.2820325084199702</v>
      </c>
      <c r="E13" s="89">
        <f t="shared" si="0"/>
        <v>48.466100453946403</v>
      </c>
      <c r="F13" s="89">
        <f t="shared" si="0"/>
        <v>10.8544442817396</v>
      </c>
      <c r="G13" s="89">
        <f t="shared" si="0"/>
        <v>2.4674183628642501</v>
      </c>
      <c r="H13" s="89">
        <f t="shared" si="0"/>
        <v>1.09825743154195E-2</v>
      </c>
      <c r="I13" s="89">
        <f t="shared" si="0"/>
        <v>0.31117293893688602</v>
      </c>
      <c r="J13" s="89">
        <f t="shared" si="0"/>
        <v>6.7652657782984296</v>
      </c>
      <c r="K13" s="89">
        <f t="shared" si="0"/>
        <v>0.73583247913310801</v>
      </c>
      <c r="L13" s="89">
        <f t="shared" si="0"/>
        <v>1.204422316591</v>
      </c>
      <c r="M13" s="89">
        <f t="shared" si="0"/>
        <v>0.56011129008639604</v>
      </c>
      <c r="N13" s="89">
        <f t="shared" si="1"/>
        <v>0.10982574315419499</v>
      </c>
      <c r="O13" s="89">
        <f t="shared" si="1"/>
        <v>0.76145848586908704</v>
      </c>
      <c r="P13" s="89">
        <f t="shared" si="1"/>
        <v>1.0433445599648501</v>
      </c>
      <c r="Q13" s="89">
        <f t="shared" si="1"/>
        <v>2.1965148630838999E-2</v>
      </c>
      <c r="R13" s="89">
        <f t="shared" si="1"/>
        <v>8.7860594523356206E-2</v>
      </c>
      <c r="S13" s="89">
        <f t="shared" si="1"/>
        <v>8.4199736418216403E-2</v>
      </c>
      <c r="T13" s="89">
        <f t="shared" si="1"/>
        <v>0.89691023575926199</v>
      </c>
      <c r="U13" s="89">
        <f t="shared" si="1"/>
        <v>0.106164885049055</v>
      </c>
      <c r="V13" s="89">
        <f t="shared" si="1"/>
        <v>3.6608581051398401E-2</v>
      </c>
      <c r="W13" s="89">
        <f t="shared" si="1"/>
        <v>0.41733782398594199</v>
      </c>
      <c r="X13" s="89">
        <f t="shared" si="1"/>
        <v>18.7765412212622</v>
      </c>
    </row>
    <row r="14" spans="1:25" s="31" customFormat="1" ht="19.5" customHeight="1" x14ac:dyDescent="0.3">
      <c r="A14" s="23"/>
      <c r="B14" s="43" t="s">
        <v>128</v>
      </c>
      <c r="C14" s="43"/>
      <c r="D14" s="62">
        <f t="shared" si="0"/>
        <v>11.6124661246612</v>
      </c>
      <c r="E14" s="62">
        <f t="shared" si="0"/>
        <v>56.154019873532</v>
      </c>
      <c r="F14" s="62">
        <f t="shared" si="0"/>
        <v>9.8780487804878003</v>
      </c>
      <c r="G14" s="62">
        <f t="shared" si="0"/>
        <v>1.0546522131887901</v>
      </c>
      <c r="H14" s="62">
        <f t="shared" si="0"/>
        <v>2.0325203252032499E-2</v>
      </c>
      <c r="I14" s="62">
        <f t="shared" si="0"/>
        <v>0.51264679313459804</v>
      </c>
      <c r="J14" s="62">
        <f t="shared" si="0"/>
        <v>3.3288166214995401</v>
      </c>
      <c r="K14" s="62">
        <f t="shared" si="0"/>
        <v>0.44941282746160799</v>
      </c>
      <c r="L14" s="62">
        <f t="shared" si="0"/>
        <v>1.31210478771454</v>
      </c>
      <c r="M14" s="62">
        <f t="shared" si="0"/>
        <v>0.37262872628726201</v>
      </c>
      <c r="N14" s="62">
        <f t="shared" si="1"/>
        <v>8.3559168925022506E-2</v>
      </c>
      <c r="O14" s="62">
        <f t="shared" si="1"/>
        <v>0.28229448961156201</v>
      </c>
      <c r="P14" s="62">
        <f t="shared" si="1"/>
        <v>0.92818428184281798</v>
      </c>
      <c r="Q14" s="62">
        <f t="shared" si="1"/>
        <v>6.0975609756097497E-2</v>
      </c>
      <c r="R14" s="62">
        <f t="shared" si="1"/>
        <v>4.9683830171635003E-2</v>
      </c>
      <c r="S14" s="62">
        <f t="shared" si="1"/>
        <v>5.4200542005420002E-2</v>
      </c>
      <c r="T14" s="62">
        <f t="shared" si="1"/>
        <v>0.598464317976513</v>
      </c>
      <c r="U14" s="62">
        <f t="shared" si="1"/>
        <v>0.29132791327913199</v>
      </c>
      <c r="V14" s="62">
        <f t="shared" si="1"/>
        <v>0.119692863595302</v>
      </c>
      <c r="W14" s="62">
        <f t="shared" si="1"/>
        <v>0.27777777777777701</v>
      </c>
      <c r="X14" s="62">
        <f t="shared" si="1"/>
        <v>12.5587172538392</v>
      </c>
    </row>
    <row r="15" spans="1:25" s="31" customFormat="1" ht="15" customHeight="1" x14ac:dyDescent="0.25">
      <c r="A15" s="33"/>
      <c r="B15" s="45" t="s">
        <v>109</v>
      </c>
      <c r="C15" s="45"/>
      <c r="D15" s="87">
        <f t="shared" si="0"/>
        <v>19.6080244060275</v>
      </c>
      <c r="E15" s="87">
        <f t="shared" si="0"/>
        <v>50.383655357307902</v>
      </c>
      <c r="F15" s="87">
        <f t="shared" si="0"/>
        <v>11.981140796893699</v>
      </c>
      <c r="G15" s="87">
        <f t="shared" si="0"/>
        <v>0.75806600721087103</v>
      </c>
      <c r="H15" s="87">
        <f t="shared" si="0"/>
        <v>9.2447074050106305E-3</v>
      </c>
      <c r="I15" s="87">
        <f t="shared" si="0"/>
        <v>0.44374595544050999</v>
      </c>
      <c r="J15" s="87">
        <f t="shared" si="0"/>
        <v>3.6978829620042499</v>
      </c>
      <c r="K15" s="87">
        <f t="shared" si="0"/>
        <v>0.36054358879541398</v>
      </c>
      <c r="L15" s="87">
        <f t="shared" si="0"/>
        <v>0.37903300360543501</v>
      </c>
      <c r="M15" s="87">
        <f t="shared" si="0"/>
        <v>0.16640473329019101</v>
      </c>
      <c r="N15" s="87">
        <f t="shared" si="1"/>
        <v>9.2447074050106305E-3</v>
      </c>
      <c r="O15" s="87">
        <f t="shared" si="1"/>
        <v>0.101691781455116</v>
      </c>
      <c r="P15" s="87">
        <f t="shared" si="1"/>
        <v>0.70259776278080799</v>
      </c>
      <c r="Q15" s="87">
        <f t="shared" si="1"/>
        <v>4.6223537025053101E-2</v>
      </c>
      <c r="R15" s="87">
        <f t="shared" si="1"/>
        <v>0</v>
      </c>
      <c r="S15" s="87">
        <f t="shared" si="1"/>
        <v>1.8489414810021199E-2</v>
      </c>
      <c r="T15" s="87">
        <f t="shared" si="1"/>
        <v>0.24960709993528701</v>
      </c>
      <c r="U15" s="87">
        <f t="shared" si="1"/>
        <v>5.54682444300637E-2</v>
      </c>
      <c r="V15" s="87">
        <f t="shared" si="1"/>
        <v>0.13867061107515899</v>
      </c>
      <c r="W15" s="87">
        <f t="shared" si="1"/>
        <v>0.175649440695202</v>
      </c>
      <c r="X15" s="87">
        <f t="shared" si="1"/>
        <v>10.714615882407299</v>
      </c>
    </row>
    <row r="16" spans="1:25" s="31" customFormat="1" ht="15" customHeight="1" x14ac:dyDescent="0.25">
      <c r="A16" s="33"/>
      <c r="B16" s="45" t="s">
        <v>107</v>
      </c>
      <c r="C16" s="45"/>
      <c r="D16" s="88">
        <f t="shared" si="0"/>
        <v>9.9145802650957293</v>
      </c>
      <c r="E16" s="88">
        <f t="shared" si="0"/>
        <v>46.874815905743702</v>
      </c>
      <c r="F16" s="88">
        <f t="shared" si="0"/>
        <v>9.1958762886597896</v>
      </c>
      <c r="G16" s="88">
        <f t="shared" si="0"/>
        <v>1.1251840942562501</v>
      </c>
      <c r="H16" s="88">
        <f t="shared" si="0"/>
        <v>4.1237113402061799E-2</v>
      </c>
      <c r="I16" s="88">
        <f t="shared" si="0"/>
        <v>0.19440353460972001</v>
      </c>
      <c r="J16" s="88">
        <f t="shared" si="0"/>
        <v>3.5817378497790799</v>
      </c>
      <c r="K16" s="88">
        <f t="shared" si="0"/>
        <v>0.51251840942562599</v>
      </c>
      <c r="L16" s="88">
        <f t="shared" si="0"/>
        <v>2.4447717231222299</v>
      </c>
      <c r="M16" s="88">
        <f t="shared" si="0"/>
        <v>0.41237113402061798</v>
      </c>
      <c r="N16" s="88">
        <f t="shared" si="1"/>
        <v>0.13549337260677399</v>
      </c>
      <c r="O16" s="88">
        <f t="shared" si="1"/>
        <v>0.45360824742268002</v>
      </c>
      <c r="P16" s="88">
        <f t="shared" si="1"/>
        <v>1.2960235640647999</v>
      </c>
      <c r="Q16" s="88">
        <f t="shared" si="1"/>
        <v>6.4801178203239995E-2</v>
      </c>
      <c r="R16" s="88">
        <f t="shared" si="1"/>
        <v>9.4256259204712797E-2</v>
      </c>
      <c r="S16" s="88">
        <f t="shared" si="1"/>
        <v>0.106038291605301</v>
      </c>
      <c r="T16" s="88">
        <f t="shared" si="1"/>
        <v>1.13107511045655</v>
      </c>
      <c r="U16" s="88">
        <f t="shared" si="1"/>
        <v>0.29455081001472699</v>
      </c>
      <c r="V16" s="88">
        <f t="shared" si="1"/>
        <v>7.0692194403534594E-2</v>
      </c>
      <c r="W16" s="88">
        <f t="shared" si="1"/>
        <v>0.483063328424153</v>
      </c>
      <c r="X16" s="88">
        <f t="shared" si="1"/>
        <v>21.5729013254786</v>
      </c>
    </row>
    <row r="17" spans="1:28" s="31" customFormat="1" ht="15" customHeight="1" x14ac:dyDescent="0.25">
      <c r="A17" s="33"/>
      <c r="B17" s="45" t="s">
        <v>112</v>
      </c>
      <c r="C17" s="45"/>
      <c r="D17" s="88">
        <f t="shared" si="0"/>
        <v>4.9382716049382704</v>
      </c>
      <c r="E17" s="88">
        <f t="shared" si="0"/>
        <v>64.471879286694104</v>
      </c>
      <c r="F17" s="88">
        <f t="shared" si="0"/>
        <v>17.009602194787298</v>
      </c>
      <c r="G17" s="88">
        <f t="shared" si="0"/>
        <v>0.68587105624142597</v>
      </c>
      <c r="H17" s="88">
        <f t="shared" si="0"/>
        <v>0</v>
      </c>
      <c r="I17" s="88">
        <f t="shared" si="0"/>
        <v>0.27434842249656999</v>
      </c>
      <c r="J17" s="88">
        <f t="shared" si="0"/>
        <v>5.2126200274348404</v>
      </c>
      <c r="K17" s="88">
        <f t="shared" si="0"/>
        <v>0.54869684499314098</v>
      </c>
      <c r="L17" s="88">
        <f t="shared" si="0"/>
        <v>0.27434842249656999</v>
      </c>
      <c r="M17" s="88">
        <f t="shared" si="0"/>
        <v>0.41152263374485598</v>
      </c>
      <c r="N17" s="88">
        <f t="shared" si="1"/>
        <v>0</v>
      </c>
      <c r="O17" s="88">
        <f t="shared" si="1"/>
        <v>0</v>
      </c>
      <c r="P17" s="88">
        <f t="shared" si="1"/>
        <v>0.27434842249656999</v>
      </c>
      <c r="Q17" s="88">
        <f t="shared" si="1"/>
        <v>0</v>
      </c>
      <c r="R17" s="88">
        <f t="shared" si="1"/>
        <v>0</v>
      </c>
      <c r="S17" s="88">
        <f t="shared" si="1"/>
        <v>0.13717421124828499</v>
      </c>
      <c r="T17" s="88">
        <f t="shared" si="1"/>
        <v>0.41152263374485598</v>
      </c>
      <c r="U17" s="88">
        <f t="shared" si="1"/>
        <v>0.27434842249656999</v>
      </c>
      <c r="V17" s="88">
        <f t="shared" si="1"/>
        <v>0.13717421124828499</v>
      </c>
      <c r="W17" s="88">
        <f t="shared" si="1"/>
        <v>0.13717421124828499</v>
      </c>
      <c r="X17" s="88">
        <f t="shared" si="1"/>
        <v>4.8010973936899797</v>
      </c>
    </row>
    <row r="18" spans="1:28" s="31" customFormat="1" ht="15" customHeight="1" x14ac:dyDescent="0.25">
      <c r="A18" s="33"/>
      <c r="B18" s="45" t="s">
        <v>114</v>
      </c>
      <c r="C18" s="45"/>
      <c r="D18" s="88">
        <f t="shared" si="0"/>
        <v>7.7947315387937204</v>
      </c>
      <c r="E18" s="88">
        <f t="shared" si="0"/>
        <v>70.656398445372105</v>
      </c>
      <c r="F18" s="88">
        <f t="shared" si="0"/>
        <v>8.0106520800345393</v>
      </c>
      <c r="G18" s="88">
        <f t="shared" si="0"/>
        <v>1.2739311933208499</v>
      </c>
      <c r="H18" s="88">
        <f t="shared" si="0"/>
        <v>7.1973513746941102E-3</v>
      </c>
      <c r="I18" s="88">
        <f t="shared" si="0"/>
        <v>0.98603713833309303</v>
      </c>
      <c r="J18" s="88">
        <f t="shared" si="0"/>
        <v>2.5622570893911001</v>
      </c>
      <c r="K18" s="88">
        <f t="shared" si="0"/>
        <v>0.43903843385634</v>
      </c>
      <c r="L18" s="88">
        <f t="shared" si="0"/>
        <v>0.85648481358859896</v>
      </c>
      <c r="M18" s="88">
        <f t="shared" si="0"/>
        <v>0.532604001727364</v>
      </c>
      <c r="N18" s="88">
        <f t="shared" si="1"/>
        <v>9.3565567871023395E-2</v>
      </c>
      <c r="O18" s="88">
        <f t="shared" si="1"/>
        <v>0.25190729811429302</v>
      </c>
      <c r="P18" s="88">
        <f t="shared" si="1"/>
        <v>0.74852454296818705</v>
      </c>
      <c r="Q18" s="88">
        <f t="shared" si="1"/>
        <v>7.9170865121635195E-2</v>
      </c>
      <c r="R18" s="88">
        <f t="shared" si="1"/>
        <v>3.5986756873470499E-2</v>
      </c>
      <c r="S18" s="88">
        <f t="shared" si="1"/>
        <v>2.1592054124082299E-2</v>
      </c>
      <c r="T18" s="88">
        <f t="shared" si="1"/>
        <v>0.30228875773715203</v>
      </c>
      <c r="U18" s="88">
        <f t="shared" si="1"/>
        <v>0.49661724485389303</v>
      </c>
      <c r="V18" s="88">
        <f t="shared" si="1"/>
        <v>0.16553908161796399</v>
      </c>
      <c r="W18" s="88">
        <f t="shared" si="1"/>
        <v>0.13674967611918801</v>
      </c>
      <c r="X18" s="88">
        <f t="shared" si="1"/>
        <v>4.54872606880667</v>
      </c>
    </row>
    <row r="19" spans="1:28" s="31" customFormat="1" ht="15" customHeight="1" x14ac:dyDescent="0.25">
      <c r="A19" s="33"/>
      <c r="B19" s="45" t="s">
        <v>115</v>
      </c>
      <c r="C19" s="45"/>
      <c r="D19" s="88">
        <f t="shared" ref="D19:M28" si="2">IF(ISNA(VLOOKUP(_xlfn.CONCAT($A$5,$B19,"Ethnicity",D$8),Data,2,FALSE)),0,VLOOKUP(_xlfn.CONCAT($A$5,$B19,"Ethnicity",D$8),Data,2,FALSE))</f>
        <v>20.865384615384599</v>
      </c>
      <c r="E19" s="88">
        <f t="shared" si="2"/>
        <v>62.788461538461497</v>
      </c>
      <c r="F19" s="88">
        <f t="shared" si="2"/>
        <v>8.3653846153846096</v>
      </c>
      <c r="G19" s="88">
        <f t="shared" si="2"/>
        <v>0.57692307692307698</v>
      </c>
      <c r="H19" s="88">
        <f t="shared" si="2"/>
        <v>0</v>
      </c>
      <c r="I19" s="88">
        <f t="shared" si="2"/>
        <v>0</v>
      </c>
      <c r="J19" s="88">
        <f t="shared" si="2"/>
        <v>2.5</v>
      </c>
      <c r="K19" s="88">
        <f t="shared" si="2"/>
        <v>0.19230769230769201</v>
      </c>
      <c r="L19" s="88">
        <f t="shared" si="2"/>
        <v>9.6153846153846104E-2</v>
      </c>
      <c r="M19" s="88">
        <f t="shared" si="2"/>
        <v>0</v>
      </c>
      <c r="N19" s="88">
        <f t="shared" ref="N19:X28" si="3">IF(ISNA(VLOOKUP(_xlfn.CONCAT($A$5,$B19,"Ethnicity",N$8),Data,2,FALSE)),0,VLOOKUP(_xlfn.CONCAT($A$5,$B19,"Ethnicity",N$8),Data,2,FALSE))</f>
        <v>0</v>
      </c>
      <c r="O19" s="88">
        <f t="shared" si="3"/>
        <v>0</v>
      </c>
      <c r="P19" s="88">
        <f t="shared" si="3"/>
        <v>0.19230769230769201</v>
      </c>
      <c r="Q19" s="88">
        <f t="shared" si="3"/>
        <v>0</v>
      </c>
      <c r="R19" s="88">
        <f t="shared" si="3"/>
        <v>0</v>
      </c>
      <c r="S19" s="88">
        <f t="shared" si="3"/>
        <v>0</v>
      </c>
      <c r="T19" s="88">
        <f t="shared" si="3"/>
        <v>0</v>
      </c>
      <c r="U19" s="88">
        <f t="shared" si="3"/>
        <v>0</v>
      </c>
      <c r="V19" s="88">
        <f t="shared" si="3"/>
        <v>9.6153846153846104E-2</v>
      </c>
      <c r="W19" s="88">
        <f t="shared" si="3"/>
        <v>9.6153846153846104E-2</v>
      </c>
      <c r="X19" s="88">
        <f t="shared" si="3"/>
        <v>4.2307692307692299</v>
      </c>
    </row>
    <row r="20" spans="1:28" s="35" customFormat="1" ht="15" customHeight="1" x14ac:dyDescent="0.25">
      <c r="A20" s="34"/>
      <c r="B20" s="70" t="s">
        <v>113</v>
      </c>
      <c r="C20" s="70"/>
      <c r="D20" s="89">
        <f t="shared" si="2"/>
        <v>0.24242424242424199</v>
      </c>
      <c r="E20" s="89">
        <f t="shared" si="2"/>
        <v>62.787878787878697</v>
      </c>
      <c r="F20" s="89">
        <f t="shared" si="2"/>
        <v>23.393939393939299</v>
      </c>
      <c r="G20" s="89">
        <f t="shared" si="2"/>
        <v>0.72727272727272696</v>
      </c>
      <c r="H20" s="89">
        <f t="shared" si="2"/>
        <v>0</v>
      </c>
      <c r="I20" s="89">
        <f t="shared" si="2"/>
        <v>0.84848484848484795</v>
      </c>
      <c r="J20" s="89">
        <f t="shared" si="2"/>
        <v>5.5757575757575699</v>
      </c>
      <c r="K20" s="89">
        <f t="shared" si="2"/>
        <v>0.72727272727272696</v>
      </c>
      <c r="L20" s="89">
        <f t="shared" si="2"/>
        <v>0.36363636363636298</v>
      </c>
      <c r="M20" s="89">
        <f t="shared" si="2"/>
        <v>0</v>
      </c>
      <c r="N20" s="89">
        <f t="shared" si="3"/>
        <v>0</v>
      </c>
      <c r="O20" s="89">
        <f t="shared" si="3"/>
        <v>0.24242424242424199</v>
      </c>
      <c r="P20" s="89">
        <f t="shared" si="3"/>
        <v>0.84848484848484795</v>
      </c>
      <c r="Q20" s="89">
        <f t="shared" si="3"/>
        <v>0</v>
      </c>
      <c r="R20" s="89">
        <f t="shared" si="3"/>
        <v>0.12121212121212099</v>
      </c>
      <c r="S20" s="89">
        <f t="shared" si="3"/>
        <v>0</v>
      </c>
      <c r="T20" s="89">
        <f t="shared" si="3"/>
        <v>0.12121212121212099</v>
      </c>
      <c r="U20" s="89">
        <f t="shared" si="3"/>
        <v>0.24242424242424199</v>
      </c>
      <c r="V20" s="89">
        <f t="shared" si="3"/>
        <v>0.12121212121212099</v>
      </c>
      <c r="W20" s="89">
        <f t="shared" si="3"/>
        <v>0.12121212121212099</v>
      </c>
      <c r="X20" s="89">
        <f t="shared" si="3"/>
        <v>3.5151515151515098</v>
      </c>
      <c r="Y20" s="31"/>
      <c r="Z20" s="31"/>
      <c r="AA20" s="31"/>
    </row>
    <row r="21" spans="1:28" s="31" customFormat="1" ht="19.5" customHeight="1" x14ac:dyDescent="0.3">
      <c r="A21" s="23"/>
      <c r="B21" s="44" t="s">
        <v>129</v>
      </c>
      <c r="C21" s="44"/>
      <c r="D21" s="62">
        <f t="shared" si="2"/>
        <v>22.855762875591001</v>
      </c>
      <c r="E21" s="62">
        <f t="shared" si="2"/>
        <v>59.166709034521297</v>
      </c>
      <c r="F21" s="62">
        <f t="shared" si="2"/>
        <v>7.9274492856779704</v>
      </c>
      <c r="G21" s="62">
        <f t="shared" si="2"/>
        <v>1.0727540800244</v>
      </c>
      <c r="H21" s="62">
        <f t="shared" si="2"/>
        <v>2.5420712796786799E-3</v>
      </c>
      <c r="I21" s="62">
        <f t="shared" si="2"/>
        <v>0.105495958106665</v>
      </c>
      <c r="J21" s="62">
        <f t="shared" si="2"/>
        <v>2.8420356906807598</v>
      </c>
      <c r="K21" s="62">
        <f t="shared" si="2"/>
        <v>0.41181554730794601</v>
      </c>
      <c r="L21" s="62">
        <f t="shared" si="2"/>
        <v>1.0829223651431099</v>
      </c>
      <c r="M21" s="62">
        <f t="shared" si="2"/>
        <v>0.62789160608063399</v>
      </c>
      <c r="N21" s="62">
        <f t="shared" si="3"/>
        <v>3.6860033555340802E-2</v>
      </c>
      <c r="O21" s="62">
        <f t="shared" si="3"/>
        <v>0.336824444557425</v>
      </c>
      <c r="P21" s="62">
        <f t="shared" si="3"/>
        <v>0.474096293660074</v>
      </c>
      <c r="Q21" s="62">
        <f t="shared" si="3"/>
        <v>2.5420712796786801E-2</v>
      </c>
      <c r="R21" s="62">
        <f t="shared" si="3"/>
        <v>4.5757283034216202E-2</v>
      </c>
      <c r="S21" s="62">
        <f t="shared" si="3"/>
        <v>6.10097107122883E-2</v>
      </c>
      <c r="T21" s="62">
        <f t="shared" si="3"/>
        <v>0.59357364380497202</v>
      </c>
      <c r="U21" s="62">
        <f t="shared" si="3"/>
        <v>0.122019421424576</v>
      </c>
      <c r="V21" s="62">
        <f t="shared" si="3"/>
        <v>5.8467639432609603E-2</v>
      </c>
      <c r="W21" s="62">
        <f t="shared" si="3"/>
        <v>0.23895470028979601</v>
      </c>
      <c r="X21" s="62">
        <f t="shared" si="3"/>
        <v>1.9116376023183601</v>
      </c>
    </row>
    <row r="22" spans="1:28" s="31" customFormat="1" ht="15" customHeight="1" x14ac:dyDescent="0.25">
      <c r="A22" s="33"/>
      <c r="B22" s="45" t="s">
        <v>102</v>
      </c>
      <c r="C22" s="45"/>
      <c r="D22" s="87">
        <f t="shared" si="2"/>
        <v>17.329470634711601</v>
      </c>
      <c r="E22" s="87">
        <f t="shared" si="2"/>
        <v>72.0129927135457</v>
      </c>
      <c r="F22" s="87">
        <f t="shared" si="2"/>
        <v>5.5043455359494304</v>
      </c>
      <c r="G22" s="87">
        <f t="shared" si="2"/>
        <v>0.94811693442191103</v>
      </c>
      <c r="H22" s="87">
        <f t="shared" si="2"/>
        <v>0</v>
      </c>
      <c r="I22" s="87">
        <f t="shared" si="2"/>
        <v>4.3894302519532899E-2</v>
      </c>
      <c r="J22" s="87">
        <f t="shared" si="2"/>
        <v>1.2027038890352</v>
      </c>
      <c r="K22" s="87">
        <f t="shared" si="2"/>
        <v>0.342375559652357</v>
      </c>
      <c r="L22" s="87">
        <f t="shared" si="2"/>
        <v>0.74620314283206002</v>
      </c>
      <c r="M22" s="87">
        <f t="shared" si="2"/>
        <v>0.33359669914845003</v>
      </c>
      <c r="N22" s="87">
        <f t="shared" si="3"/>
        <v>0</v>
      </c>
      <c r="O22" s="87">
        <f t="shared" si="3"/>
        <v>0.26336581511719698</v>
      </c>
      <c r="P22" s="87">
        <f t="shared" si="3"/>
        <v>0.42138530418751602</v>
      </c>
      <c r="Q22" s="87">
        <f t="shared" si="3"/>
        <v>1.7557721007813099E-2</v>
      </c>
      <c r="R22" s="87">
        <f t="shared" si="3"/>
        <v>3.5115442015626303E-2</v>
      </c>
      <c r="S22" s="87">
        <f t="shared" si="3"/>
        <v>4.3894302519532899E-2</v>
      </c>
      <c r="T22" s="87">
        <f t="shared" si="3"/>
        <v>0.22825037310157101</v>
      </c>
      <c r="U22" s="87">
        <f t="shared" si="3"/>
        <v>3.5115442015626303E-2</v>
      </c>
      <c r="V22" s="87">
        <f t="shared" si="3"/>
        <v>1.7557721007813099E-2</v>
      </c>
      <c r="W22" s="87">
        <f t="shared" si="3"/>
        <v>0.24580809410938401</v>
      </c>
      <c r="X22" s="87">
        <f t="shared" si="3"/>
        <v>0.22825037310157101</v>
      </c>
    </row>
    <row r="23" spans="1:28" s="31" customFormat="1" ht="15" customHeight="1" x14ac:dyDescent="0.25">
      <c r="A23" s="33"/>
      <c r="B23" s="45" t="s">
        <v>108</v>
      </c>
      <c r="C23" s="45"/>
      <c r="D23" s="88">
        <f t="shared" si="2"/>
        <v>26.100546395934199</v>
      </c>
      <c r="E23" s="88">
        <f t="shared" si="2"/>
        <v>53.914246856433799</v>
      </c>
      <c r="F23" s="88">
        <f t="shared" si="2"/>
        <v>9.6394741237383901</v>
      </c>
      <c r="G23" s="88">
        <f t="shared" si="2"/>
        <v>1.1572140965379001</v>
      </c>
      <c r="H23" s="88">
        <f t="shared" si="2"/>
        <v>2.3860084464698999E-3</v>
      </c>
      <c r="I23" s="88">
        <f t="shared" si="2"/>
        <v>0.12168643076996399</v>
      </c>
      <c r="J23" s="88">
        <f t="shared" si="2"/>
        <v>3.2616735463243498</v>
      </c>
      <c r="K23" s="88">
        <f t="shared" si="2"/>
        <v>0.47958769774045001</v>
      </c>
      <c r="L23" s="88">
        <f t="shared" si="2"/>
        <v>1.24549640905728</v>
      </c>
      <c r="M23" s="88">
        <f t="shared" si="2"/>
        <v>0.77783875354918697</v>
      </c>
      <c r="N23" s="88">
        <f t="shared" si="3"/>
        <v>4.2948152036458201E-2</v>
      </c>
      <c r="O23" s="88">
        <f t="shared" si="3"/>
        <v>0.45572761327575001</v>
      </c>
      <c r="P23" s="88">
        <f t="shared" si="3"/>
        <v>0.58695807783159504</v>
      </c>
      <c r="Q23" s="88">
        <f t="shared" si="3"/>
        <v>3.8176135143518398E-2</v>
      </c>
      <c r="R23" s="88">
        <f t="shared" si="3"/>
        <v>5.9650211161747499E-2</v>
      </c>
      <c r="S23" s="88">
        <f t="shared" si="3"/>
        <v>9.5440337858796007E-2</v>
      </c>
      <c r="T23" s="88">
        <f t="shared" si="3"/>
        <v>0.816014888692706</v>
      </c>
      <c r="U23" s="88">
        <f t="shared" si="3"/>
        <v>0.13838848989525401</v>
      </c>
      <c r="V23" s="88">
        <f t="shared" si="3"/>
        <v>4.2948152036458201E-2</v>
      </c>
      <c r="W23" s="88">
        <f t="shared" si="3"/>
        <v>0.250530886879339</v>
      </c>
      <c r="X23" s="88">
        <f t="shared" si="3"/>
        <v>0.77306673665624703</v>
      </c>
      <c r="Y23" s="35"/>
      <c r="Z23" s="35"/>
      <c r="AB23" s="35"/>
    </row>
    <row r="24" spans="1:28" s="31" customFormat="1" ht="15" customHeight="1" x14ac:dyDescent="0.25">
      <c r="A24" s="33"/>
      <c r="B24" s="45" t="s">
        <v>110</v>
      </c>
      <c r="C24" s="45"/>
      <c r="D24" s="88">
        <f t="shared" si="2"/>
        <v>24.009741422534201</v>
      </c>
      <c r="E24" s="88">
        <f t="shared" si="2"/>
        <v>58.928443521237703</v>
      </c>
      <c r="F24" s="88">
        <f t="shared" si="2"/>
        <v>5.3935964472458897</v>
      </c>
      <c r="G24" s="88">
        <f t="shared" si="2"/>
        <v>0.68762982594370003</v>
      </c>
      <c r="H24" s="88">
        <f t="shared" si="2"/>
        <v>0</v>
      </c>
      <c r="I24" s="88">
        <f t="shared" si="2"/>
        <v>2.8651242747654099E-2</v>
      </c>
      <c r="J24" s="88">
        <f t="shared" si="2"/>
        <v>2.3923787694291199</v>
      </c>
      <c r="K24" s="88">
        <f t="shared" si="2"/>
        <v>0.236372752668146</v>
      </c>
      <c r="L24" s="88">
        <f t="shared" si="2"/>
        <v>1.09591003509777</v>
      </c>
      <c r="M24" s="88">
        <f t="shared" si="2"/>
        <v>0.54437361220542901</v>
      </c>
      <c r="N24" s="88">
        <f t="shared" si="3"/>
        <v>6.4465296182221896E-2</v>
      </c>
      <c r="O24" s="88">
        <f t="shared" si="3"/>
        <v>0.25786118472888703</v>
      </c>
      <c r="P24" s="88">
        <f t="shared" si="3"/>
        <v>0.37246615571950398</v>
      </c>
      <c r="Q24" s="88">
        <f t="shared" si="3"/>
        <v>1.4325621373827001E-2</v>
      </c>
      <c r="R24" s="88">
        <f t="shared" si="3"/>
        <v>2.8651242747654099E-2</v>
      </c>
      <c r="S24" s="88">
        <f t="shared" si="3"/>
        <v>2.1488432060740598E-2</v>
      </c>
      <c r="T24" s="88">
        <f t="shared" si="3"/>
        <v>0.44409426258863899</v>
      </c>
      <c r="U24" s="88">
        <f t="shared" si="3"/>
        <v>0.16474464579901099</v>
      </c>
      <c r="V24" s="88">
        <f t="shared" si="3"/>
        <v>7.1628106869135403E-3</v>
      </c>
      <c r="W24" s="88">
        <f t="shared" si="3"/>
        <v>0.236372752668146</v>
      </c>
      <c r="X24" s="88">
        <f t="shared" si="3"/>
        <v>5.07126996633479</v>
      </c>
      <c r="Y24" s="35"/>
      <c r="Z24" s="35"/>
      <c r="AB24" s="35"/>
    </row>
    <row r="25" spans="1:28" s="31" customFormat="1" ht="15" customHeight="1" x14ac:dyDescent="0.25">
      <c r="A25" s="33"/>
      <c r="B25" s="45" t="s">
        <v>106</v>
      </c>
      <c r="C25" s="45"/>
      <c r="D25" s="88">
        <f t="shared" si="2"/>
        <v>7.8598763614954299</v>
      </c>
      <c r="E25" s="88">
        <f t="shared" si="2"/>
        <v>75.802178392699403</v>
      </c>
      <c r="F25" s="88">
        <f t="shared" si="2"/>
        <v>6.6970856638210101</v>
      </c>
      <c r="G25" s="88">
        <f t="shared" si="2"/>
        <v>1.8398586988519201</v>
      </c>
      <c r="H25" s="88">
        <f t="shared" si="2"/>
        <v>0</v>
      </c>
      <c r="I25" s="88">
        <f t="shared" si="2"/>
        <v>0.235501913453046</v>
      </c>
      <c r="J25" s="88">
        <f t="shared" si="2"/>
        <v>2.0606417427141501</v>
      </c>
      <c r="K25" s="88">
        <f t="shared" si="2"/>
        <v>0.55931704445098596</v>
      </c>
      <c r="L25" s="88">
        <f t="shared" si="2"/>
        <v>1.1922284368560401</v>
      </c>
      <c r="M25" s="88">
        <f t="shared" si="2"/>
        <v>0.61819252281424697</v>
      </c>
      <c r="N25" s="88">
        <f t="shared" si="3"/>
        <v>1.4718869590815401E-2</v>
      </c>
      <c r="O25" s="88">
        <f t="shared" si="3"/>
        <v>8.8313217544892506E-2</v>
      </c>
      <c r="P25" s="88">
        <f t="shared" si="3"/>
        <v>0.20606417427141499</v>
      </c>
      <c r="Q25" s="88">
        <f t="shared" si="3"/>
        <v>0</v>
      </c>
      <c r="R25" s="88">
        <f t="shared" si="3"/>
        <v>4.4156608772446197E-2</v>
      </c>
      <c r="S25" s="88">
        <f t="shared" si="3"/>
        <v>0</v>
      </c>
      <c r="T25" s="88">
        <f t="shared" si="3"/>
        <v>0.32381513099793902</v>
      </c>
      <c r="U25" s="88">
        <f t="shared" si="3"/>
        <v>5.88754783632617E-2</v>
      </c>
      <c r="V25" s="88">
        <f t="shared" si="3"/>
        <v>8.8313217544892506E-2</v>
      </c>
      <c r="W25" s="88">
        <f t="shared" si="3"/>
        <v>0.16190756549896901</v>
      </c>
      <c r="X25" s="88">
        <f t="shared" si="3"/>
        <v>2.1489549602590499</v>
      </c>
      <c r="Y25" s="35"/>
      <c r="Z25" s="35"/>
      <c r="AB25" s="35"/>
    </row>
    <row r="26" spans="1:28" s="31" customFormat="1" ht="15" customHeight="1" x14ac:dyDescent="0.25">
      <c r="A26" s="33"/>
      <c r="B26" s="70" t="s">
        <v>104</v>
      </c>
      <c r="C26" s="70"/>
      <c r="D26" s="89">
        <f t="shared" si="2"/>
        <v>25.6116042433427</v>
      </c>
      <c r="E26" s="89">
        <f t="shared" si="2"/>
        <v>51.396406148516903</v>
      </c>
      <c r="F26" s="89">
        <f t="shared" si="2"/>
        <v>7.8371941978783202</v>
      </c>
      <c r="G26" s="89">
        <f t="shared" si="2"/>
        <v>0.64949123186836899</v>
      </c>
      <c r="H26" s="89">
        <f t="shared" si="2"/>
        <v>2.1649707728945599E-2</v>
      </c>
      <c r="I26" s="89">
        <f t="shared" si="2"/>
        <v>0.15154795410261901</v>
      </c>
      <c r="J26" s="89">
        <f t="shared" si="2"/>
        <v>5.5856245940679798</v>
      </c>
      <c r="K26" s="89">
        <f t="shared" si="2"/>
        <v>0.28144620047629298</v>
      </c>
      <c r="L26" s="89">
        <f t="shared" si="2"/>
        <v>0.238146785018402</v>
      </c>
      <c r="M26" s="89">
        <f t="shared" si="2"/>
        <v>0.25979649274734701</v>
      </c>
      <c r="N26" s="89">
        <f t="shared" si="3"/>
        <v>2.1649707728945599E-2</v>
      </c>
      <c r="O26" s="89">
        <f t="shared" si="3"/>
        <v>4.3299415457891302E-2</v>
      </c>
      <c r="P26" s="89">
        <f t="shared" si="3"/>
        <v>0.28144620047629298</v>
      </c>
      <c r="Q26" s="89">
        <f t="shared" si="3"/>
        <v>0</v>
      </c>
      <c r="R26" s="89">
        <f t="shared" si="3"/>
        <v>0</v>
      </c>
      <c r="S26" s="89">
        <f t="shared" si="3"/>
        <v>0</v>
      </c>
      <c r="T26" s="89">
        <f t="shared" si="3"/>
        <v>0.324745615934184</v>
      </c>
      <c r="U26" s="89">
        <f t="shared" si="3"/>
        <v>0.15154795410261901</v>
      </c>
      <c r="V26" s="89">
        <f t="shared" si="3"/>
        <v>0.41134444684996702</v>
      </c>
      <c r="W26" s="89">
        <f t="shared" si="3"/>
        <v>0.238146785018402</v>
      </c>
      <c r="X26" s="89">
        <f t="shared" si="3"/>
        <v>6.4949123186836903</v>
      </c>
    </row>
    <row r="27" spans="1:28" s="31" customFormat="1" ht="19.5" customHeight="1" x14ac:dyDescent="0.3">
      <c r="A27" s="23"/>
      <c r="B27" s="44" t="s">
        <v>132</v>
      </c>
      <c r="C27" s="44"/>
      <c r="D27" s="62">
        <f t="shared" si="2"/>
        <v>9.9054599532611007</v>
      </c>
      <c r="E27" s="62">
        <f t="shared" si="2"/>
        <v>62.099001487146801</v>
      </c>
      <c r="F27" s="62">
        <f t="shared" si="2"/>
        <v>11.525387720416401</v>
      </c>
      <c r="G27" s="62">
        <f t="shared" si="2"/>
        <v>1.23751858933503</v>
      </c>
      <c r="H27" s="62">
        <f t="shared" si="2"/>
        <v>3.1867431485022302E-2</v>
      </c>
      <c r="I27" s="62">
        <f t="shared" si="2"/>
        <v>0.21776078181431899</v>
      </c>
      <c r="J27" s="62">
        <f t="shared" si="2"/>
        <v>3.0539621839812998</v>
      </c>
      <c r="K27" s="62">
        <f t="shared" si="2"/>
        <v>0.80730826428723101</v>
      </c>
      <c r="L27" s="62">
        <f t="shared" si="2"/>
        <v>1.1472275334608</v>
      </c>
      <c r="M27" s="62">
        <f t="shared" si="2"/>
        <v>1.04100276184406</v>
      </c>
      <c r="N27" s="62">
        <f t="shared" si="3"/>
        <v>7.4357340131718699E-2</v>
      </c>
      <c r="O27" s="62">
        <f t="shared" si="3"/>
        <v>0.48332271085617101</v>
      </c>
      <c r="P27" s="62">
        <f t="shared" si="3"/>
        <v>0.66390482260463102</v>
      </c>
      <c r="Q27" s="62">
        <f t="shared" si="3"/>
        <v>9.0291055874229795E-2</v>
      </c>
      <c r="R27" s="62">
        <f t="shared" si="3"/>
        <v>5.3112385808370501E-2</v>
      </c>
      <c r="S27" s="62">
        <f t="shared" si="3"/>
        <v>0.39834289356277802</v>
      </c>
      <c r="T27" s="62">
        <f t="shared" si="3"/>
        <v>0.56299128956872702</v>
      </c>
      <c r="U27" s="62">
        <f t="shared" si="3"/>
        <v>0.212449543233482</v>
      </c>
      <c r="V27" s="62">
        <f t="shared" si="3"/>
        <v>0.21776078181431899</v>
      </c>
      <c r="W27" s="62">
        <f t="shared" si="3"/>
        <v>0.37709793923943002</v>
      </c>
      <c r="X27" s="62">
        <f t="shared" si="3"/>
        <v>5.7998725302740599</v>
      </c>
    </row>
    <row r="28" spans="1:28" s="31" customFormat="1" ht="15" customHeight="1" x14ac:dyDescent="0.25">
      <c r="A28" s="33"/>
      <c r="B28" s="45" t="s">
        <v>19</v>
      </c>
      <c r="C28" s="45"/>
      <c r="D28" s="87">
        <f t="shared" si="2"/>
        <v>25.038639876352399</v>
      </c>
      <c r="E28" s="87">
        <f t="shared" si="2"/>
        <v>59.969088098918</v>
      </c>
      <c r="F28" s="87">
        <f t="shared" si="2"/>
        <v>6.1823802163832999</v>
      </c>
      <c r="G28" s="87">
        <f t="shared" si="2"/>
        <v>0.92735703245749601</v>
      </c>
      <c r="H28" s="87">
        <f t="shared" si="2"/>
        <v>0</v>
      </c>
      <c r="I28" s="87">
        <f t="shared" si="2"/>
        <v>0</v>
      </c>
      <c r="J28" s="87">
        <f t="shared" si="2"/>
        <v>1.85471406491499</v>
      </c>
      <c r="K28" s="87">
        <f t="shared" si="2"/>
        <v>0.30911901081916499</v>
      </c>
      <c r="L28" s="87">
        <f t="shared" si="2"/>
        <v>0.30911901081916499</v>
      </c>
      <c r="M28" s="87">
        <f t="shared" si="2"/>
        <v>0</v>
      </c>
      <c r="N28" s="87">
        <f t="shared" si="3"/>
        <v>0</v>
      </c>
      <c r="O28" s="87">
        <f t="shared" si="3"/>
        <v>0</v>
      </c>
      <c r="P28" s="87">
        <f t="shared" si="3"/>
        <v>0.15455950540958199</v>
      </c>
      <c r="Q28" s="87">
        <f t="shared" si="3"/>
        <v>0</v>
      </c>
      <c r="R28" s="87">
        <f t="shared" si="3"/>
        <v>0</v>
      </c>
      <c r="S28" s="87">
        <f t="shared" si="3"/>
        <v>0</v>
      </c>
      <c r="T28" s="87">
        <f t="shared" si="3"/>
        <v>0.30911901081916499</v>
      </c>
      <c r="U28" s="87">
        <f t="shared" si="3"/>
        <v>0</v>
      </c>
      <c r="V28" s="87">
        <f t="shared" si="3"/>
        <v>0</v>
      </c>
      <c r="W28" s="87">
        <f t="shared" si="3"/>
        <v>0.15455950540958199</v>
      </c>
      <c r="X28" s="87">
        <f t="shared" si="3"/>
        <v>4.7913446676970599</v>
      </c>
    </row>
    <row r="29" spans="1:28" s="31" customFormat="1" ht="15" customHeight="1" x14ac:dyDescent="0.25">
      <c r="A29" s="33"/>
      <c r="B29" s="45" t="s">
        <v>35</v>
      </c>
      <c r="C29" s="45"/>
      <c r="D29" s="88">
        <f t="shared" ref="D29:M35" si="4">IF(ISNA(VLOOKUP(_xlfn.CONCAT($A$5,$B29,"Ethnicity",D$8),Data,2,FALSE)),0,VLOOKUP(_xlfn.CONCAT($A$5,$B29,"Ethnicity",D$8),Data,2,FALSE))</f>
        <v>10.904134484325301</v>
      </c>
      <c r="E29" s="88">
        <f t="shared" si="4"/>
        <v>65.970013630168097</v>
      </c>
      <c r="F29" s="88">
        <f t="shared" si="4"/>
        <v>6.5879145842798703</v>
      </c>
      <c r="G29" s="88">
        <f t="shared" si="4"/>
        <v>1.3630168105406599</v>
      </c>
      <c r="H29" s="88">
        <f t="shared" si="4"/>
        <v>4.5433893684688698E-2</v>
      </c>
      <c r="I29" s="88">
        <f t="shared" si="4"/>
        <v>0.13630168105406601</v>
      </c>
      <c r="J29" s="88">
        <f t="shared" si="4"/>
        <v>4.08905043162199</v>
      </c>
      <c r="K29" s="88">
        <f t="shared" si="4"/>
        <v>0.72694229895502005</v>
      </c>
      <c r="L29" s="88">
        <f t="shared" si="4"/>
        <v>3.1803725579282101</v>
      </c>
      <c r="M29" s="88">
        <f t="shared" si="4"/>
        <v>0.77237619263970902</v>
      </c>
      <c r="N29" s="88">
        <f t="shared" ref="N29:X35" si="5">IF(ISNA(VLOOKUP(_xlfn.CONCAT($A$5,$B29,"Ethnicity",N$8),Data,2,FALSE)),0,VLOOKUP(_xlfn.CONCAT($A$5,$B29,"Ethnicity",N$8),Data,2,FALSE))</f>
        <v>0</v>
      </c>
      <c r="O29" s="88">
        <f t="shared" si="5"/>
        <v>0.22716946842344299</v>
      </c>
      <c r="P29" s="88">
        <f t="shared" si="5"/>
        <v>1.3630168105406599</v>
      </c>
      <c r="Q29" s="88">
        <f t="shared" si="5"/>
        <v>0</v>
      </c>
      <c r="R29" s="88">
        <f t="shared" si="5"/>
        <v>0</v>
      </c>
      <c r="S29" s="88">
        <f t="shared" si="5"/>
        <v>4.5433893684688698E-2</v>
      </c>
      <c r="T29" s="88">
        <f t="shared" si="5"/>
        <v>0.54520672421626504</v>
      </c>
      <c r="U29" s="88">
        <f t="shared" si="5"/>
        <v>0.27260336210813202</v>
      </c>
      <c r="V29" s="88">
        <f t="shared" si="5"/>
        <v>0.13630168105406601</v>
      </c>
      <c r="W29" s="88">
        <f t="shared" si="5"/>
        <v>0.54520672421626504</v>
      </c>
      <c r="X29" s="88">
        <f t="shared" si="5"/>
        <v>3.0895047705588299</v>
      </c>
    </row>
    <row r="30" spans="1:28" s="31" customFormat="1" ht="15" customHeight="1" x14ac:dyDescent="0.25">
      <c r="A30" s="33"/>
      <c r="B30" s="45" t="s">
        <v>15</v>
      </c>
      <c r="C30" s="45"/>
      <c r="D30" s="88">
        <f t="shared" si="4"/>
        <v>9.5757369228147802</v>
      </c>
      <c r="E30" s="88">
        <f t="shared" si="4"/>
        <v>68.580678139376303</v>
      </c>
      <c r="F30" s="88">
        <f t="shared" si="4"/>
        <v>10.85363775771</v>
      </c>
      <c r="G30" s="88">
        <f t="shared" si="4"/>
        <v>0.64746975634690696</v>
      </c>
      <c r="H30" s="88">
        <f t="shared" si="4"/>
        <v>0</v>
      </c>
      <c r="I30" s="88">
        <f t="shared" si="4"/>
        <v>3.4077355597205601E-2</v>
      </c>
      <c r="J30" s="88">
        <f t="shared" si="4"/>
        <v>1.6868291020616799</v>
      </c>
      <c r="K30" s="88">
        <f t="shared" si="4"/>
        <v>0.23854148918043899</v>
      </c>
      <c r="L30" s="88">
        <f t="shared" si="4"/>
        <v>6.8154711194411299E-2</v>
      </c>
      <c r="M30" s="88">
        <f t="shared" si="4"/>
        <v>0.221502811381836</v>
      </c>
      <c r="N30" s="88">
        <f t="shared" si="5"/>
        <v>0</v>
      </c>
      <c r="O30" s="88">
        <f t="shared" si="5"/>
        <v>8.5193388993014096E-2</v>
      </c>
      <c r="P30" s="88">
        <f t="shared" si="5"/>
        <v>8.5193388993014096E-2</v>
      </c>
      <c r="Q30" s="88">
        <f t="shared" si="5"/>
        <v>1.7038677798602801E-2</v>
      </c>
      <c r="R30" s="88">
        <f t="shared" si="5"/>
        <v>0</v>
      </c>
      <c r="S30" s="88">
        <f t="shared" si="5"/>
        <v>1.7038677798602801E-2</v>
      </c>
      <c r="T30" s="88">
        <f t="shared" si="5"/>
        <v>1.7038677798602801E-2</v>
      </c>
      <c r="U30" s="88">
        <f t="shared" si="5"/>
        <v>5.1116033395808398E-2</v>
      </c>
      <c r="V30" s="88">
        <f t="shared" si="5"/>
        <v>0</v>
      </c>
      <c r="W30" s="88">
        <f t="shared" si="5"/>
        <v>0.10223206679161601</v>
      </c>
      <c r="X30" s="88">
        <f t="shared" si="5"/>
        <v>7.7185210427670796</v>
      </c>
    </row>
    <row r="31" spans="1:28" s="31" customFormat="1" ht="15" customHeight="1" x14ac:dyDescent="0.25">
      <c r="A31" s="33"/>
      <c r="B31" s="45" t="s">
        <v>16</v>
      </c>
      <c r="C31" s="45"/>
      <c r="D31" s="88">
        <f t="shared" si="4"/>
        <v>0.94191522762951296</v>
      </c>
      <c r="E31" s="88">
        <f t="shared" si="4"/>
        <v>73.783359497645193</v>
      </c>
      <c r="F31" s="88">
        <f t="shared" si="4"/>
        <v>10.8320251177394</v>
      </c>
      <c r="G31" s="88">
        <f t="shared" si="4"/>
        <v>0.94191522762951296</v>
      </c>
      <c r="H31" s="88">
        <f t="shared" si="4"/>
        <v>0</v>
      </c>
      <c r="I31" s="88">
        <f t="shared" si="4"/>
        <v>0</v>
      </c>
      <c r="J31" s="88">
        <f t="shared" si="4"/>
        <v>1.51753008895866</v>
      </c>
      <c r="K31" s="88">
        <f t="shared" si="4"/>
        <v>0.78492935635792704</v>
      </c>
      <c r="L31" s="88">
        <f t="shared" si="4"/>
        <v>0.83725798011512298</v>
      </c>
      <c r="M31" s="88">
        <f t="shared" si="4"/>
        <v>0.99424385138670801</v>
      </c>
      <c r="N31" s="88">
        <f t="shared" si="5"/>
        <v>5.2328623757195103E-2</v>
      </c>
      <c r="O31" s="88">
        <f t="shared" si="5"/>
        <v>0</v>
      </c>
      <c r="P31" s="88">
        <f t="shared" si="5"/>
        <v>0.366300366300366</v>
      </c>
      <c r="Q31" s="88">
        <f t="shared" si="5"/>
        <v>0</v>
      </c>
      <c r="R31" s="88">
        <f t="shared" si="5"/>
        <v>0</v>
      </c>
      <c r="S31" s="88">
        <f t="shared" si="5"/>
        <v>5.2328623757195103E-2</v>
      </c>
      <c r="T31" s="88">
        <f t="shared" si="5"/>
        <v>0.68027210884353695</v>
      </c>
      <c r="U31" s="88">
        <f t="shared" si="5"/>
        <v>0.31397174254317101</v>
      </c>
      <c r="V31" s="88">
        <f t="shared" si="5"/>
        <v>5.2328623757195103E-2</v>
      </c>
      <c r="W31" s="88">
        <f t="shared" si="5"/>
        <v>0.10465724751439</v>
      </c>
      <c r="X31" s="88">
        <f t="shared" si="5"/>
        <v>7.7446363160648799</v>
      </c>
    </row>
    <row r="32" spans="1:28" s="31" customFormat="1" ht="15" customHeight="1" x14ac:dyDescent="0.25">
      <c r="A32" s="33"/>
      <c r="B32" s="45" t="s">
        <v>52</v>
      </c>
      <c r="C32" s="45"/>
      <c r="D32" s="88">
        <f t="shared" si="4"/>
        <v>6.92922712466686</v>
      </c>
      <c r="E32" s="88">
        <f t="shared" si="4"/>
        <v>69.144210838021905</v>
      </c>
      <c r="F32" s="88">
        <f t="shared" si="4"/>
        <v>7.4030204323363904</v>
      </c>
      <c r="G32" s="88">
        <f t="shared" si="4"/>
        <v>0.74030204323363902</v>
      </c>
      <c r="H32" s="88">
        <f t="shared" si="4"/>
        <v>8.8836245188036705E-2</v>
      </c>
      <c r="I32" s="88">
        <f t="shared" si="4"/>
        <v>0.53301747112821996</v>
      </c>
      <c r="J32" s="88">
        <f t="shared" si="4"/>
        <v>3.73112229789754</v>
      </c>
      <c r="K32" s="88">
        <f t="shared" si="4"/>
        <v>0.65146579804560201</v>
      </c>
      <c r="L32" s="88">
        <f t="shared" si="4"/>
        <v>0.76991412496298495</v>
      </c>
      <c r="M32" s="88">
        <f t="shared" si="4"/>
        <v>0.65146579804560201</v>
      </c>
      <c r="N32" s="88">
        <f t="shared" si="5"/>
        <v>0.118448326917382</v>
      </c>
      <c r="O32" s="88">
        <f t="shared" si="5"/>
        <v>0.35534498075214599</v>
      </c>
      <c r="P32" s="88">
        <f t="shared" si="5"/>
        <v>0.62185371631625697</v>
      </c>
      <c r="Q32" s="88">
        <f t="shared" si="5"/>
        <v>0.20728457210541901</v>
      </c>
      <c r="R32" s="88">
        <f t="shared" si="5"/>
        <v>5.9224163458691102E-2</v>
      </c>
      <c r="S32" s="88">
        <f t="shared" si="5"/>
        <v>2.9612081729345499E-2</v>
      </c>
      <c r="T32" s="88">
        <f t="shared" si="5"/>
        <v>0.65146579804560201</v>
      </c>
      <c r="U32" s="88">
        <f t="shared" si="5"/>
        <v>0.14806040864672701</v>
      </c>
      <c r="V32" s="88">
        <f t="shared" si="5"/>
        <v>0.41456914421083801</v>
      </c>
      <c r="W32" s="88">
        <f t="shared" si="5"/>
        <v>0.38495706248149197</v>
      </c>
      <c r="X32" s="88">
        <f t="shared" si="5"/>
        <v>6.3665975718092902</v>
      </c>
    </row>
    <row r="33" spans="1:24" s="31" customFormat="1" ht="15" customHeight="1" x14ac:dyDescent="0.25">
      <c r="A33" s="33"/>
      <c r="B33" s="45" t="s">
        <v>17</v>
      </c>
      <c r="C33" s="45"/>
      <c r="D33" s="88">
        <f t="shared" si="4"/>
        <v>16.5910563836681</v>
      </c>
      <c r="E33" s="88">
        <f t="shared" si="4"/>
        <v>33.408943616331797</v>
      </c>
      <c r="F33" s="88">
        <f t="shared" si="4"/>
        <v>21.743357096565099</v>
      </c>
      <c r="G33" s="88">
        <f t="shared" si="4"/>
        <v>2.6247569669474999</v>
      </c>
      <c r="H33" s="88">
        <f t="shared" si="4"/>
        <v>3.2404406999351897E-2</v>
      </c>
      <c r="I33" s="88">
        <f t="shared" si="4"/>
        <v>0.35644847699287102</v>
      </c>
      <c r="J33" s="88">
        <f t="shared" si="4"/>
        <v>4.0181464679196299</v>
      </c>
      <c r="K33" s="88">
        <f t="shared" si="4"/>
        <v>1.84705119896305</v>
      </c>
      <c r="L33" s="88">
        <f t="shared" si="4"/>
        <v>2.6895657809462001</v>
      </c>
      <c r="M33" s="88">
        <f t="shared" si="4"/>
        <v>3.3700583279325902</v>
      </c>
      <c r="N33" s="88">
        <f t="shared" si="5"/>
        <v>0.25923525599481501</v>
      </c>
      <c r="O33" s="88">
        <f t="shared" si="5"/>
        <v>1.9442644199611101</v>
      </c>
      <c r="P33" s="88">
        <f t="shared" si="5"/>
        <v>1.7822423849643501</v>
      </c>
      <c r="Q33" s="88">
        <f t="shared" si="5"/>
        <v>0.29163966299416699</v>
      </c>
      <c r="R33" s="88">
        <f t="shared" si="5"/>
        <v>0.25923525599481501</v>
      </c>
      <c r="S33" s="88">
        <f t="shared" si="5"/>
        <v>2.26830848995463</v>
      </c>
      <c r="T33" s="88">
        <f t="shared" si="5"/>
        <v>1.1341542449773101</v>
      </c>
      <c r="U33" s="88">
        <f t="shared" si="5"/>
        <v>0.48606610499027803</v>
      </c>
      <c r="V33" s="88">
        <f t="shared" si="5"/>
        <v>0.550874918988982</v>
      </c>
      <c r="W33" s="88">
        <f t="shared" si="5"/>
        <v>1.10174983797796</v>
      </c>
      <c r="X33" s="88">
        <f t="shared" si="5"/>
        <v>3.2404406999351898</v>
      </c>
    </row>
    <row r="34" spans="1:24" s="31" customFormat="1" ht="15" customHeight="1" x14ac:dyDescent="0.25">
      <c r="A34" s="33"/>
      <c r="B34" s="45" t="s">
        <v>18</v>
      </c>
      <c r="C34" s="45"/>
      <c r="D34" s="88" t="str">
        <f t="shared" ref="D34:I34" si="6">IF($A$6&gt;2020,"x",IF(ISNA(VLOOKUP(_xlfn.CONCAT($A$5,$B34,"Ethnicity",D$8),Data,2,FALSE)),0,VLOOKUP(_xlfn.CONCAT($A$5,$B34,"Ethnicity",D$8),Data,2,FALSE)))</f>
        <v>x</v>
      </c>
      <c r="E34" s="88" t="str">
        <f t="shared" si="6"/>
        <v>x</v>
      </c>
      <c r="F34" s="88" t="str">
        <f t="shared" si="6"/>
        <v>x</v>
      </c>
      <c r="G34" s="88" t="str">
        <f t="shared" si="6"/>
        <v>x</v>
      </c>
      <c r="H34" s="88" t="str">
        <f t="shared" si="6"/>
        <v>x</v>
      </c>
      <c r="I34" s="88" t="str">
        <f t="shared" si="6"/>
        <v>x</v>
      </c>
      <c r="J34" s="88" t="str">
        <f t="shared" ref="J34:X34" si="7">IF($A$6&gt;2020,"x",IF(ISNA(VLOOKUP(_xlfn.CONCAT($A$6,$B34,"Ethnicity",J$8),Data,2,FALSE)),0,VLOOKUP(_xlfn.CONCAT($A$6,$B34,"Ethnicity",J$8),Data,2,FALSE)))</f>
        <v>x</v>
      </c>
      <c r="K34" s="88" t="str">
        <f t="shared" si="7"/>
        <v>x</v>
      </c>
      <c r="L34" s="88" t="str">
        <f t="shared" si="7"/>
        <v>x</v>
      </c>
      <c r="M34" s="88" t="str">
        <f t="shared" si="7"/>
        <v>x</v>
      </c>
      <c r="N34" s="88" t="str">
        <f t="shared" si="7"/>
        <v>x</v>
      </c>
      <c r="O34" s="88" t="str">
        <f t="shared" si="7"/>
        <v>x</v>
      </c>
      <c r="P34" s="88" t="str">
        <f t="shared" si="7"/>
        <v>x</v>
      </c>
      <c r="Q34" s="88" t="str">
        <f t="shared" si="7"/>
        <v>x</v>
      </c>
      <c r="R34" s="88" t="str">
        <f t="shared" si="7"/>
        <v>x</v>
      </c>
      <c r="S34" s="88" t="str">
        <f t="shared" si="7"/>
        <v>x</v>
      </c>
      <c r="T34" s="88" t="str">
        <f t="shared" si="7"/>
        <v>x</v>
      </c>
      <c r="U34" s="88" t="str">
        <f t="shared" si="7"/>
        <v>x</v>
      </c>
      <c r="V34" s="88" t="str">
        <f t="shared" si="7"/>
        <v>x</v>
      </c>
      <c r="W34" s="88" t="str">
        <f t="shared" si="7"/>
        <v>x</v>
      </c>
      <c r="X34" s="88" t="str">
        <f t="shared" si="7"/>
        <v>x</v>
      </c>
    </row>
    <row r="35" spans="1:24" x14ac:dyDescent="0.25">
      <c r="B35" s="20" t="s">
        <v>83</v>
      </c>
      <c r="D35" s="88">
        <f t="shared" si="4"/>
        <v>3.6777583187390501</v>
      </c>
      <c r="E35" s="88">
        <f t="shared" si="4"/>
        <v>63.397548161120802</v>
      </c>
      <c r="F35" s="88">
        <f t="shared" si="4"/>
        <v>15.2364273204903</v>
      </c>
      <c r="G35" s="88">
        <f t="shared" si="4"/>
        <v>2.80210157618213</v>
      </c>
      <c r="H35" s="88">
        <f t="shared" si="4"/>
        <v>0</v>
      </c>
      <c r="I35" s="88">
        <f t="shared" si="4"/>
        <v>0.70052539404553404</v>
      </c>
      <c r="J35" s="88">
        <f t="shared" si="4"/>
        <v>5.7793345008756498</v>
      </c>
      <c r="K35" s="88">
        <f t="shared" si="4"/>
        <v>1.4010507880910601</v>
      </c>
      <c r="L35" s="88">
        <f t="shared" si="4"/>
        <v>0.52539404553415003</v>
      </c>
      <c r="M35" s="88">
        <f t="shared" si="4"/>
        <v>0.70052539404553404</v>
      </c>
      <c r="N35" s="88">
        <f t="shared" si="5"/>
        <v>0</v>
      </c>
      <c r="O35" s="88">
        <f t="shared" si="5"/>
        <v>0.17513134851138301</v>
      </c>
      <c r="P35" s="88">
        <f t="shared" si="5"/>
        <v>0.17513134851138301</v>
      </c>
      <c r="Q35" s="88">
        <f t="shared" si="5"/>
        <v>0</v>
      </c>
      <c r="R35" s="88">
        <f t="shared" si="5"/>
        <v>0</v>
      </c>
      <c r="S35" s="88">
        <f t="shared" si="5"/>
        <v>0</v>
      </c>
      <c r="T35" s="88">
        <f t="shared" si="5"/>
        <v>1.0507880910683001</v>
      </c>
      <c r="U35" s="88">
        <f t="shared" si="5"/>
        <v>0</v>
      </c>
      <c r="V35" s="88">
        <f t="shared" si="5"/>
        <v>0.17513134851138301</v>
      </c>
      <c r="W35" s="88">
        <f t="shared" si="5"/>
        <v>0</v>
      </c>
      <c r="X35" s="88">
        <f t="shared" si="5"/>
        <v>4.2031523642732003</v>
      </c>
    </row>
    <row r="36" spans="1:24" s="31" customFormat="1" ht="15" customHeight="1" x14ac:dyDescent="0.25">
      <c r="A36" s="33"/>
      <c r="B36" s="54" t="s">
        <v>141</v>
      </c>
      <c r="C36" s="54"/>
      <c r="D36" s="89">
        <f t="shared" ref="D36:X36" si="8">IF($A$6&lt;2021,"x",IF(ISNA(VLOOKUP(_xlfn.CONCAT($A$6,$B36,"Ethnicity",D$8),Data,2,FALSE)),0,VLOOKUP(_xlfn.CONCAT($A$6,$B36,"Ethnicity",D$8),Data,2,FALSE)))</f>
        <v>9.9485420240137206</v>
      </c>
      <c r="E36" s="89">
        <f t="shared" si="8"/>
        <v>59.090909090909001</v>
      </c>
      <c r="F36" s="89">
        <f t="shared" si="8"/>
        <v>11.406518010291499</v>
      </c>
      <c r="G36" s="89">
        <f t="shared" si="8"/>
        <v>1.62950257289879</v>
      </c>
      <c r="H36" s="89">
        <f t="shared" si="8"/>
        <v>8.5763293310463104E-2</v>
      </c>
      <c r="I36" s="89">
        <f t="shared" si="8"/>
        <v>0.25728987993138902</v>
      </c>
      <c r="J36" s="89">
        <f t="shared" si="8"/>
        <v>5.3173241852487099</v>
      </c>
      <c r="K36" s="89">
        <f t="shared" si="8"/>
        <v>1.54373927958833</v>
      </c>
      <c r="L36" s="89">
        <f t="shared" si="8"/>
        <v>1.0291595197255501</v>
      </c>
      <c r="M36" s="89">
        <f t="shared" si="8"/>
        <v>1.4579759862778701</v>
      </c>
      <c r="N36" s="89">
        <f t="shared" si="8"/>
        <v>8.5763293310463104E-2</v>
      </c>
      <c r="O36" s="89">
        <f t="shared" si="8"/>
        <v>0.68610634648370405</v>
      </c>
      <c r="P36" s="89">
        <f t="shared" si="8"/>
        <v>0.42881646655231498</v>
      </c>
      <c r="Q36" s="89">
        <f t="shared" si="8"/>
        <v>0</v>
      </c>
      <c r="R36" s="89">
        <f t="shared" si="8"/>
        <v>0</v>
      </c>
      <c r="S36" s="89">
        <f t="shared" si="8"/>
        <v>8.5763293310463104E-2</v>
      </c>
      <c r="T36" s="89">
        <f t="shared" si="8"/>
        <v>1.2864493996569399</v>
      </c>
      <c r="U36" s="89">
        <f t="shared" si="8"/>
        <v>0.42881646655231498</v>
      </c>
      <c r="V36" s="89">
        <f t="shared" si="8"/>
        <v>0.42881646655231498</v>
      </c>
      <c r="W36" s="89">
        <f t="shared" si="8"/>
        <v>0.25728987993138902</v>
      </c>
      <c r="X36" s="89">
        <f t="shared" si="8"/>
        <v>4.5454545454545396</v>
      </c>
    </row>
    <row r="37" spans="1:24" s="35" customFormat="1" ht="15" customHeight="1" x14ac:dyDescent="0.3">
      <c r="A37" s="34"/>
      <c r="B37" s="36"/>
      <c r="C37" s="36"/>
      <c r="D37" s="63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5">
      <c r="B38" s="46" t="s">
        <v>20</v>
      </c>
      <c r="C38" s="46"/>
    </row>
    <row r="39" spans="1:24" x14ac:dyDescent="0.25">
      <c r="B39" s="29" t="s">
        <v>21</v>
      </c>
      <c r="C39" s="29"/>
    </row>
    <row r="41" spans="1:24" x14ac:dyDescent="0.25">
      <c r="B41" s="65" t="s">
        <v>22</v>
      </c>
    </row>
    <row r="42" spans="1:24" x14ac:dyDescent="0.25">
      <c r="B42" s="65" t="s">
        <v>160</v>
      </c>
    </row>
    <row r="43" spans="1:24" x14ac:dyDescent="0.25">
      <c r="B43" s="121" t="s">
        <v>161</v>
      </c>
    </row>
    <row r="44" spans="1:24" x14ac:dyDescent="0.25">
      <c r="B44" s="121" t="s">
        <v>158</v>
      </c>
    </row>
    <row r="45" spans="1:24" x14ac:dyDescent="0.25">
      <c r="B45" s="121" t="s">
        <v>159</v>
      </c>
    </row>
    <row r="46" spans="1:24" x14ac:dyDescent="0.25">
      <c r="B46" s="121" t="s">
        <v>163</v>
      </c>
    </row>
    <row r="47" spans="1:24" x14ac:dyDescent="0.25">
      <c r="B47" s="121" t="s">
        <v>164</v>
      </c>
    </row>
    <row r="48" spans="1:24" x14ac:dyDescent="0.25">
      <c r="B48" s="113" t="s">
        <v>149</v>
      </c>
    </row>
    <row r="49" spans="2:2" x14ac:dyDescent="0.25">
      <c r="B49" s="66" t="s">
        <v>157</v>
      </c>
    </row>
    <row r="50" spans="2:2" x14ac:dyDescent="0.25">
      <c r="B50" s="66" t="s">
        <v>144</v>
      </c>
    </row>
    <row r="51" spans="2:2" x14ac:dyDescent="0.25">
      <c r="B51" s="20" t="s">
        <v>146</v>
      </c>
    </row>
    <row r="52" spans="2:2" x14ac:dyDescent="0.25">
      <c r="B52" s="66" t="s">
        <v>134</v>
      </c>
    </row>
    <row r="53" spans="2:2" x14ac:dyDescent="0.25">
      <c r="B53" s="20" t="s">
        <v>145</v>
      </c>
    </row>
    <row r="54" spans="2:2" x14ac:dyDescent="0.25">
      <c r="B54" s="66" t="s">
        <v>134</v>
      </c>
    </row>
  </sheetData>
  <sheetProtection formatColumns="0" formatRows="0"/>
  <mergeCells count="4">
    <mergeCell ref="E7:J7"/>
    <mergeCell ref="L7:P7"/>
    <mergeCell ref="V7:W7"/>
    <mergeCell ref="Q7:U7"/>
  </mergeCells>
  <phoneticPr fontId="2" type="noConversion"/>
  <dataValidations count="2">
    <dataValidation allowBlank="1" showInputMessage="1" showErrorMessage="1" promptTitle="Select Census Date" sqref="D5" xr:uid="{03448DCD-5BD3-4792-960F-B37958C07D8F}"/>
    <dataValidation type="list" allowBlank="1" showInputMessage="1" showErrorMessage="1" promptTitle="Select Census Date" sqref="B5:C5" xr:uid="{F638448D-A63B-40F4-9B83-7D35C2971AF1}">
      <formula1>Date</formula1>
    </dataValidation>
  </dataValidations>
  <pageMargins left="0.39370078740157483" right="0.39370078740157483" top="0.39370078740157483" bottom="0.39370078740157483" header="0.39370078740157483" footer="0.39370078740157483"/>
  <pageSetup scale="70" orientation="landscape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L61"/>
  <sheetViews>
    <sheetView showGridLines="0" topLeftCell="B1" zoomScaleNormal="100" workbookViewId="0">
      <pane ySplit="8" topLeftCell="A9" activePane="bottomLeft" state="frozen"/>
      <selection activeCell="C1" sqref="C1"/>
      <selection pane="bottomLeft" activeCell="B1" sqref="B1"/>
    </sheetView>
  </sheetViews>
  <sheetFormatPr defaultColWidth="9.21875" defaultRowHeight="15" x14ac:dyDescent="0.25"/>
  <cols>
    <col min="1" max="1" width="11.109375" style="20" hidden="1" customWidth="1"/>
    <col min="2" max="2" width="55.5546875" style="20" customWidth="1"/>
    <col min="3" max="10" width="14.5546875" style="21" customWidth="1"/>
    <col min="11" max="16384" width="9.21875" style="20"/>
  </cols>
  <sheetData>
    <row r="1" spans="1:12" ht="17.399999999999999" x14ac:dyDescent="0.3">
      <c r="B1" s="74" t="s">
        <v>162</v>
      </c>
      <c r="D1" s="51"/>
      <c r="E1" s="52"/>
      <c r="J1" s="5" t="s">
        <v>79</v>
      </c>
    </row>
    <row r="2" spans="1:12" ht="21" x14ac:dyDescent="0.4">
      <c r="C2" s="120" t="s">
        <v>155</v>
      </c>
      <c r="D2" s="52"/>
      <c r="E2" s="52"/>
    </row>
    <row r="3" spans="1:12" ht="15.6" x14ac:dyDescent="0.3">
      <c r="B3" s="38" t="s">
        <v>78</v>
      </c>
      <c r="C3" s="106"/>
    </row>
    <row r="4" spans="1:12" ht="15.6" x14ac:dyDescent="0.3">
      <c r="C4" s="107"/>
    </row>
    <row r="5" spans="1:12" ht="15.6" x14ac:dyDescent="0.3">
      <c r="A5" s="116" t="str">
        <f>RIGHT(B5,4)</f>
        <v>2023</v>
      </c>
      <c r="B5" s="94" t="s">
        <v>156</v>
      </c>
      <c r="C5" s="107"/>
    </row>
    <row r="6" spans="1:12" x14ac:dyDescent="0.25">
      <c r="A6" s="117">
        <f>_xlfn.NUMBERVALUE(A5)</f>
        <v>2023</v>
      </c>
    </row>
    <row r="8" spans="1:12" ht="18" x14ac:dyDescent="0.3">
      <c r="B8" s="39"/>
      <c r="C8" s="53" t="s">
        <v>6</v>
      </c>
      <c r="D8" s="40" t="s">
        <v>30</v>
      </c>
      <c r="E8" s="40" t="s">
        <v>170</v>
      </c>
      <c r="F8" s="40" t="s">
        <v>32</v>
      </c>
      <c r="G8" s="40" t="s">
        <v>171</v>
      </c>
      <c r="H8" s="40" t="s">
        <v>172</v>
      </c>
      <c r="I8" s="40" t="s">
        <v>12</v>
      </c>
      <c r="J8" s="40" t="s">
        <v>14</v>
      </c>
    </row>
    <row r="9" spans="1:12" ht="15.6" hidden="1" x14ac:dyDescent="0.3">
      <c r="B9" s="115"/>
      <c r="C9" s="53" t="s">
        <v>6</v>
      </c>
      <c r="D9" s="40" t="s">
        <v>30</v>
      </c>
      <c r="E9" s="40" t="s">
        <v>31</v>
      </c>
      <c r="F9" s="40" t="s">
        <v>32</v>
      </c>
      <c r="G9" s="40" t="s">
        <v>33</v>
      </c>
      <c r="H9" s="40" t="s">
        <v>147</v>
      </c>
      <c r="I9" s="40" t="s">
        <v>12</v>
      </c>
      <c r="J9" s="40" t="s">
        <v>14</v>
      </c>
    </row>
    <row r="10" spans="1:12" ht="19.5" customHeight="1" x14ac:dyDescent="0.3">
      <c r="A10" s="69"/>
      <c r="B10" s="69" t="s">
        <v>82</v>
      </c>
      <c r="C10" s="42">
        <f t="shared" ref="C10:D34" si="0">IF(ISNA(VLOOKUP(_xlfn.CONCAT($A$5,$B10,"Sexual Orientation",C$9),Data,2,FALSE)),0,VLOOKUP(_xlfn.CONCAT($A$5,$B10,"Sexual Orientation",C$9),Data,2,FALSE))</f>
        <v>21.434944483609399</v>
      </c>
      <c r="D10" s="42">
        <f t="shared" si="0"/>
        <v>1.00458230525202</v>
      </c>
      <c r="E10" s="42" t="str">
        <f t="shared" ref="E10:E34" si="1">IF($A$6&gt;2021,"x",IF(ISNA(VLOOKUP(_xlfn.CONCAT($A$6,$B10,"Sexual Orientation",E$9),Data,2,FALSE)),0,VLOOKUP(_xlfn.CONCAT($A$6,$B10,"Sexual Orientation",E$9),Data,2,FALSE)))</f>
        <v>x</v>
      </c>
      <c r="F10" s="42">
        <f t="shared" ref="F10:F34" si="2">IF(ISNA(VLOOKUP(_xlfn.CONCAT($A$5,$B10,"Sexual Orientation",F$9),Data,2,FALSE)),0,VLOOKUP(_xlfn.CONCAT($A$5,$B10,"Sexual Orientation",F$9),Data,2,FALSE))</f>
        <v>64.086182587240003</v>
      </c>
      <c r="G10" s="42" t="str">
        <f t="shared" ref="G10:G34" si="3">IF($A$6&gt;2021,"x",IF(ISNA(VLOOKUP(_xlfn.CONCAT($A$6,$B10,"Sexual Orientation",G$9),Data,2,FALSE)),0,VLOOKUP(_xlfn.CONCAT($A$6,$B10,"Sexual Orientation",G$9),Data,2,FALSE)))</f>
        <v>x</v>
      </c>
      <c r="H10" s="42">
        <f t="shared" ref="H10:H34" si="4">IF($A$6&lt;2022,"x",IF(ISNA(VLOOKUP(_xlfn.CONCAT($A$6,$B10,"Sexual Orientation",H$9),Data,2,FALSE)),0,VLOOKUP(_xlfn.CONCAT($A$6,$B10,"Sexual Orientation",H$9),Data,2,FALSE)))</f>
        <v>1.5079749735636201</v>
      </c>
      <c r="I10" s="42">
        <f t="shared" ref="I10:J34" si="5">IF(ISNA(VLOOKUP(_xlfn.CONCAT($A$5,$B10,"Sexual Orientation",I$9),Data,2,FALSE)),0,VLOOKUP(_xlfn.CONCAT($A$5,$B10,"Sexual Orientation",I$9),Data,2,FALSE))</f>
        <v>0.27372664786746498</v>
      </c>
      <c r="J10" s="42">
        <f t="shared" si="5"/>
        <v>11.692589002467299</v>
      </c>
      <c r="K10" s="37"/>
      <c r="L10" s="37"/>
    </row>
    <row r="11" spans="1:12" ht="19.5" customHeight="1" x14ac:dyDescent="0.3">
      <c r="A11" s="41"/>
      <c r="B11" s="41" t="s">
        <v>127</v>
      </c>
      <c r="C11" s="42">
        <f t="shared" si="0"/>
        <v>13.200992555831199</v>
      </c>
      <c r="D11" s="42">
        <f t="shared" si="0"/>
        <v>1.11166253101736</v>
      </c>
      <c r="E11" s="42" t="str">
        <f t="shared" si="1"/>
        <v>x</v>
      </c>
      <c r="F11" s="42">
        <f t="shared" si="2"/>
        <v>61.908188585607903</v>
      </c>
      <c r="G11" s="42" t="str">
        <f t="shared" si="3"/>
        <v>x</v>
      </c>
      <c r="H11" s="42">
        <f t="shared" si="4"/>
        <v>1.66997518610421</v>
      </c>
      <c r="I11" s="42">
        <f t="shared" si="5"/>
        <v>0.310173697270471</v>
      </c>
      <c r="J11" s="42">
        <f t="shared" si="5"/>
        <v>21.799007444168701</v>
      </c>
      <c r="K11" s="37"/>
      <c r="L11" s="37"/>
    </row>
    <row r="12" spans="1:12" ht="15" customHeight="1" x14ac:dyDescent="0.25">
      <c r="A12" s="45"/>
      <c r="B12" s="45" t="s">
        <v>103</v>
      </c>
      <c r="C12" s="90">
        <f t="shared" si="0"/>
        <v>13.150118203309599</v>
      </c>
      <c r="D12" s="90">
        <f t="shared" si="0"/>
        <v>0.79787234042553101</v>
      </c>
      <c r="E12" s="90" t="str">
        <f t="shared" si="1"/>
        <v>x</v>
      </c>
      <c r="F12" s="90">
        <f t="shared" si="2"/>
        <v>76.566193853427905</v>
      </c>
      <c r="G12" s="90" t="str">
        <f t="shared" si="3"/>
        <v>x</v>
      </c>
      <c r="H12" s="90">
        <f t="shared" si="4"/>
        <v>0.91607565011820302</v>
      </c>
      <c r="I12" s="90">
        <f t="shared" si="5"/>
        <v>0.41371158392434898</v>
      </c>
      <c r="J12" s="90">
        <f t="shared" si="5"/>
        <v>8.1560283687943205</v>
      </c>
      <c r="K12" s="37"/>
      <c r="L12" s="37"/>
    </row>
    <row r="13" spans="1:12" ht="15" customHeight="1" x14ac:dyDescent="0.25">
      <c r="A13" s="45"/>
      <c r="B13" s="45" t="s">
        <v>105</v>
      </c>
      <c r="C13" s="91">
        <f t="shared" si="0"/>
        <v>16.5729166666666</v>
      </c>
      <c r="D13" s="91">
        <f t="shared" si="0"/>
        <v>0.69791666666666596</v>
      </c>
      <c r="E13" s="91" t="str">
        <f t="shared" si="1"/>
        <v>x</v>
      </c>
      <c r="F13" s="91">
        <f t="shared" si="2"/>
        <v>48.1145833333333</v>
      </c>
      <c r="G13" s="91" t="str">
        <f t="shared" si="3"/>
        <v>x</v>
      </c>
      <c r="H13" s="91">
        <f t="shared" si="4"/>
        <v>0.906249999999999</v>
      </c>
      <c r="I13" s="91">
        <f t="shared" si="5"/>
        <v>0.19791666666666599</v>
      </c>
      <c r="J13" s="91">
        <f t="shared" si="5"/>
        <v>33.5104166666666</v>
      </c>
      <c r="K13" s="37"/>
      <c r="L13" s="37"/>
    </row>
    <row r="14" spans="1:12" ht="15" customHeight="1" x14ac:dyDescent="0.25">
      <c r="A14" s="45"/>
      <c r="B14" s="45" t="s">
        <v>111</v>
      </c>
      <c r="C14" s="92">
        <f t="shared" si="0"/>
        <v>12.022258017279199</v>
      </c>
      <c r="D14" s="92">
        <f t="shared" si="0"/>
        <v>1.2959437692194999</v>
      </c>
      <c r="E14" s="92" t="str">
        <f t="shared" si="1"/>
        <v>x</v>
      </c>
      <c r="F14" s="92">
        <f t="shared" si="2"/>
        <v>64.9399619270757</v>
      </c>
      <c r="G14" s="92" t="str">
        <f t="shared" si="3"/>
        <v>x</v>
      </c>
      <c r="H14" s="92">
        <f t="shared" si="4"/>
        <v>2.0317762483526098</v>
      </c>
      <c r="I14" s="92">
        <f t="shared" si="5"/>
        <v>0.336798945672865</v>
      </c>
      <c r="J14" s="92">
        <f t="shared" si="5"/>
        <v>19.3732610924</v>
      </c>
      <c r="K14" s="37"/>
      <c r="L14" s="37"/>
    </row>
    <row r="15" spans="1:12" ht="19.5" customHeight="1" x14ac:dyDescent="0.3">
      <c r="A15" s="43"/>
      <c r="B15" s="43" t="s">
        <v>128</v>
      </c>
      <c r="C15" s="42">
        <f t="shared" si="0"/>
        <v>13.965672990063201</v>
      </c>
      <c r="D15" s="42">
        <f t="shared" si="0"/>
        <v>1.0840108401084001</v>
      </c>
      <c r="E15" s="42" t="str">
        <f t="shared" si="1"/>
        <v>x</v>
      </c>
      <c r="F15" s="42">
        <f t="shared" si="2"/>
        <v>66.501806684733495</v>
      </c>
      <c r="G15" s="42" t="str">
        <f t="shared" si="3"/>
        <v>x</v>
      </c>
      <c r="H15" s="42">
        <f t="shared" si="4"/>
        <v>1.12691960252935</v>
      </c>
      <c r="I15" s="42">
        <f t="shared" si="5"/>
        <v>0.32971996386630498</v>
      </c>
      <c r="J15" s="42">
        <f t="shared" si="5"/>
        <v>16.991869918699098</v>
      </c>
      <c r="K15" s="37"/>
      <c r="L15" s="37"/>
    </row>
    <row r="16" spans="1:12" ht="15" customHeight="1" x14ac:dyDescent="0.25">
      <c r="A16" s="45"/>
      <c r="B16" s="45" t="s">
        <v>109</v>
      </c>
      <c r="C16" s="90">
        <f t="shared" si="0"/>
        <v>18.785245446981602</v>
      </c>
      <c r="D16" s="90">
        <f t="shared" si="0"/>
        <v>0.62864010354072297</v>
      </c>
      <c r="E16" s="90" t="str">
        <f t="shared" si="1"/>
        <v>x</v>
      </c>
      <c r="F16" s="90">
        <f t="shared" si="2"/>
        <v>63.1968198206526</v>
      </c>
      <c r="G16" s="90" t="str">
        <f t="shared" si="3"/>
        <v>x</v>
      </c>
      <c r="H16" s="90">
        <f t="shared" si="4"/>
        <v>0.89673661828603102</v>
      </c>
      <c r="I16" s="90">
        <f t="shared" si="5"/>
        <v>0.194138855505223</v>
      </c>
      <c r="J16" s="90">
        <f t="shared" si="5"/>
        <v>16.298419155033699</v>
      </c>
      <c r="K16" s="37"/>
      <c r="L16" s="37"/>
    </row>
    <row r="17" spans="1:12" ht="15" customHeight="1" x14ac:dyDescent="0.25">
      <c r="A17" s="45"/>
      <c r="B17" s="45" t="s">
        <v>107</v>
      </c>
      <c r="C17" s="91">
        <f t="shared" si="0"/>
        <v>9.7378497790868899</v>
      </c>
      <c r="D17" s="91">
        <f t="shared" si="0"/>
        <v>1.22533136966126</v>
      </c>
      <c r="E17" s="91" t="str">
        <f t="shared" si="1"/>
        <v>x</v>
      </c>
      <c r="F17" s="91">
        <f t="shared" si="2"/>
        <v>62.986745213549298</v>
      </c>
      <c r="G17" s="91" t="str">
        <f t="shared" si="3"/>
        <v>x</v>
      </c>
      <c r="H17" s="91">
        <f t="shared" si="4"/>
        <v>1.10162002945508</v>
      </c>
      <c r="I17" s="91">
        <f t="shared" si="5"/>
        <v>0.30044182621502202</v>
      </c>
      <c r="J17" s="91">
        <f t="shared" si="5"/>
        <v>24.648011782032398</v>
      </c>
      <c r="K17" s="37"/>
      <c r="L17" s="37"/>
    </row>
    <row r="18" spans="1:12" ht="15" customHeight="1" x14ac:dyDescent="0.25">
      <c r="A18" s="45"/>
      <c r="B18" s="45" t="s">
        <v>112</v>
      </c>
      <c r="C18" s="91">
        <f t="shared" si="0"/>
        <v>18.381344307270201</v>
      </c>
      <c r="D18" s="91">
        <f t="shared" si="0"/>
        <v>1.09739368998628</v>
      </c>
      <c r="E18" s="91" t="str">
        <f t="shared" si="1"/>
        <v>x</v>
      </c>
      <c r="F18" s="91">
        <f t="shared" si="2"/>
        <v>69.821673525377193</v>
      </c>
      <c r="G18" s="91" t="str">
        <f t="shared" si="3"/>
        <v>x</v>
      </c>
      <c r="H18" s="91">
        <f t="shared" si="4"/>
        <v>1.9204389574759899</v>
      </c>
      <c r="I18" s="91">
        <f t="shared" si="5"/>
        <v>0.68587105624142597</v>
      </c>
      <c r="J18" s="91">
        <f t="shared" si="5"/>
        <v>8.0932784636488293</v>
      </c>
      <c r="K18" s="37"/>
      <c r="L18" s="37"/>
    </row>
    <row r="19" spans="1:12" ht="15" customHeight="1" x14ac:dyDescent="0.25">
      <c r="A19" s="45"/>
      <c r="B19" s="45" t="s">
        <v>114</v>
      </c>
      <c r="C19" s="91">
        <f t="shared" si="0"/>
        <v>15.639844537210299</v>
      </c>
      <c r="D19" s="91">
        <f t="shared" si="0"/>
        <v>1.28112854469555</v>
      </c>
      <c r="E19" s="91" t="str">
        <f t="shared" si="1"/>
        <v>x</v>
      </c>
      <c r="F19" s="91">
        <f t="shared" si="2"/>
        <v>71.743198502950904</v>
      </c>
      <c r="G19" s="91" t="str">
        <f t="shared" si="3"/>
        <v>x</v>
      </c>
      <c r="H19" s="91">
        <f t="shared" si="4"/>
        <v>1.3243126529437099</v>
      </c>
      <c r="I19" s="91">
        <f t="shared" si="5"/>
        <v>0.45343313660572898</v>
      </c>
      <c r="J19" s="91">
        <f t="shared" si="5"/>
        <v>9.5580826255937801</v>
      </c>
      <c r="K19" s="37"/>
      <c r="L19" s="37"/>
    </row>
    <row r="20" spans="1:12" ht="15" customHeight="1" x14ac:dyDescent="0.25">
      <c r="A20" s="45"/>
      <c r="B20" s="45" t="s">
        <v>115</v>
      </c>
      <c r="C20" s="91">
        <f t="shared" si="0"/>
        <v>18.269230769230699</v>
      </c>
      <c r="D20" s="91">
        <f t="shared" si="0"/>
        <v>0.67307692307692302</v>
      </c>
      <c r="E20" s="91" t="str">
        <f t="shared" si="1"/>
        <v>x</v>
      </c>
      <c r="F20" s="91">
        <f t="shared" si="2"/>
        <v>71.153846153846104</v>
      </c>
      <c r="G20" s="91" t="str">
        <f t="shared" si="3"/>
        <v>x</v>
      </c>
      <c r="H20" s="91">
        <f t="shared" si="4"/>
        <v>0.67307692307692302</v>
      </c>
      <c r="I20" s="91">
        <f t="shared" si="5"/>
        <v>0.38461538461538403</v>
      </c>
      <c r="J20" s="91">
        <f t="shared" si="5"/>
        <v>8.8461538461538396</v>
      </c>
      <c r="K20" s="37"/>
      <c r="L20" s="37"/>
    </row>
    <row r="21" spans="1:12" s="29" customFormat="1" ht="15" customHeight="1" x14ac:dyDescent="0.25">
      <c r="A21" s="70"/>
      <c r="B21" s="70" t="s">
        <v>113</v>
      </c>
      <c r="C21" s="92">
        <f t="shared" si="0"/>
        <v>0.24242424242424199</v>
      </c>
      <c r="D21" s="92">
        <f t="shared" si="0"/>
        <v>1.3333333333333299</v>
      </c>
      <c r="E21" s="92" t="str">
        <f t="shared" si="1"/>
        <v>x</v>
      </c>
      <c r="F21" s="92">
        <f t="shared" si="2"/>
        <v>85.090909090909093</v>
      </c>
      <c r="G21" s="92" t="str">
        <f t="shared" si="3"/>
        <v>x</v>
      </c>
      <c r="H21" s="92">
        <f t="shared" si="4"/>
        <v>1.2121212121212099</v>
      </c>
      <c r="I21" s="92">
        <f t="shared" si="5"/>
        <v>0.24242424242424199</v>
      </c>
      <c r="J21" s="92">
        <f t="shared" si="5"/>
        <v>11.878787878787801</v>
      </c>
      <c r="K21" s="37"/>
      <c r="L21" s="37"/>
    </row>
    <row r="22" spans="1:12" ht="19.5" customHeight="1" x14ac:dyDescent="0.3">
      <c r="A22" s="44"/>
      <c r="B22" s="44" t="s">
        <v>129</v>
      </c>
      <c r="C22" s="42">
        <f t="shared" si="0"/>
        <v>29.470232345314901</v>
      </c>
      <c r="D22" s="42">
        <f t="shared" si="0"/>
        <v>0.82236005897605302</v>
      </c>
      <c r="E22" s="42" t="str">
        <f t="shared" si="1"/>
        <v>x</v>
      </c>
      <c r="F22" s="42">
        <f t="shared" si="2"/>
        <v>63.391631501347298</v>
      </c>
      <c r="G22" s="42" t="str">
        <f t="shared" si="3"/>
        <v>x</v>
      </c>
      <c r="H22" s="42">
        <f t="shared" si="4"/>
        <v>1.3943260969037501</v>
      </c>
      <c r="I22" s="42">
        <f t="shared" si="5"/>
        <v>0.228786415171081</v>
      </c>
      <c r="J22" s="42">
        <f t="shared" si="5"/>
        <v>4.6926635822868397</v>
      </c>
      <c r="K22" s="37"/>
      <c r="L22" s="37"/>
    </row>
    <row r="23" spans="1:12" ht="15" customHeight="1" x14ac:dyDescent="0.25">
      <c r="A23" s="45"/>
      <c r="B23" s="45" t="s">
        <v>102</v>
      </c>
      <c r="C23" s="90">
        <f t="shared" si="0"/>
        <v>20.709331928715599</v>
      </c>
      <c r="D23" s="90">
        <f t="shared" si="0"/>
        <v>0.58818365376174098</v>
      </c>
      <c r="E23" s="90" t="str">
        <f t="shared" si="1"/>
        <v>x</v>
      </c>
      <c r="F23" s="90">
        <f t="shared" si="2"/>
        <v>76.3234132209639</v>
      </c>
      <c r="G23" s="90" t="str">
        <f t="shared" si="3"/>
        <v>x</v>
      </c>
      <c r="H23" s="90">
        <f t="shared" si="4"/>
        <v>1.0797998419805099</v>
      </c>
      <c r="I23" s="90">
        <f t="shared" si="5"/>
        <v>0.23702923360547701</v>
      </c>
      <c r="J23" s="90">
        <f t="shared" si="5"/>
        <v>1.06224212097269</v>
      </c>
      <c r="K23" s="37"/>
      <c r="L23" s="37"/>
    </row>
    <row r="24" spans="1:12" ht="15" customHeight="1" x14ac:dyDescent="0.25">
      <c r="A24" s="45"/>
      <c r="B24" s="45" t="s">
        <v>108</v>
      </c>
      <c r="C24" s="91">
        <f t="shared" si="0"/>
        <v>32.141919782396002</v>
      </c>
      <c r="D24" s="91">
        <f t="shared" si="0"/>
        <v>0.87805110830092303</v>
      </c>
      <c r="E24" s="91" t="str">
        <f t="shared" si="1"/>
        <v>x</v>
      </c>
      <c r="F24" s="91">
        <f t="shared" si="2"/>
        <v>62.131659946076198</v>
      </c>
      <c r="G24" s="91" t="str">
        <f t="shared" si="3"/>
        <v>x</v>
      </c>
      <c r="H24" s="91">
        <f t="shared" si="4"/>
        <v>1.6248717520460001</v>
      </c>
      <c r="I24" s="91">
        <f t="shared" si="5"/>
        <v>0.22905681086110999</v>
      </c>
      <c r="J24" s="91">
        <f t="shared" si="5"/>
        <v>2.9944406003197201</v>
      </c>
      <c r="K24" s="37"/>
      <c r="L24" s="37"/>
    </row>
    <row r="25" spans="1:12" ht="15" customHeight="1" x14ac:dyDescent="0.25">
      <c r="A25" s="45"/>
      <c r="B25" s="45" t="s">
        <v>110</v>
      </c>
      <c r="C25" s="91">
        <f t="shared" si="0"/>
        <v>35.104935176563203</v>
      </c>
      <c r="D25" s="91">
        <f t="shared" si="0"/>
        <v>0.68046701525678599</v>
      </c>
      <c r="E25" s="91" t="str">
        <f t="shared" si="1"/>
        <v>x</v>
      </c>
      <c r="F25" s="91">
        <f t="shared" si="2"/>
        <v>55.683690280065903</v>
      </c>
      <c r="G25" s="91" t="str">
        <f t="shared" si="3"/>
        <v>x</v>
      </c>
      <c r="H25" s="91">
        <f t="shared" si="4"/>
        <v>1.1532125205930801</v>
      </c>
      <c r="I25" s="91">
        <f t="shared" si="5"/>
        <v>0.200558699233579</v>
      </c>
      <c r="J25" s="91">
        <f t="shared" si="5"/>
        <v>7.1771363082873698</v>
      </c>
      <c r="K25" s="37"/>
      <c r="L25" s="37"/>
    </row>
    <row r="26" spans="1:12" ht="15" customHeight="1" x14ac:dyDescent="0.25">
      <c r="A26" s="45"/>
      <c r="B26" s="45" t="s">
        <v>106</v>
      </c>
      <c r="C26" s="91">
        <f t="shared" si="0"/>
        <v>17.780394465705001</v>
      </c>
      <c r="D26" s="91">
        <f t="shared" si="0"/>
        <v>1.28054165440094</v>
      </c>
      <c r="E26" s="91" t="str">
        <f t="shared" si="1"/>
        <v>x</v>
      </c>
      <c r="F26" s="91">
        <f t="shared" si="2"/>
        <v>74.698263173388199</v>
      </c>
      <c r="G26" s="91" t="str">
        <f t="shared" si="3"/>
        <v>x</v>
      </c>
      <c r="H26" s="91">
        <f t="shared" si="4"/>
        <v>1.3394171327641999</v>
      </c>
      <c r="I26" s="91">
        <f t="shared" si="5"/>
        <v>0.30909626140712299</v>
      </c>
      <c r="J26" s="91">
        <f t="shared" si="5"/>
        <v>4.5922873123344097</v>
      </c>
      <c r="K26" s="37"/>
      <c r="L26" s="37"/>
    </row>
    <row r="27" spans="1:12" ht="15" customHeight="1" x14ac:dyDescent="0.25">
      <c r="A27" s="70"/>
      <c r="B27" s="70" t="s">
        <v>104</v>
      </c>
      <c r="C27" s="92">
        <f t="shared" si="0"/>
        <v>26.9971855379952</v>
      </c>
      <c r="D27" s="92">
        <f t="shared" si="0"/>
        <v>0.64949123186836899</v>
      </c>
      <c r="E27" s="92" t="str">
        <f t="shared" si="1"/>
        <v>x</v>
      </c>
      <c r="F27" s="92">
        <f t="shared" si="2"/>
        <v>49.599480407014497</v>
      </c>
      <c r="G27" s="92" t="str">
        <f t="shared" si="3"/>
        <v>x</v>
      </c>
      <c r="H27" s="92">
        <f t="shared" si="4"/>
        <v>0.88763801688677202</v>
      </c>
      <c r="I27" s="92">
        <f t="shared" si="5"/>
        <v>0.17319766183156499</v>
      </c>
      <c r="J27" s="92">
        <f t="shared" si="5"/>
        <v>21.693007144403499</v>
      </c>
      <c r="K27" s="37"/>
      <c r="L27" s="37"/>
    </row>
    <row r="28" spans="1:12" ht="19.5" customHeight="1" x14ac:dyDescent="0.3">
      <c r="A28" s="44"/>
      <c r="B28" s="44" t="s">
        <v>132</v>
      </c>
      <c r="C28" s="42">
        <f t="shared" si="0"/>
        <v>22.801147227533399</v>
      </c>
      <c r="D28" s="42">
        <f t="shared" si="0"/>
        <v>1.34905459953261</v>
      </c>
      <c r="E28" s="42" t="str">
        <f t="shared" si="1"/>
        <v>x</v>
      </c>
      <c r="F28" s="42">
        <f t="shared" si="2"/>
        <v>66.193966432972104</v>
      </c>
      <c r="G28" s="42" t="str">
        <f t="shared" si="3"/>
        <v>x</v>
      </c>
      <c r="H28" s="42">
        <f t="shared" si="4"/>
        <v>2.56001699596345</v>
      </c>
      <c r="I28" s="42">
        <f t="shared" si="5"/>
        <v>0.244316974718504</v>
      </c>
      <c r="J28" s="42">
        <f t="shared" si="5"/>
        <v>6.8514977692797903</v>
      </c>
      <c r="K28" s="37"/>
      <c r="L28" s="37"/>
    </row>
    <row r="29" spans="1:12" ht="15" customHeight="1" x14ac:dyDescent="0.25">
      <c r="A29" s="45"/>
      <c r="B29" s="45" t="s">
        <v>19</v>
      </c>
      <c r="C29" s="90">
        <f t="shared" si="0"/>
        <v>21.483771251931898</v>
      </c>
      <c r="D29" s="90">
        <f t="shared" si="0"/>
        <v>0.46367851622874801</v>
      </c>
      <c r="E29" s="90" t="str">
        <f t="shared" si="1"/>
        <v>x</v>
      </c>
      <c r="F29" s="90">
        <f t="shared" si="2"/>
        <v>68.933539412673795</v>
      </c>
      <c r="G29" s="90" t="str">
        <f t="shared" si="3"/>
        <v>x</v>
      </c>
      <c r="H29" s="90">
        <f t="shared" si="4"/>
        <v>1.7001545595054</v>
      </c>
      <c r="I29" s="90">
        <f t="shared" si="5"/>
        <v>0.61823802163832997</v>
      </c>
      <c r="J29" s="90">
        <f t="shared" si="5"/>
        <v>6.80061823802163</v>
      </c>
      <c r="K29" s="37"/>
      <c r="L29" s="37"/>
    </row>
    <row r="30" spans="1:12" ht="15" customHeight="1" x14ac:dyDescent="0.25">
      <c r="A30" s="45"/>
      <c r="B30" s="45" t="s">
        <v>35</v>
      </c>
      <c r="C30" s="91">
        <f t="shared" si="0"/>
        <v>10.995002271694601</v>
      </c>
      <c r="D30" s="91">
        <f t="shared" si="0"/>
        <v>0.99954566106315301</v>
      </c>
      <c r="E30" s="91" t="str">
        <f t="shared" si="1"/>
        <v>x</v>
      </c>
      <c r="F30" s="91">
        <f t="shared" si="2"/>
        <v>77.555656519763701</v>
      </c>
      <c r="G30" s="91" t="str">
        <f t="shared" si="3"/>
        <v>x</v>
      </c>
      <c r="H30" s="91">
        <f t="shared" si="4"/>
        <v>2.5442980463425702</v>
      </c>
      <c r="I30" s="91">
        <f t="shared" si="5"/>
        <v>0.408905043162199</v>
      </c>
      <c r="J30" s="91">
        <f t="shared" si="5"/>
        <v>7.49659245797364</v>
      </c>
      <c r="K30" s="37"/>
      <c r="L30" s="37"/>
    </row>
    <row r="31" spans="1:12" ht="15" customHeight="1" x14ac:dyDescent="0.25">
      <c r="A31" s="45"/>
      <c r="B31" s="45" t="s">
        <v>15</v>
      </c>
      <c r="C31" s="91">
        <f t="shared" si="0"/>
        <v>33.821775430226602</v>
      </c>
      <c r="D31" s="91">
        <f t="shared" si="0"/>
        <v>1.17566876810359</v>
      </c>
      <c r="E31" s="91" t="str">
        <f t="shared" si="1"/>
        <v>x</v>
      </c>
      <c r="F31" s="91">
        <f t="shared" si="2"/>
        <v>56.040211279604698</v>
      </c>
      <c r="G31" s="91" t="str">
        <f t="shared" si="3"/>
        <v>x</v>
      </c>
      <c r="H31" s="91">
        <f t="shared" si="4"/>
        <v>2.6750724143806401</v>
      </c>
      <c r="I31" s="91">
        <f t="shared" si="5"/>
        <v>0.13630942238882199</v>
      </c>
      <c r="J31" s="91">
        <f t="shared" si="5"/>
        <v>6.1509626852956201</v>
      </c>
      <c r="K31" s="37"/>
      <c r="L31" s="37"/>
    </row>
    <row r="32" spans="1:12" ht="15" customHeight="1" x14ac:dyDescent="0.25">
      <c r="A32" s="45"/>
      <c r="B32" s="45" t="s">
        <v>16</v>
      </c>
      <c r="C32" s="91">
        <f t="shared" si="0"/>
        <v>20.094191522762902</v>
      </c>
      <c r="D32" s="91">
        <f t="shared" si="0"/>
        <v>2.6164311878597499</v>
      </c>
      <c r="E32" s="91" t="str">
        <f t="shared" si="1"/>
        <v>x</v>
      </c>
      <c r="F32" s="91">
        <f t="shared" si="2"/>
        <v>68.864468864468805</v>
      </c>
      <c r="G32" s="91" t="str">
        <f t="shared" si="3"/>
        <v>x</v>
      </c>
      <c r="H32" s="91">
        <f t="shared" si="4"/>
        <v>3.5583464154892699</v>
      </c>
      <c r="I32" s="91">
        <f t="shared" si="5"/>
        <v>0.10465724751439</v>
      </c>
      <c r="J32" s="91">
        <f t="shared" si="5"/>
        <v>4.7619047619047601</v>
      </c>
      <c r="K32" s="37"/>
      <c r="L32" s="37"/>
    </row>
    <row r="33" spans="1:12" ht="15" customHeight="1" x14ac:dyDescent="0.25">
      <c r="A33" s="45"/>
      <c r="B33" s="45" t="s">
        <v>52</v>
      </c>
      <c r="C33" s="91">
        <f t="shared" si="0"/>
        <v>28.842167604382499</v>
      </c>
      <c r="D33" s="91">
        <f t="shared" si="0"/>
        <v>1.1548711874444699</v>
      </c>
      <c r="E33" s="91" t="str">
        <f t="shared" si="1"/>
        <v>x</v>
      </c>
      <c r="F33" s="91">
        <f t="shared" si="2"/>
        <v>61.741190405685501</v>
      </c>
      <c r="G33" s="91" t="str">
        <f t="shared" si="3"/>
        <v>x</v>
      </c>
      <c r="H33" s="91">
        <f t="shared" si="4"/>
        <v>1.51021616819662</v>
      </c>
      <c r="I33" s="91">
        <f t="shared" si="5"/>
        <v>0.325732899022801</v>
      </c>
      <c r="J33" s="91">
        <f t="shared" si="5"/>
        <v>6.4258217352679896</v>
      </c>
      <c r="K33" s="37"/>
      <c r="L33" s="37"/>
    </row>
    <row r="34" spans="1:12" ht="15" customHeight="1" x14ac:dyDescent="0.25">
      <c r="A34" s="45"/>
      <c r="B34" s="45" t="s">
        <v>17</v>
      </c>
      <c r="C34" s="91">
        <f t="shared" si="0"/>
        <v>8.9760207388204805</v>
      </c>
      <c r="D34" s="91">
        <f t="shared" si="0"/>
        <v>1.2961762799740699</v>
      </c>
      <c r="E34" s="91" t="str">
        <f t="shared" si="1"/>
        <v>x</v>
      </c>
      <c r="F34" s="91">
        <f t="shared" si="2"/>
        <v>78.3862605314322</v>
      </c>
      <c r="G34" s="91" t="str">
        <f t="shared" si="3"/>
        <v>x</v>
      </c>
      <c r="H34" s="91">
        <f t="shared" si="4"/>
        <v>2.8839922229423198</v>
      </c>
      <c r="I34" s="91">
        <f t="shared" si="5"/>
        <v>3.2404406999351897E-2</v>
      </c>
      <c r="J34" s="91">
        <f t="shared" si="5"/>
        <v>8.4251458198314904</v>
      </c>
      <c r="K34" s="37"/>
      <c r="L34" s="37"/>
    </row>
    <row r="35" spans="1:12" ht="15" customHeight="1" x14ac:dyDescent="0.25">
      <c r="A35" s="45"/>
      <c r="B35" s="45" t="s">
        <v>18</v>
      </c>
      <c r="C35" s="91" t="str">
        <f>IF($A$6&gt;2020,"x",IF(ISNA(VLOOKUP(_xlfn.CONCAT($A$6,$B35,"Sexual Orientation",C$9),Data,2,FALSE)),0,VLOOKUP(_xlfn.CONCAT($A$6,$B35,"Sexual Orientation",C$9),Data,2,FALSE)))</f>
        <v>x</v>
      </c>
      <c r="D35" s="91" t="str">
        <f>IF($A$6&gt;2020,"x",IF(ISNA(VLOOKUP(_xlfn.CONCAT($A$6,$B35,"Sexual Orientation",D$9),Data,2,FALSE)),0,VLOOKUP(_xlfn.CONCAT($A$6,$B35,"Sexual Orientation",D$9),Data,2,FALSE)))</f>
        <v>x</v>
      </c>
      <c r="E35" s="91" t="str">
        <f>IF($A$6&gt;2020,"x",IF(ISNA(VLOOKUP(_xlfn.CONCAT($A$6,$B35,"Sexual Orientation",E$9),Data,2,FALSE)),0,VLOOKUP(_xlfn.CONCAT($A$6,$B35,"Sexual Orientation",E$9),Data,2,FALSE)))</f>
        <v>x</v>
      </c>
      <c r="F35" s="91" t="str">
        <f>IF($A$6&gt;2020,"x",IF(ISNA(VLOOKUP(_xlfn.CONCAT($A$6,$B35,"Sexual Orientation",F$9),Data,2,FALSE)),0,VLOOKUP(_xlfn.CONCAT($A$6,$B35,"Sexual Orientation",F$9),Data,2,FALSE)))</f>
        <v>x</v>
      </c>
      <c r="G35" s="91" t="str">
        <f>IF($A$6&gt;2020,"x",IF(ISNA(VLOOKUP(_xlfn.CONCAT($A$6,$B35,"Sexual Orientation",G$9),Data,2,FALSE)),0,VLOOKUP(_xlfn.CONCAT($A$6,$B35,"Sexual Orientation",G$9),Data,2,FALSE)))</f>
        <v>x</v>
      </c>
      <c r="H35" s="91" t="s">
        <v>150</v>
      </c>
      <c r="I35" s="91" t="str">
        <f>IF($A$6&gt;2020,"x",IF(ISNA(VLOOKUP(_xlfn.CONCAT($A$5,$B35,"Sexual Orientation",I$9),Data,2,FALSE)),0,VLOOKUP(_xlfn.CONCAT($A$5,$B35,"Sexual Orientation",I$9),Data,2,FALSE)))</f>
        <v>x</v>
      </c>
      <c r="J35" s="91" t="str">
        <f>IF($A$6&gt;2020,"x",IF(ISNA(VLOOKUP(_xlfn.CONCAT($A$5,$B35,"Sexual Orientation",J$9),Data,2,FALSE)),0,VLOOKUP(_xlfn.CONCAT($A$5,$B35,"Sexual Orientation",J$9),Data,2,FALSE)))</f>
        <v>x</v>
      </c>
      <c r="K35" s="37"/>
      <c r="L35" s="37"/>
    </row>
    <row r="36" spans="1:12" ht="15" customHeight="1" x14ac:dyDescent="0.25">
      <c r="B36" s="20" t="s">
        <v>83</v>
      </c>
      <c r="C36" s="91">
        <f>IF(ISNA(VLOOKUP(_xlfn.CONCAT($A$5,$B36,"Sexual Orientation",C$9),Data,2,FALSE)),0,VLOOKUP(_xlfn.CONCAT($A$5,$B36,"Sexual Orientation",C$9),Data,2,FALSE))</f>
        <v>6.3047285464098</v>
      </c>
      <c r="D36" s="91">
        <f>IF(ISNA(VLOOKUP(_xlfn.CONCAT($A$5,$B36,"Sexual Orientation",D$9),Data,2,FALSE)),0,VLOOKUP(_xlfn.CONCAT($A$5,$B36,"Sexual Orientation",D$9),Data,2,FALSE))</f>
        <v>2.2767075306479798</v>
      </c>
      <c r="E36" s="91" t="str">
        <f>IF($A$6&gt;2021,"x",IF(ISNA(VLOOKUP(_xlfn.CONCAT($A$6,$B36,"Sexual Orientation",E$9),Data,2,FALSE)),0,VLOOKUP(_xlfn.CONCAT($A$6,$B36,"Sexual Orientation",E$9),Data,2,FALSE)))</f>
        <v>x</v>
      </c>
      <c r="F36" s="91">
        <f>IF(ISNA(VLOOKUP(_xlfn.CONCAT($A$5,$B36,"Sexual Orientation",F$9),Data,2,FALSE)),0,VLOOKUP(_xlfn.CONCAT($A$5,$B36,"Sexual Orientation",F$9),Data,2,FALSE))</f>
        <v>76.532399299474605</v>
      </c>
      <c r="G36" s="91" t="str">
        <f>IF($A$6&gt;2021,"x",IF(ISNA(VLOOKUP(_xlfn.CONCAT($A$6,$B36,"Sexual Orientation",G$9),Data,2,FALSE)),0,VLOOKUP(_xlfn.CONCAT($A$6,$B36,"Sexual Orientation",G$9),Data,2,FALSE)))</f>
        <v>x</v>
      </c>
      <c r="H36" s="91">
        <f>IF($A$6&lt;2022,"x",IF(ISNA(VLOOKUP(_xlfn.CONCAT($A$6,$B36,"Sexual Orientation",H$9),Data,2,FALSE)),0,VLOOKUP(_xlfn.CONCAT($A$6,$B36,"Sexual Orientation",H$9),Data,2,FALSE)))</f>
        <v>2.4518388791593599</v>
      </c>
      <c r="I36" s="91">
        <f>IF(ISNA(VLOOKUP(_xlfn.CONCAT($A$5,$B36,"Sexual Orientation",I$9),Data,2,FALSE)),0,VLOOKUP(_xlfn.CONCAT($A$5,$B36,"Sexual Orientation",I$9),Data,2,FALSE))</f>
        <v>0.87565674255691694</v>
      </c>
      <c r="J36" s="91">
        <f>IF(ISNA(VLOOKUP(_xlfn.CONCAT($A$5,$B36,"Sexual Orientation",J$9),Data,2,FALSE)),0,VLOOKUP(_xlfn.CONCAT($A$5,$B36,"Sexual Orientation",J$9),Data,2,FALSE))</f>
        <v>11.5586690017513</v>
      </c>
      <c r="K36" s="37"/>
      <c r="L36" s="37"/>
    </row>
    <row r="37" spans="1:12" ht="15" customHeight="1" x14ac:dyDescent="0.25">
      <c r="A37" s="54"/>
      <c r="B37" s="54" t="s">
        <v>141</v>
      </c>
      <c r="C37" s="92">
        <f>IF($A$6&lt;2021,"x",IF(ISNA(VLOOKUP(_xlfn.CONCAT($A$6,$B37,"Sexual Orientation",C$9),Data,2,FALSE)),0,VLOOKUP(_xlfn.CONCAT($A$6,$B37,"Sexual Orientation",C$9),Data,2,FALSE)))</f>
        <v>21.955403087478501</v>
      </c>
      <c r="D37" s="92">
        <f>IF($A$6&lt;2021,"x",IF(ISNA(VLOOKUP(_xlfn.CONCAT($A$6,$B37,"Sexual Orientation",D$9),Data,2,FALSE)),0,VLOOKUP(_xlfn.CONCAT($A$6,$B37,"Sexual Orientation",D$9),Data,2,FALSE)))</f>
        <v>1.54373927958833</v>
      </c>
      <c r="E37" s="92" t="str">
        <f>IF($A$6&lt;&gt;2021,"x",IF(ISNA(VLOOKUP(_xlfn.CONCAT($A$6,$B37,"Sexual Orientation",E$9),Data,2,FALSE)),0,VLOOKUP(_xlfn.CONCAT($A$6,$B37,"Sexual Orientation",E$9),Data,2,FALSE)))</f>
        <v>x</v>
      </c>
      <c r="F37" s="92">
        <f>IF($A$6&lt;2021,"x",IF(ISNA(VLOOKUP(_xlfn.CONCAT($A$6,$B37,"Sexual Orientation",F$9),Data,2,FALSE)),0,VLOOKUP(_xlfn.CONCAT($A$6,$B37,"Sexual Orientation",F$9),Data,2,FALSE)))</f>
        <v>65.523156089193805</v>
      </c>
      <c r="G37" s="92" t="str">
        <f>IF($A$6&lt;&gt;2021,"x",IF(ISNA(VLOOKUP(_xlfn.CONCAT($A$6,$B37,"Sexual Orientation",G$9),Data,2,FALSE)),0,VLOOKUP(_xlfn.CONCAT($A$6,$B37,"Sexual Orientation",G$9),Data,2,FALSE)))</f>
        <v>x</v>
      </c>
      <c r="H37" s="92">
        <f>IF($A$6&lt;2022,"x",IF(ISNA(VLOOKUP(_xlfn.CONCAT($A$5,$B37,"Sexual Orientation",H$9),Data,2,FALSE)),0,VLOOKUP(_xlfn.CONCAT($A$5,$B37,"Sexual Orientation",H$9),Data,2,FALSE)))</f>
        <v>3.0874785591766698</v>
      </c>
      <c r="I37" s="92">
        <f>IF($A$6&lt;2021,"x",IF(ISNA(VLOOKUP(_xlfn.CONCAT($A$5,$B37,"Sexual Orientation",I$9),Data,2,FALSE)),0,VLOOKUP(_xlfn.CONCAT($A$5,$B37,"Sexual Orientation",I$9),Data,2,FALSE)))</f>
        <v>0.51457975986277804</v>
      </c>
      <c r="J37" s="92">
        <f>IF($A$6&lt;2021,"x",IF(ISNA(VLOOKUP(_xlfn.CONCAT($A$5,$B37,"Sexual Orientation",J$9),Data,2,FALSE)),0,VLOOKUP(_xlfn.CONCAT($A$5,$B37,"Sexual Orientation",J$9),Data,2,FALSE)))</f>
        <v>7.3756432246998198</v>
      </c>
      <c r="K37" s="37"/>
      <c r="L37" s="37"/>
    </row>
    <row r="38" spans="1:12" x14ac:dyDescent="0.25">
      <c r="B38" s="34"/>
    </row>
    <row r="39" spans="1:12" x14ac:dyDescent="0.25">
      <c r="B39" s="46" t="s">
        <v>20</v>
      </c>
    </row>
    <row r="40" spans="1:12" x14ac:dyDescent="0.25">
      <c r="B40" s="29" t="s">
        <v>21</v>
      </c>
    </row>
    <row r="42" spans="1:12" x14ac:dyDescent="0.25">
      <c r="B42" s="47" t="s">
        <v>135</v>
      </c>
    </row>
    <row r="43" spans="1:12" x14ac:dyDescent="0.25">
      <c r="B43" s="65" t="s">
        <v>160</v>
      </c>
    </row>
    <row r="44" spans="1:12" x14ac:dyDescent="0.25">
      <c r="B44" s="121" t="s">
        <v>161</v>
      </c>
    </row>
    <row r="45" spans="1:12" x14ac:dyDescent="0.25">
      <c r="B45" s="121" t="s">
        <v>158</v>
      </c>
    </row>
    <row r="46" spans="1:12" x14ac:dyDescent="0.25">
      <c r="B46" s="121" t="s">
        <v>159</v>
      </c>
    </row>
    <row r="47" spans="1:12" x14ac:dyDescent="0.25">
      <c r="B47" s="121" t="s">
        <v>163</v>
      </c>
    </row>
    <row r="48" spans="1:12" x14ac:dyDescent="0.25">
      <c r="B48" s="121" t="s">
        <v>164</v>
      </c>
    </row>
    <row r="49" spans="2:5" x14ac:dyDescent="0.25">
      <c r="B49" s="113" t="s">
        <v>149</v>
      </c>
    </row>
    <row r="50" spans="2:5" x14ac:dyDescent="0.25">
      <c r="B50" s="66" t="s">
        <v>157</v>
      </c>
    </row>
    <row r="51" spans="2:5" x14ac:dyDescent="0.25">
      <c r="B51" s="66" t="s">
        <v>144</v>
      </c>
    </row>
    <row r="52" spans="2:5" x14ac:dyDescent="0.25">
      <c r="B52" s="119" t="s">
        <v>165</v>
      </c>
      <c r="C52" s="118"/>
      <c r="D52" s="118"/>
      <c r="E52" s="118"/>
    </row>
    <row r="53" spans="2:5" x14ac:dyDescent="0.25">
      <c r="B53" s="66" t="s">
        <v>151</v>
      </c>
    </row>
    <row r="54" spans="2:5" x14ac:dyDescent="0.25">
      <c r="B54" s="66" t="s">
        <v>152</v>
      </c>
    </row>
    <row r="55" spans="2:5" x14ac:dyDescent="0.25">
      <c r="B55" s="66" t="s">
        <v>153</v>
      </c>
    </row>
    <row r="56" spans="2:5" x14ac:dyDescent="0.25">
      <c r="B56" s="113" t="s">
        <v>166</v>
      </c>
    </row>
    <row r="57" spans="2:5" x14ac:dyDescent="0.25">
      <c r="B57" s="66" t="s">
        <v>143</v>
      </c>
    </row>
    <row r="58" spans="2:5" x14ac:dyDescent="0.25">
      <c r="B58" s="66" t="s">
        <v>144</v>
      </c>
    </row>
    <row r="59" spans="2:5" x14ac:dyDescent="0.25">
      <c r="B59" s="48"/>
    </row>
    <row r="60" spans="2:5" x14ac:dyDescent="0.25">
      <c r="B60" s="49"/>
    </row>
    <row r="61" spans="2:5" x14ac:dyDescent="0.25">
      <c r="B61" s="66"/>
    </row>
  </sheetData>
  <sheetProtection formatColumns="0" formatRows="0"/>
  <phoneticPr fontId="2" type="noConversion"/>
  <dataValidations count="2">
    <dataValidation allowBlank="1" showInputMessage="1" showErrorMessage="1" promptTitle="Select Census Date" sqref="C5" xr:uid="{B2B4DA64-B0E4-4F4D-8DE2-E0D359175AE5}"/>
    <dataValidation type="list" allowBlank="1" showInputMessage="1" showErrorMessage="1" promptTitle="Select Census Date" sqref="B5" xr:uid="{AB956E12-82AD-4F5E-BD8E-8766A79657A5}">
      <formula1>Date</formula1>
    </dataValidation>
  </dataValidations>
  <hyperlinks>
    <hyperlink ref="B52" r:id="rId1" display="In July 2021, the national HR system, eESS, the Sexual Orientation categories were updated to match the recruiting system, Job Train. The &quot;Gay&quot; and &quot;Lesbian&quot; categories " xr:uid="{57437444-0330-4C23-9806-D551FAACFA84}"/>
    <hyperlink ref="B52:E52" r:id="rId2" display="In July 2021, the national HR system, eESS, the Sexual Orientation categories were updated to match the recruiting system, Job Train. The &quot;Gay&quot; and &quot;Lesbian&quot; categories " xr:uid="{A575593C-EF03-4D53-A80E-DD0824EA05B3}"/>
  </hyperlinks>
  <pageMargins left="0.39370078740157483" right="0.39370078740157483" top="0.39370078740157483" bottom="0.39370078740157483" header="0.39370078740157483" footer="0.39370078740157483"/>
  <pageSetup scale="75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55"/>
  <sheetViews>
    <sheetView showGridLines="0" topLeftCell="B1" zoomScaleNormal="100" workbookViewId="0">
      <pane ySplit="8" topLeftCell="A9" activePane="bottomLeft" state="frozen"/>
      <selection activeCell="C1" sqref="C1"/>
      <selection pane="bottomLeft" activeCell="B1" sqref="B1"/>
    </sheetView>
  </sheetViews>
  <sheetFormatPr defaultColWidth="9.21875" defaultRowHeight="15" x14ac:dyDescent="0.25"/>
  <cols>
    <col min="1" max="1" width="8.21875" style="20" hidden="1" customWidth="1"/>
    <col min="2" max="2" width="59.77734375" style="20" bestFit="1" customWidth="1"/>
    <col min="3" max="6" width="14.77734375" style="21" customWidth="1"/>
    <col min="7" max="16384" width="9.21875" style="20"/>
  </cols>
  <sheetData>
    <row r="1" spans="1:9" ht="17.399999999999999" x14ac:dyDescent="0.3">
      <c r="B1" s="74" t="s">
        <v>162</v>
      </c>
      <c r="C1" s="99"/>
      <c r="D1" s="51"/>
      <c r="I1" s="5" t="s">
        <v>79</v>
      </c>
    </row>
    <row r="2" spans="1:9" ht="21" customHeight="1" x14ac:dyDescent="0.4">
      <c r="C2" s="120" t="s">
        <v>155</v>
      </c>
      <c r="D2" s="52"/>
    </row>
    <row r="3" spans="1:9" ht="15" customHeight="1" x14ac:dyDescent="0.3">
      <c r="B3" s="38" t="s">
        <v>136</v>
      </c>
      <c r="C3" s="106"/>
      <c r="D3" s="102"/>
    </row>
    <row r="4" spans="1:9" ht="15.6" x14ac:dyDescent="0.3">
      <c r="C4" s="107"/>
      <c r="D4" s="102"/>
    </row>
    <row r="5" spans="1:9" ht="15.6" x14ac:dyDescent="0.3">
      <c r="A5" s="20" t="str">
        <f>RIGHT(B5,4)</f>
        <v>2023</v>
      </c>
      <c r="B5" s="94" t="s">
        <v>156</v>
      </c>
      <c r="C5" s="107"/>
      <c r="D5" s="103"/>
    </row>
    <row r="6" spans="1:9" x14ac:dyDescent="0.25">
      <c r="A6" s="20">
        <f>_xlfn.NUMBERVALUE(A5)</f>
        <v>2023</v>
      </c>
    </row>
    <row r="8" spans="1:9" ht="15.6" x14ac:dyDescent="0.3">
      <c r="B8" s="39"/>
      <c r="C8" s="104" t="s">
        <v>6</v>
      </c>
      <c r="D8" s="53" t="s">
        <v>56</v>
      </c>
      <c r="E8" s="105" t="s">
        <v>131</v>
      </c>
      <c r="F8" s="105" t="s">
        <v>14</v>
      </c>
    </row>
    <row r="9" spans="1:9" ht="19.5" customHeight="1" x14ac:dyDescent="0.3">
      <c r="B9" s="69" t="s">
        <v>82</v>
      </c>
      <c r="C9" s="86">
        <f t="shared" ref="C9:F35" si="0">IF(ISNA(VLOOKUP(_xlfn.CONCAT($A$5,$B9,"Transgender",C$8),Data,2,FALSE)),0,VLOOKUP(_xlfn.CONCAT($A$5,$B9,"Transgender",C$8),Data,2,FALSE))</f>
        <v>36.045448537187099</v>
      </c>
      <c r="D9" s="86">
        <f t="shared" si="0"/>
        <v>9.0324286217835698E-2</v>
      </c>
      <c r="E9" s="86">
        <f t="shared" si="0"/>
        <v>53.592042650687297</v>
      </c>
      <c r="F9" s="86">
        <f t="shared" si="0"/>
        <v>10.272184525907599</v>
      </c>
      <c r="H9" s="37"/>
    </row>
    <row r="10" spans="1:9" ht="19.5" customHeight="1" x14ac:dyDescent="0.3">
      <c r="A10" s="26"/>
      <c r="B10" s="41" t="s">
        <v>127</v>
      </c>
      <c r="C10" s="86">
        <f t="shared" si="0"/>
        <v>8.7617866004962703</v>
      </c>
      <c r="D10" s="86">
        <f t="shared" si="0"/>
        <v>0.121588089330024</v>
      </c>
      <c r="E10" s="86">
        <f t="shared" si="0"/>
        <v>77.781637717121498</v>
      </c>
      <c r="F10" s="86">
        <f t="shared" si="0"/>
        <v>13.3349875930521</v>
      </c>
      <c r="H10" s="37"/>
    </row>
    <row r="11" spans="1:9" ht="15" customHeight="1" x14ac:dyDescent="0.25">
      <c r="B11" s="45" t="s">
        <v>103</v>
      </c>
      <c r="C11" s="91">
        <f t="shared" si="0"/>
        <v>1.50709219858156</v>
      </c>
      <c r="D11" s="91">
        <f t="shared" si="0"/>
        <v>8.8652482269503494E-2</v>
      </c>
      <c r="E11" s="91">
        <f t="shared" si="0"/>
        <v>96.0992907801418</v>
      </c>
      <c r="F11" s="91">
        <f t="shared" si="0"/>
        <v>2.3049645390070901</v>
      </c>
      <c r="H11" s="37"/>
    </row>
    <row r="12" spans="1:9" ht="15" customHeight="1" x14ac:dyDescent="0.25">
      <c r="B12" s="45" t="s">
        <v>105</v>
      </c>
      <c r="C12" s="91">
        <f t="shared" si="0"/>
        <v>24.3645833333333</v>
      </c>
      <c r="D12" s="91">
        <f t="shared" si="0"/>
        <v>2.0833333333333301E-2</v>
      </c>
      <c r="E12" s="91">
        <f t="shared" si="0"/>
        <v>32.8854166666666</v>
      </c>
      <c r="F12" s="91">
        <f t="shared" si="0"/>
        <v>42.7291666666666</v>
      </c>
      <c r="H12" s="37"/>
    </row>
    <row r="13" spans="1:9" ht="15" customHeight="1" x14ac:dyDescent="0.25">
      <c r="B13" s="45" t="s">
        <v>111</v>
      </c>
      <c r="C13" s="92">
        <f t="shared" si="0"/>
        <v>4.1770390979645597</v>
      </c>
      <c r="D13" s="92">
        <f t="shared" si="0"/>
        <v>0.16107775662615301</v>
      </c>
      <c r="E13" s="92">
        <f t="shared" si="0"/>
        <v>91.290818567872293</v>
      </c>
      <c r="F13" s="92">
        <f t="shared" si="0"/>
        <v>4.3710645775369699</v>
      </c>
      <c r="H13" s="37"/>
    </row>
    <row r="14" spans="1:9" ht="19.5" customHeight="1" x14ac:dyDescent="0.3">
      <c r="A14" s="23"/>
      <c r="B14" s="43" t="s">
        <v>128</v>
      </c>
      <c r="C14" s="86">
        <f t="shared" si="0"/>
        <v>14.3157181571815</v>
      </c>
      <c r="D14" s="86">
        <f t="shared" si="0"/>
        <v>0.10614272809394699</v>
      </c>
      <c r="E14" s="86">
        <f t="shared" si="0"/>
        <v>69.564137308039705</v>
      </c>
      <c r="F14" s="86">
        <f t="shared" si="0"/>
        <v>16.0140018066847</v>
      </c>
      <c r="H14" s="37"/>
    </row>
    <row r="15" spans="1:9" ht="15" customHeight="1" x14ac:dyDescent="0.25">
      <c r="B15" s="45" t="s">
        <v>109</v>
      </c>
      <c r="C15" s="91">
        <f t="shared" si="0"/>
        <v>13.950263474161</v>
      </c>
      <c r="D15" s="91">
        <f t="shared" si="0"/>
        <v>9.2447074050106298E-2</v>
      </c>
      <c r="E15" s="91">
        <f t="shared" si="0"/>
        <v>64.407876490709</v>
      </c>
      <c r="F15" s="91">
        <f t="shared" si="0"/>
        <v>21.5494129610797</v>
      </c>
      <c r="H15" s="37"/>
    </row>
    <row r="16" spans="1:9" ht="15" customHeight="1" x14ac:dyDescent="0.25">
      <c r="B16" s="45" t="s">
        <v>107</v>
      </c>
      <c r="C16" s="91">
        <f t="shared" si="0"/>
        <v>4.1060382916052998</v>
      </c>
      <c r="D16" s="91">
        <f t="shared" si="0"/>
        <v>0.14138438880706899</v>
      </c>
      <c r="E16" s="91">
        <f t="shared" si="0"/>
        <v>74.079528718703898</v>
      </c>
      <c r="F16" s="91">
        <f t="shared" si="0"/>
        <v>21.6730486008836</v>
      </c>
      <c r="H16" s="37"/>
    </row>
    <row r="17" spans="1:8" ht="15" customHeight="1" x14ac:dyDescent="0.25">
      <c r="B17" s="45" t="s">
        <v>112</v>
      </c>
      <c r="C17" s="91">
        <f t="shared" si="0"/>
        <v>29.080932784636399</v>
      </c>
      <c r="D17" s="91">
        <f t="shared" si="0"/>
        <v>0.27434842249656999</v>
      </c>
      <c r="E17" s="91">
        <f t="shared" si="0"/>
        <v>65.706447187928603</v>
      </c>
      <c r="F17" s="91">
        <f t="shared" si="0"/>
        <v>4.9382716049382704</v>
      </c>
      <c r="H17" s="37"/>
    </row>
    <row r="18" spans="1:8" ht="15" customHeight="1" x14ac:dyDescent="0.25">
      <c r="B18" s="45" t="s">
        <v>114</v>
      </c>
      <c r="C18" s="91">
        <f t="shared" si="0"/>
        <v>25.8744781920253</v>
      </c>
      <c r="D18" s="91">
        <f t="shared" si="0"/>
        <v>7.1973513746941095E-2</v>
      </c>
      <c r="E18" s="91">
        <f t="shared" si="0"/>
        <v>67.237656542392401</v>
      </c>
      <c r="F18" s="91">
        <f t="shared" si="0"/>
        <v>6.8158917518353199</v>
      </c>
      <c r="H18" s="37"/>
    </row>
    <row r="19" spans="1:8" ht="15" customHeight="1" x14ac:dyDescent="0.25">
      <c r="B19" s="45" t="s">
        <v>115</v>
      </c>
      <c r="C19" s="91">
        <f t="shared" si="0"/>
        <v>31.25</v>
      </c>
      <c r="D19" s="91">
        <f t="shared" si="0"/>
        <v>0</v>
      </c>
      <c r="E19" s="91">
        <f t="shared" si="0"/>
        <v>62.019230769230703</v>
      </c>
      <c r="F19" s="91">
        <f t="shared" si="0"/>
        <v>6.7307692307692299</v>
      </c>
      <c r="H19" s="37"/>
    </row>
    <row r="20" spans="1:8" ht="15" customHeight="1" x14ac:dyDescent="0.25">
      <c r="B20" s="70" t="s">
        <v>113</v>
      </c>
      <c r="C20" s="92">
        <f t="shared" si="0"/>
        <v>0.12121212121212099</v>
      </c>
      <c r="D20" s="92">
        <f t="shared" si="0"/>
        <v>0.12121212121212099</v>
      </c>
      <c r="E20" s="92">
        <f t="shared" si="0"/>
        <v>96.363636363636303</v>
      </c>
      <c r="F20" s="92">
        <f t="shared" si="0"/>
        <v>3.39393939393939</v>
      </c>
      <c r="H20" s="37"/>
    </row>
    <row r="21" spans="1:8" ht="19.5" customHeight="1" x14ac:dyDescent="0.3">
      <c r="A21" s="23"/>
      <c r="B21" s="44" t="s">
        <v>129</v>
      </c>
      <c r="C21" s="86">
        <f t="shared" si="0"/>
        <v>65.041435761858693</v>
      </c>
      <c r="D21" s="86">
        <f t="shared" si="0"/>
        <v>5.7196603792770299E-2</v>
      </c>
      <c r="E21" s="86">
        <f t="shared" si="0"/>
        <v>29.074940261324901</v>
      </c>
      <c r="F21" s="86">
        <f t="shared" si="0"/>
        <v>5.8264273730235399</v>
      </c>
      <c r="H21" s="37"/>
    </row>
    <row r="22" spans="1:8" ht="15" customHeight="1" x14ac:dyDescent="0.25">
      <c r="B22" s="45" t="s">
        <v>102</v>
      </c>
      <c r="C22" s="91">
        <f t="shared" si="0"/>
        <v>73.084013695022307</v>
      </c>
      <c r="D22" s="91">
        <f t="shared" si="0"/>
        <v>0.23702923360547701</v>
      </c>
      <c r="E22" s="91">
        <f t="shared" si="0"/>
        <v>19.427618295145201</v>
      </c>
      <c r="F22" s="91">
        <f t="shared" si="0"/>
        <v>7.2513387762268398</v>
      </c>
      <c r="H22" s="37"/>
    </row>
    <row r="23" spans="1:8" ht="15" customHeight="1" x14ac:dyDescent="0.25">
      <c r="B23" s="45" t="s">
        <v>108</v>
      </c>
      <c r="C23" s="91">
        <f t="shared" si="0"/>
        <v>77.519028417360602</v>
      </c>
      <c r="D23" s="91">
        <f t="shared" si="0"/>
        <v>2.8632101357638801E-2</v>
      </c>
      <c r="E23" s="91">
        <f t="shared" si="0"/>
        <v>16.4515282384099</v>
      </c>
      <c r="F23" s="91">
        <f t="shared" si="0"/>
        <v>6.0008112428717997</v>
      </c>
      <c r="H23" s="37"/>
    </row>
    <row r="24" spans="1:8" ht="15" customHeight="1" x14ac:dyDescent="0.25">
      <c r="B24" s="45" t="s">
        <v>110</v>
      </c>
      <c r="C24" s="91">
        <f t="shared" si="0"/>
        <v>45.512499104648597</v>
      </c>
      <c r="D24" s="91">
        <f t="shared" si="0"/>
        <v>2.1488432060740598E-2</v>
      </c>
      <c r="E24" s="91">
        <f t="shared" si="0"/>
        <v>47.747296038965601</v>
      </c>
      <c r="F24" s="91">
        <f t="shared" si="0"/>
        <v>6.7187164243249002</v>
      </c>
      <c r="H24" s="37"/>
    </row>
    <row r="25" spans="1:8" ht="15" customHeight="1" x14ac:dyDescent="0.25">
      <c r="B25" s="45" t="s">
        <v>106</v>
      </c>
      <c r="C25" s="91">
        <f t="shared" si="0"/>
        <v>27.274065351780902</v>
      </c>
      <c r="D25" s="91">
        <f t="shared" si="0"/>
        <v>2.9437739181630802E-2</v>
      </c>
      <c r="E25" s="91">
        <f t="shared" si="0"/>
        <v>70.650574035914005</v>
      </c>
      <c r="F25" s="91">
        <f t="shared" si="0"/>
        <v>2.0459228731233399</v>
      </c>
      <c r="H25" s="37"/>
    </row>
    <row r="26" spans="1:8" ht="15" customHeight="1" x14ac:dyDescent="0.25">
      <c r="B26" s="70" t="s">
        <v>104</v>
      </c>
      <c r="C26" s="92">
        <f t="shared" si="0"/>
        <v>46.568521324962099</v>
      </c>
      <c r="D26" s="92">
        <f t="shared" si="0"/>
        <v>2.1649707728945599E-2</v>
      </c>
      <c r="E26" s="92">
        <f t="shared" si="0"/>
        <v>49.8159774843039</v>
      </c>
      <c r="F26" s="92">
        <f t="shared" si="0"/>
        <v>3.5938514830049799</v>
      </c>
      <c r="H26" s="37"/>
    </row>
    <row r="27" spans="1:8" ht="19.5" customHeight="1" x14ac:dyDescent="0.3">
      <c r="A27" s="23"/>
      <c r="B27" s="44" t="s">
        <v>132</v>
      </c>
      <c r="C27" s="86">
        <f t="shared" si="0"/>
        <v>23.974930953898401</v>
      </c>
      <c r="D27" s="86">
        <f t="shared" si="0"/>
        <v>0.122158487359252</v>
      </c>
      <c r="E27" s="86">
        <f t="shared" si="0"/>
        <v>67.187168047588699</v>
      </c>
      <c r="F27" s="86">
        <f t="shared" si="0"/>
        <v>8.7157425111536</v>
      </c>
      <c r="H27" s="37"/>
    </row>
    <row r="28" spans="1:8" ht="15" customHeight="1" x14ac:dyDescent="0.25">
      <c r="B28" s="45" t="s">
        <v>19</v>
      </c>
      <c r="C28" s="91">
        <f t="shared" si="0"/>
        <v>37.248840803709399</v>
      </c>
      <c r="D28" s="91">
        <f t="shared" si="0"/>
        <v>0</v>
      </c>
      <c r="E28" s="91">
        <f t="shared" si="0"/>
        <v>57.959814528593498</v>
      </c>
      <c r="F28" s="91">
        <f t="shared" si="0"/>
        <v>4.7913446676970599</v>
      </c>
      <c r="H28" s="37"/>
    </row>
    <row r="29" spans="1:8" ht="15" customHeight="1" x14ac:dyDescent="0.25">
      <c r="B29" s="45" t="s">
        <v>35</v>
      </c>
      <c r="C29" s="91">
        <f t="shared" si="0"/>
        <v>15.6746933212176</v>
      </c>
      <c r="D29" s="91">
        <f t="shared" si="0"/>
        <v>4.5433893684688698E-2</v>
      </c>
      <c r="E29" s="91">
        <f t="shared" si="0"/>
        <v>80.872330758746003</v>
      </c>
      <c r="F29" s="91">
        <f t="shared" si="0"/>
        <v>3.40754202635165</v>
      </c>
      <c r="H29" s="37"/>
    </row>
    <row r="30" spans="1:8" ht="15" customHeight="1" x14ac:dyDescent="0.25">
      <c r="B30" s="45" t="s">
        <v>15</v>
      </c>
      <c r="C30" s="91">
        <f t="shared" si="0"/>
        <v>26.461066621230099</v>
      </c>
      <c r="D30" s="91">
        <f t="shared" si="0"/>
        <v>0.10223206679161601</v>
      </c>
      <c r="E30" s="91">
        <f t="shared" si="0"/>
        <v>62.566024876469498</v>
      </c>
      <c r="F30" s="91">
        <f t="shared" si="0"/>
        <v>10.870676435508599</v>
      </c>
      <c r="H30" s="37"/>
    </row>
    <row r="31" spans="1:8" ht="15" customHeight="1" x14ac:dyDescent="0.25">
      <c r="B31" s="45" t="s">
        <v>16</v>
      </c>
      <c r="C31" s="91">
        <f t="shared" si="0"/>
        <v>23.2339089481946</v>
      </c>
      <c r="D31" s="91">
        <f t="shared" si="0"/>
        <v>0.20931449502878</v>
      </c>
      <c r="E31" s="91">
        <f t="shared" si="0"/>
        <v>72.893772893772805</v>
      </c>
      <c r="F31" s="91">
        <f t="shared" si="0"/>
        <v>3.6630036630036602</v>
      </c>
      <c r="H31" s="37"/>
    </row>
    <row r="32" spans="1:8" ht="15" customHeight="1" x14ac:dyDescent="0.25">
      <c r="B32" s="45" t="s">
        <v>52</v>
      </c>
      <c r="C32" s="91">
        <f t="shared" si="0"/>
        <v>30.174711282203099</v>
      </c>
      <c r="D32" s="91">
        <f t="shared" si="0"/>
        <v>0</v>
      </c>
      <c r="E32" s="91">
        <f t="shared" si="0"/>
        <v>64.435889843055904</v>
      </c>
      <c r="F32" s="91">
        <f t="shared" si="0"/>
        <v>5.3893988747408903</v>
      </c>
      <c r="H32" s="37"/>
    </row>
    <row r="33" spans="2:8" ht="15" customHeight="1" x14ac:dyDescent="0.25">
      <c r="B33" s="45" t="s">
        <v>17</v>
      </c>
      <c r="C33" s="91">
        <f t="shared" si="0"/>
        <v>18.438107582631201</v>
      </c>
      <c r="D33" s="91">
        <f t="shared" si="0"/>
        <v>0.29163966299416699</v>
      </c>
      <c r="E33" s="91">
        <f t="shared" si="0"/>
        <v>62.508101101749801</v>
      </c>
      <c r="F33" s="91">
        <f t="shared" si="0"/>
        <v>18.762151652624699</v>
      </c>
      <c r="H33" s="37"/>
    </row>
    <row r="34" spans="2:8" ht="15" customHeight="1" x14ac:dyDescent="0.25">
      <c r="B34" s="45" t="s">
        <v>18</v>
      </c>
      <c r="C34" s="91" t="str">
        <f>IF($A$6&gt;2020,"x",IF(ISNA(VLOOKUP(_xlfn.CONCAT($A$6,$B34,"Transgender",C$8),Data,2,FALSE)),0,VLOOKUP(_xlfn.CONCAT($A$6,$B34,"Transgender",C$8),Data,2,FALSE)))</f>
        <v>x</v>
      </c>
      <c r="D34" s="91" t="str">
        <f>IF($A$6&gt;2020,"x",IF(ISNA(VLOOKUP(_xlfn.CONCAT($A$6,$B34,"Transgender",D$8),Data,2,FALSE)),0,VLOOKUP(_xlfn.CONCAT($A$6,$B34,"Transgender",D$8),Data,2,FALSE)))</f>
        <v>x</v>
      </c>
      <c r="E34" s="91" t="str">
        <f>IF($A$6&gt;2020,"x",IF(ISNA(VLOOKUP(_xlfn.CONCAT($A$6,$B34,"Transgender",E$8),Data,2,FALSE)),0,VLOOKUP(_xlfn.CONCAT($A$6,$B34,"Transgender",E$8),Data,2,FALSE)))</f>
        <v>x</v>
      </c>
      <c r="F34" s="91" t="str">
        <f>IF($A$6&gt;2020,"x",IF(ISNA(VLOOKUP(_xlfn.CONCAT($A$6,$B34,"Transgender",F$8),Data,2,FALSE)),0,VLOOKUP(_xlfn.CONCAT($A$6,$B34,"Transgender",F$8),Data,2,FALSE)))</f>
        <v>x</v>
      </c>
      <c r="H34" s="37"/>
    </row>
    <row r="35" spans="2:8" ht="15" customHeight="1" x14ac:dyDescent="0.25">
      <c r="B35" s="45" t="s">
        <v>83</v>
      </c>
      <c r="C35" s="91">
        <f t="shared" si="0"/>
        <v>4.3782837127845804</v>
      </c>
      <c r="D35" s="91">
        <f t="shared" si="0"/>
        <v>0.17513134851138301</v>
      </c>
      <c r="E35" s="91">
        <f t="shared" si="0"/>
        <v>90.1926444833625</v>
      </c>
      <c r="F35" s="91">
        <f t="shared" si="0"/>
        <v>5.2539404553414997</v>
      </c>
      <c r="H35" s="37"/>
    </row>
    <row r="36" spans="2:8" ht="15" customHeight="1" x14ac:dyDescent="0.25">
      <c r="B36" s="54" t="s">
        <v>141</v>
      </c>
      <c r="C36" s="92">
        <f>IF($A$6&lt;2021,"x",IF(ISNA(VLOOKUP(_xlfn.CONCAT($A$6,$B36,"Transgender",C$8),Data,2,FALSE)),0,VLOOKUP(_xlfn.CONCAT($A$6,$B36,"Transgender",C$8),Data,2,FALSE)))</f>
        <v>27.272727272727199</v>
      </c>
      <c r="D36" s="92">
        <f>IF($A$6&lt;2021,"x",IF(ISNA(VLOOKUP(_xlfn.CONCAT($A$6,$B36,"Transgender",D$8),Data,2,FALSE)),0,VLOOKUP(_xlfn.CONCAT($A$6,$B36,"Transgender",D$8),Data,2,FALSE)))</f>
        <v>0.17152658662092601</v>
      </c>
      <c r="E36" s="92">
        <f>IF($A$6&lt;2021,"x",IF(ISNA(VLOOKUP(_xlfn.CONCAT($A$6,$B36,"Transgender",E$8),Data,2,FALSE)),0,VLOOKUP(_xlfn.CONCAT($A$6,$B36,"Transgender",E$8),Data,2,FALSE)))</f>
        <v>69.468267581475104</v>
      </c>
      <c r="F36" s="92">
        <f>IF($A$6&lt;2021,"x",IF(ISNA(VLOOKUP(_xlfn.CONCAT($A$6,$B36,"Transgender",F$8),Data,2,FALSE)),0,VLOOKUP(_xlfn.CONCAT($A$6,$B36,"Transgender",F$8),Data,2,FALSE)))</f>
        <v>3.0874785591766698</v>
      </c>
      <c r="H36" s="37"/>
    </row>
    <row r="37" spans="2:8" ht="15" customHeight="1" x14ac:dyDescent="0.25"/>
    <row r="38" spans="2:8" x14ac:dyDescent="0.25">
      <c r="B38" s="46" t="s">
        <v>20</v>
      </c>
      <c r="C38" s="100"/>
    </row>
    <row r="39" spans="2:8" x14ac:dyDescent="0.25">
      <c r="B39" s="20" t="s">
        <v>21</v>
      </c>
    </row>
    <row r="41" spans="2:8" x14ac:dyDescent="0.25">
      <c r="B41" s="47" t="s">
        <v>135</v>
      </c>
      <c r="C41" s="101"/>
    </row>
    <row r="42" spans="2:8" x14ac:dyDescent="0.25">
      <c r="B42" s="65" t="s">
        <v>160</v>
      </c>
    </row>
    <row r="43" spans="2:8" x14ac:dyDescent="0.25">
      <c r="B43" s="121" t="s">
        <v>161</v>
      </c>
    </row>
    <row r="44" spans="2:8" x14ac:dyDescent="0.25">
      <c r="B44" s="121" t="s">
        <v>158</v>
      </c>
    </row>
    <row r="45" spans="2:8" x14ac:dyDescent="0.25">
      <c r="B45" s="121" t="s">
        <v>159</v>
      </c>
    </row>
    <row r="46" spans="2:8" x14ac:dyDescent="0.25">
      <c r="B46" s="121" t="s">
        <v>163</v>
      </c>
    </row>
    <row r="47" spans="2:8" x14ac:dyDescent="0.25">
      <c r="B47" s="121" t="s">
        <v>164</v>
      </c>
    </row>
    <row r="48" spans="2:8" x14ac:dyDescent="0.25">
      <c r="B48" s="113" t="s">
        <v>149</v>
      </c>
    </row>
    <row r="49" spans="2:2" x14ac:dyDescent="0.25">
      <c r="B49" s="66" t="s">
        <v>157</v>
      </c>
    </row>
    <row r="50" spans="2:2" x14ac:dyDescent="0.25">
      <c r="B50" s="66" t="s">
        <v>144</v>
      </c>
    </row>
    <row r="51" spans="2:2" x14ac:dyDescent="0.25">
      <c r="B51" s="113" t="s">
        <v>168</v>
      </c>
    </row>
    <row r="52" spans="2:2" x14ac:dyDescent="0.25">
      <c r="B52" s="66" t="s">
        <v>143</v>
      </c>
    </row>
    <row r="53" spans="2:2" x14ac:dyDescent="0.25">
      <c r="B53" s="66" t="s">
        <v>144</v>
      </c>
    </row>
    <row r="54" spans="2:2" x14ac:dyDescent="0.25">
      <c r="B54" s="114" t="s">
        <v>167</v>
      </c>
    </row>
    <row r="55" spans="2:2" x14ac:dyDescent="0.25">
      <c r="B55" s="66" t="s">
        <v>138</v>
      </c>
    </row>
  </sheetData>
  <sheetProtection formatColumns="0" formatRows="0"/>
  <phoneticPr fontId="2" type="noConversion"/>
  <dataValidations count="2">
    <dataValidation allowBlank="1" showInputMessage="1" showErrorMessage="1" promptTitle="Select Census Date" sqref="C5" xr:uid="{EA3464B5-654F-4744-B1DC-5A81E949AE99}"/>
    <dataValidation type="list" allowBlank="1" showInputMessage="1" showErrorMessage="1" promptTitle="Select Census Date" sqref="B5" xr:uid="{368F437D-8DAA-42AE-A277-B6CF30330936}">
      <formula1>Date</formula1>
    </dataValidation>
  </dataValidations>
  <pageMargins left="0.39370078740157483" right="0.39370078740157483" top="0.39370078740157483" bottom="0.39370078740157483" header="0.39370078740157483" footer="0.39370078740157483"/>
  <pageSetup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39FD-4AC5-4FBA-92B8-0318AEF1D3C5}">
  <dimension ref="A1:I55"/>
  <sheetViews>
    <sheetView showGridLines="0" topLeftCell="B1" zoomScaleNormal="100" workbookViewId="0">
      <pane ySplit="8" topLeftCell="A9" activePane="bottomLeft" state="frozen"/>
      <selection activeCell="C1" sqref="C1"/>
      <selection pane="bottomLeft" activeCell="B1" sqref="B1"/>
    </sheetView>
  </sheetViews>
  <sheetFormatPr defaultColWidth="9.21875" defaultRowHeight="15" x14ac:dyDescent="0.25"/>
  <cols>
    <col min="1" max="1" width="6.44140625" style="20" hidden="1" customWidth="1"/>
    <col min="2" max="2" width="48.44140625" style="20" customWidth="1"/>
    <col min="3" max="6" width="14.77734375" style="21" customWidth="1"/>
    <col min="7" max="16384" width="9.21875" style="20"/>
  </cols>
  <sheetData>
    <row r="1" spans="1:9" ht="17.399999999999999" x14ac:dyDescent="0.3">
      <c r="B1" s="74" t="s">
        <v>162</v>
      </c>
      <c r="C1" s="99"/>
      <c r="D1" s="51"/>
      <c r="I1" s="5" t="s">
        <v>79</v>
      </c>
    </row>
    <row r="2" spans="1:9" ht="25.2" customHeight="1" x14ac:dyDescent="0.4">
      <c r="C2" s="120" t="s">
        <v>155</v>
      </c>
      <c r="D2" s="52"/>
    </row>
    <row r="3" spans="1:9" ht="15" customHeight="1" x14ac:dyDescent="0.3">
      <c r="B3" s="38" t="s">
        <v>137</v>
      </c>
      <c r="C3" s="106"/>
      <c r="D3" s="102"/>
    </row>
    <row r="4" spans="1:9" ht="15.6" x14ac:dyDescent="0.3">
      <c r="C4" s="107"/>
      <c r="D4" s="102"/>
    </row>
    <row r="5" spans="1:9" ht="15.6" x14ac:dyDescent="0.3">
      <c r="A5" s="20" t="str">
        <f>RIGHT(B5,4)</f>
        <v>2023</v>
      </c>
      <c r="B5" s="94" t="s">
        <v>156</v>
      </c>
      <c r="C5" s="107"/>
      <c r="D5" s="103"/>
    </row>
    <row r="6" spans="1:9" x14ac:dyDescent="0.25">
      <c r="A6" s="20">
        <f>_xlfn.NUMBERVALUE(A5)</f>
        <v>2023</v>
      </c>
    </row>
    <row r="8" spans="1:9" ht="15.6" x14ac:dyDescent="0.3">
      <c r="B8" s="39"/>
      <c r="C8" s="104" t="s">
        <v>6</v>
      </c>
      <c r="D8" s="53" t="s">
        <v>56</v>
      </c>
      <c r="E8" s="105" t="s">
        <v>131</v>
      </c>
      <c r="F8" s="105" t="s">
        <v>14</v>
      </c>
    </row>
    <row r="9" spans="1:9" ht="19.5" customHeight="1" x14ac:dyDescent="0.3">
      <c r="B9" s="69" t="s">
        <v>82</v>
      </c>
      <c r="C9" s="86">
        <f>IF(ISNA(VLOOKUP(_xlfn.CONCAT($A$5,$B9,"Disability",C$8),Data,2,FALSE)),0,VLOOKUP(_xlfn.CONCAT($A$5,$B9,"Disability",C$8),Data,2,FALSE))</f>
        <v>29.959960125351699</v>
      </c>
      <c r="D9" s="86">
        <f t="shared" ref="C9:F35" si="0">IF(ISNA(VLOOKUP(_xlfn.CONCAT($A$5,$B9,"Disability",D$8),Data,2,FALSE)),0,VLOOKUP(_xlfn.CONCAT($A$5,$B9,"Disability",D$8),Data,2,FALSE))</f>
        <v>1.4347162786598999</v>
      </c>
      <c r="E9" s="86">
        <f t="shared" si="0"/>
        <v>60.586333570157898</v>
      </c>
      <c r="F9" s="86">
        <f t="shared" si="0"/>
        <v>8.0189900258303997</v>
      </c>
      <c r="H9" s="37"/>
    </row>
    <row r="10" spans="1:9" ht="19.5" customHeight="1" x14ac:dyDescent="0.3">
      <c r="A10" s="26"/>
      <c r="B10" s="41" t="s">
        <v>127</v>
      </c>
      <c r="C10" s="86">
        <f t="shared" si="0"/>
        <v>17.2059553349875</v>
      </c>
      <c r="D10" s="86">
        <f t="shared" si="0"/>
        <v>2.1240694789081802</v>
      </c>
      <c r="E10" s="86">
        <f t="shared" si="0"/>
        <v>67.364764267989997</v>
      </c>
      <c r="F10" s="86">
        <f t="shared" si="0"/>
        <v>13.305210918114099</v>
      </c>
      <c r="H10" s="37"/>
    </row>
    <row r="11" spans="1:9" ht="15" customHeight="1" x14ac:dyDescent="0.25">
      <c r="B11" s="45" t="s">
        <v>103</v>
      </c>
      <c r="C11" s="91">
        <f t="shared" si="0"/>
        <v>1.71394799054373</v>
      </c>
      <c r="D11" s="91">
        <f t="shared" si="0"/>
        <v>1.59574468085106</v>
      </c>
      <c r="E11" s="91">
        <f t="shared" si="0"/>
        <v>95.626477541371102</v>
      </c>
      <c r="F11" s="91">
        <f t="shared" si="0"/>
        <v>1.0638297872340401</v>
      </c>
      <c r="H11" s="37"/>
    </row>
    <row r="12" spans="1:9" ht="15" customHeight="1" x14ac:dyDescent="0.25">
      <c r="B12" s="45" t="s">
        <v>105</v>
      </c>
      <c r="C12" s="91">
        <f t="shared" si="0"/>
        <v>21.5729166666666</v>
      </c>
      <c r="D12" s="91">
        <f t="shared" si="0"/>
        <v>2.4375</v>
      </c>
      <c r="E12" s="91">
        <f t="shared" si="0"/>
        <v>28.1354166666666</v>
      </c>
      <c r="F12" s="91">
        <f t="shared" si="0"/>
        <v>47.8541666666666</v>
      </c>
      <c r="H12" s="37"/>
    </row>
    <row r="13" spans="1:9" ht="15" customHeight="1" x14ac:dyDescent="0.25">
      <c r="B13" s="45" t="s">
        <v>111</v>
      </c>
      <c r="C13" s="92">
        <f t="shared" si="0"/>
        <v>17.590423195196902</v>
      </c>
      <c r="D13" s="92">
        <f t="shared" si="0"/>
        <v>2.0793674037194299</v>
      </c>
      <c r="E13" s="92">
        <f t="shared" si="0"/>
        <v>77.650461268121205</v>
      </c>
      <c r="F13" s="92">
        <f t="shared" si="0"/>
        <v>2.6797481329623598</v>
      </c>
      <c r="H13" s="37"/>
    </row>
    <row r="14" spans="1:9" ht="19.5" customHeight="1" x14ac:dyDescent="0.3">
      <c r="A14" s="23"/>
      <c r="B14" s="43" t="s">
        <v>128</v>
      </c>
      <c r="C14" s="86">
        <f t="shared" si="0"/>
        <v>16.023035230352299</v>
      </c>
      <c r="D14" s="86">
        <f t="shared" si="0"/>
        <v>0.95528455284552805</v>
      </c>
      <c r="E14" s="86">
        <f t="shared" si="0"/>
        <v>69.731255645889703</v>
      </c>
      <c r="F14" s="86">
        <f t="shared" si="0"/>
        <v>13.2904245709123</v>
      </c>
      <c r="H14" s="37"/>
    </row>
    <row r="15" spans="1:9" ht="15" customHeight="1" x14ac:dyDescent="0.25">
      <c r="B15" s="45" t="s">
        <v>109</v>
      </c>
      <c r="C15" s="91">
        <f t="shared" si="0"/>
        <v>16.095035592123502</v>
      </c>
      <c r="D15" s="91">
        <f t="shared" si="0"/>
        <v>0.80428954423592403</v>
      </c>
      <c r="E15" s="91">
        <f t="shared" si="0"/>
        <v>66.857723953036796</v>
      </c>
      <c r="F15" s="91">
        <f t="shared" si="0"/>
        <v>16.2429509106036</v>
      </c>
      <c r="H15" s="37"/>
    </row>
    <row r="16" spans="1:9" ht="15" customHeight="1" x14ac:dyDescent="0.25">
      <c r="B16" s="45" t="s">
        <v>107</v>
      </c>
      <c r="C16" s="91">
        <f t="shared" si="0"/>
        <v>6.8041237113401998</v>
      </c>
      <c r="D16" s="91">
        <f t="shared" si="0"/>
        <v>0.53019145802650902</v>
      </c>
      <c r="E16" s="91">
        <f t="shared" si="0"/>
        <v>74.114874815905694</v>
      </c>
      <c r="F16" s="91">
        <f t="shared" si="0"/>
        <v>18.550810014727499</v>
      </c>
      <c r="H16" s="37"/>
    </row>
    <row r="17" spans="1:8" ht="15" customHeight="1" x14ac:dyDescent="0.25">
      <c r="B17" s="45" t="s">
        <v>112</v>
      </c>
      <c r="C17" s="91">
        <f t="shared" si="0"/>
        <v>30.315500685871001</v>
      </c>
      <c r="D17" s="91">
        <f t="shared" si="0"/>
        <v>1.2345679012345601</v>
      </c>
      <c r="E17" s="91">
        <f t="shared" si="0"/>
        <v>63.923182441700902</v>
      </c>
      <c r="F17" s="91">
        <f t="shared" si="0"/>
        <v>4.5267489711934097</v>
      </c>
      <c r="H17" s="37"/>
    </row>
    <row r="18" spans="1:8" ht="15" customHeight="1" x14ac:dyDescent="0.25">
      <c r="B18" s="45" t="s">
        <v>114</v>
      </c>
      <c r="C18" s="91">
        <f t="shared" si="0"/>
        <v>25.8888728947747</v>
      </c>
      <c r="D18" s="91">
        <f t="shared" si="0"/>
        <v>1.3387073556931</v>
      </c>
      <c r="E18" s="91">
        <f t="shared" si="0"/>
        <v>66.316395566431495</v>
      </c>
      <c r="F18" s="91">
        <f t="shared" si="0"/>
        <v>6.4560241831006104</v>
      </c>
      <c r="H18" s="37"/>
    </row>
    <row r="19" spans="1:8" ht="15" customHeight="1" x14ac:dyDescent="0.25">
      <c r="B19" s="45" t="s">
        <v>115</v>
      </c>
      <c r="C19" s="91">
        <f t="shared" si="0"/>
        <v>36.346153846153797</v>
      </c>
      <c r="D19" s="91">
        <f t="shared" si="0"/>
        <v>0.76923076923076905</v>
      </c>
      <c r="E19" s="91">
        <f t="shared" si="0"/>
        <v>60.384615384615302</v>
      </c>
      <c r="F19" s="91">
        <f t="shared" si="0"/>
        <v>2.5</v>
      </c>
      <c r="H19" s="37"/>
    </row>
    <row r="20" spans="1:8" ht="15" customHeight="1" x14ac:dyDescent="0.25">
      <c r="B20" s="70" t="s">
        <v>113</v>
      </c>
      <c r="C20" s="92">
        <f t="shared" si="0"/>
        <v>0.36363636363636298</v>
      </c>
      <c r="D20" s="92">
        <f t="shared" si="0"/>
        <v>5.2121212121212102</v>
      </c>
      <c r="E20" s="92">
        <f t="shared" si="0"/>
        <v>91.636363636363598</v>
      </c>
      <c r="F20" s="92">
        <f t="shared" si="0"/>
        <v>2.7878787878787801</v>
      </c>
      <c r="H20" s="37"/>
    </row>
    <row r="21" spans="1:8" ht="19.5" customHeight="1" x14ac:dyDescent="0.3">
      <c r="A21" s="23"/>
      <c r="B21" s="44" t="s">
        <v>129</v>
      </c>
      <c r="C21" s="86">
        <f t="shared" si="0"/>
        <v>48.476028267832604</v>
      </c>
      <c r="D21" s="86">
        <f t="shared" si="0"/>
        <v>0.92022980324368298</v>
      </c>
      <c r="E21" s="86">
        <f t="shared" si="0"/>
        <v>48.028623722609098</v>
      </c>
      <c r="F21" s="86">
        <f t="shared" si="0"/>
        <v>2.5751182063144999</v>
      </c>
      <c r="H21" s="37"/>
    </row>
    <row r="22" spans="1:8" ht="15" customHeight="1" x14ac:dyDescent="0.25">
      <c r="B22" s="45" t="s">
        <v>102</v>
      </c>
      <c r="C22" s="91">
        <f t="shared" si="0"/>
        <v>46.361162321130699</v>
      </c>
      <c r="D22" s="91">
        <f t="shared" si="0"/>
        <v>0.88666491089456501</v>
      </c>
      <c r="E22" s="91">
        <f t="shared" si="0"/>
        <v>52.181546835220701</v>
      </c>
      <c r="F22" s="91">
        <f t="shared" si="0"/>
        <v>0.57062593275392803</v>
      </c>
      <c r="H22" s="37"/>
    </row>
    <row r="23" spans="1:8" ht="15" customHeight="1" x14ac:dyDescent="0.25">
      <c r="B23" s="45" t="s">
        <v>108</v>
      </c>
      <c r="C23" s="91">
        <f t="shared" si="0"/>
        <v>53.150724153563502</v>
      </c>
      <c r="D23" s="91">
        <f t="shared" si="0"/>
        <v>0.86850707451504305</v>
      </c>
      <c r="E23" s="91">
        <f t="shared" si="0"/>
        <v>44.346352986089499</v>
      </c>
      <c r="F23" s="91">
        <f t="shared" si="0"/>
        <v>1.63441578583188</v>
      </c>
      <c r="H23" s="37"/>
    </row>
    <row r="24" spans="1:8" ht="15" customHeight="1" x14ac:dyDescent="0.25">
      <c r="B24" s="45" t="s">
        <v>110</v>
      </c>
      <c r="C24" s="91">
        <f t="shared" si="0"/>
        <v>43.112957524532597</v>
      </c>
      <c r="D24" s="91">
        <f t="shared" si="0"/>
        <v>0.630327340448391</v>
      </c>
      <c r="E24" s="91">
        <f t="shared" si="0"/>
        <v>50.6482343671656</v>
      </c>
      <c r="F24" s="91">
        <f t="shared" si="0"/>
        <v>5.6084807678533002</v>
      </c>
      <c r="H24" s="37"/>
    </row>
    <row r="25" spans="1:8" ht="15" customHeight="1" x14ac:dyDescent="0.25">
      <c r="B25" s="45" t="s">
        <v>106</v>
      </c>
      <c r="C25" s="91">
        <f t="shared" si="0"/>
        <v>27.5831616131881</v>
      </c>
      <c r="D25" s="91">
        <f t="shared" si="0"/>
        <v>1.1186340889019699</v>
      </c>
      <c r="E25" s="91">
        <f t="shared" si="0"/>
        <v>70.076538121872204</v>
      </c>
      <c r="F25" s="91">
        <f t="shared" si="0"/>
        <v>1.2216661760376799</v>
      </c>
      <c r="H25" s="37"/>
    </row>
    <row r="26" spans="1:8" ht="15" customHeight="1" x14ac:dyDescent="0.25">
      <c r="B26" s="70" t="s">
        <v>104</v>
      </c>
      <c r="C26" s="92">
        <f t="shared" si="0"/>
        <v>58.216064083134803</v>
      </c>
      <c r="D26" s="92">
        <f t="shared" si="0"/>
        <v>2.0567222342498299</v>
      </c>
      <c r="E26" s="92">
        <f t="shared" si="0"/>
        <v>30.850833513747499</v>
      </c>
      <c r="F26" s="92">
        <f t="shared" si="0"/>
        <v>8.8763801688677209</v>
      </c>
      <c r="H26" s="37"/>
    </row>
    <row r="27" spans="1:8" ht="19.5" customHeight="1" x14ac:dyDescent="0.3">
      <c r="A27" s="23"/>
      <c r="B27" s="44" t="s">
        <v>132</v>
      </c>
      <c r="C27" s="86">
        <f t="shared" si="0"/>
        <v>12.385808370512001</v>
      </c>
      <c r="D27" s="86">
        <f t="shared" si="0"/>
        <v>3.2186105799872502</v>
      </c>
      <c r="E27" s="86">
        <f t="shared" si="0"/>
        <v>77.416613554280801</v>
      </c>
      <c r="F27" s="86">
        <f t="shared" si="0"/>
        <v>6.9789674952198801</v>
      </c>
      <c r="H27" s="37"/>
    </row>
    <row r="28" spans="1:8" ht="15" customHeight="1" x14ac:dyDescent="0.25">
      <c r="B28" s="45" t="s">
        <v>19</v>
      </c>
      <c r="C28" s="91">
        <f t="shared" si="0"/>
        <v>37.094281298299798</v>
      </c>
      <c r="D28" s="91">
        <f t="shared" si="0"/>
        <v>2.78207109737248</v>
      </c>
      <c r="E28" s="91">
        <f t="shared" si="0"/>
        <v>53.323029366306002</v>
      </c>
      <c r="F28" s="91">
        <f t="shared" si="0"/>
        <v>6.80061823802163</v>
      </c>
      <c r="H28" s="37"/>
    </row>
    <row r="29" spans="1:8" ht="15" customHeight="1" x14ac:dyDescent="0.25">
      <c r="B29" s="45" t="s">
        <v>35</v>
      </c>
      <c r="C29" s="91">
        <f t="shared" si="0"/>
        <v>13.2212630622444</v>
      </c>
      <c r="D29" s="91">
        <f t="shared" si="0"/>
        <v>1.1358473421172099</v>
      </c>
      <c r="E29" s="91">
        <f t="shared" si="0"/>
        <v>83.598364379827302</v>
      </c>
      <c r="F29" s="91">
        <f t="shared" si="0"/>
        <v>2.0445252158109901</v>
      </c>
      <c r="H29" s="37"/>
    </row>
    <row r="30" spans="1:8" ht="15" customHeight="1" x14ac:dyDescent="0.25">
      <c r="B30" s="45" t="s">
        <v>15</v>
      </c>
      <c r="C30" s="91">
        <f t="shared" si="0"/>
        <v>14.056909183847299</v>
      </c>
      <c r="D30" s="91">
        <f t="shared" si="0"/>
        <v>2.14687340262395</v>
      </c>
      <c r="E30" s="91">
        <f t="shared" si="0"/>
        <v>77.525983983642803</v>
      </c>
      <c r="F30" s="91">
        <f t="shared" si="0"/>
        <v>6.27023342988584</v>
      </c>
      <c r="H30" s="37"/>
    </row>
    <row r="31" spans="1:8" ht="15" customHeight="1" x14ac:dyDescent="0.25">
      <c r="B31" s="45" t="s">
        <v>16</v>
      </c>
      <c r="C31" s="91">
        <f t="shared" si="0"/>
        <v>3.0350601779173201</v>
      </c>
      <c r="D31" s="91">
        <f t="shared" si="0"/>
        <v>9.1051805337519607</v>
      </c>
      <c r="E31" s="91">
        <f t="shared" si="0"/>
        <v>85.452642595499697</v>
      </c>
      <c r="F31" s="91">
        <f t="shared" si="0"/>
        <v>2.4071166928309702</v>
      </c>
      <c r="H31" s="37"/>
    </row>
    <row r="32" spans="1:8" ht="15" customHeight="1" x14ac:dyDescent="0.25">
      <c r="B32" s="45" t="s">
        <v>52</v>
      </c>
      <c r="C32" s="91">
        <f t="shared" si="0"/>
        <v>6.92922712466686</v>
      </c>
      <c r="D32" s="91">
        <f t="shared" si="0"/>
        <v>3.7015102161681899</v>
      </c>
      <c r="E32" s="91">
        <f t="shared" si="0"/>
        <v>83.209949659461003</v>
      </c>
      <c r="F32" s="91">
        <f t="shared" si="0"/>
        <v>6.1593129997038796</v>
      </c>
      <c r="H32" s="37"/>
    </row>
    <row r="33" spans="2:8" ht="15" customHeight="1" x14ac:dyDescent="0.25">
      <c r="B33" s="45" t="s">
        <v>17</v>
      </c>
      <c r="C33" s="91">
        <f t="shared" si="0"/>
        <v>16.915100453661601</v>
      </c>
      <c r="D33" s="91">
        <f t="shared" si="0"/>
        <v>1.6526247569669399</v>
      </c>
      <c r="E33" s="91">
        <f t="shared" si="0"/>
        <v>64.484769928710307</v>
      </c>
      <c r="F33" s="91">
        <f t="shared" si="0"/>
        <v>16.947504860660999</v>
      </c>
      <c r="H33" s="37"/>
    </row>
    <row r="34" spans="2:8" ht="15" customHeight="1" x14ac:dyDescent="0.25">
      <c r="B34" s="45" t="s">
        <v>18</v>
      </c>
      <c r="C34" s="91" t="str">
        <f>IF($A$6&gt;2020,"x",IF(ISNA(VLOOKUP(_xlfn.CONCAT($A$6,$B34,"Disability",C$8),Data,2,FALSE)),0,VLOOKUP(_xlfn.CONCAT($A$6,$B34,"Disability",C$8),Data,2,FALSE)))</f>
        <v>x</v>
      </c>
      <c r="D34" s="91" t="str">
        <f>IF($A$6&gt;2020,"x",IF(ISNA(VLOOKUP(_xlfn.CONCAT($A$6,$B34,"Disability",D$8),Data,2,FALSE)),0,VLOOKUP(_xlfn.CONCAT($A$6,$B34,"Disability",D$8),Data,2,FALSE)))</f>
        <v>x</v>
      </c>
      <c r="E34" s="91" t="str">
        <f>IF($A$6&gt;2020,"x",IF(ISNA(VLOOKUP(_xlfn.CONCAT($A$6,$B34,"Disability",E$8),Data,2,FALSE)),0,VLOOKUP(_xlfn.CONCAT($A$6,$B34,"Disability",E$8),Data,2,FALSE)))</f>
        <v>x</v>
      </c>
      <c r="F34" s="91" t="str">
        <f>IF($A$6&gt;2020,"x",IF(ISNA(VLOOKUP(_xlfn.CONCAT($A$6,$B34,"Disability",F$8),Data,2,FALSE)),0,VLOOKUP(_xlfn.CONCAT($A$6,$B34,"Disability",F$8),Data,2,FALSE)))</f>
        <v>x</v>
      </c>
      <c r="H34" s="37"/>
    </row>
    <row r="35" spans="2:8" ht="15" customHeight="1" x14ac:dyDescent="0.25">
      <c r="B35" s="45" t="s">
        <v>83</v>
      </c>
      <c r="C35" s="91">
        <f t="shared" si="0"/>
        <v>3.50262697022767</v>
      </c>
      <c r="D35" s="91">
        <f t="shared" si="0"/>
        <v>5.2539404553414997</v>
      </c>
      <c r="E35" s="91">
        <f t="shared" si="0"/>
        <v>86.339754816112006</v>
      </c>
      <c r="F35" s="91">
        <f t="shared" si="0"/>
        <v>4.9036777583187297</v>
      </c>
      <c r="H35" s="37"/>
    </row>
    <row r="36" spans="2:8" ht="15" customHeight="1" x14ac:dyDescent="0.25">
      <c r="B36" s="54" t="s">
        <v>141</v>
      </c>
      <c r="C36" s="92">
        <f>IF($A$6&lt;2021,"x",IF(ISNA(VLOOKUP(_xlfn.CONCAT($A$6,$B36,"Disability",C$8),Data,2,FALSE)),0,VLOOKUP(_xlfn.CONCAT($A$6,$B36,"Disability",C$8),Data,2,FALSE)))</f>
        <v>12.1783876500857</v>
      </c>
      <c r="D36" s="92">
        <f>IF($A$6&lt;2021,"x",IF(ISNA(VLOOKUP(_xlfn.CONCAT($A$6,$B36,"Disability",D$8),Data,2,FALSE)),0,VLOOKUP(_xlfn.CONCAT($A$6,$B36,"Disability",D$8),Data,2,FALSE)))</f>
        <v>4.8885077186963901</v>
      </c>
      <c r="E36" s="92">
        <f>IF($A$6&lt;2021,"x",IF(ISNA(VLOOKUP(_xlfn.CONCAT($A$6,$B36,"Disability",E$8),Data,2,FALSE)),0,VLOOKUP(_xlfn.CONCAT($A$6,$B36,"Disability",E$8),Data,2,FALSE)))</f>
        <v>78.473413379073705</v>
      </c>
      <c r="F36" s="92">
        <f>IF($A$6&lt;2021,"x",IF(ISNA(VLOOKUP(_xlfn.CONCAT($A$6,$B36,"Disability",F$8),Data,2,FALSE)),0,VLOOKUP(_xlfn.CONCAT($A$6,$B36,"Disability",F$8),Data,2,FALSE)))</f>
        <v>4.4596912521440801</v>
      </c>
      <c r="H36" s="37"/>
    </row>
    <row r="37" spans="2:8" ht="15" customHeight="1" x14ac:dyDescent="0.25"/>
    <row r="38" spans="2:8" x14ac:dyDescent="0.25">
      <c r="B38" s="46" t="s">
        <v>20</v>
      </c>
      <c r="C38" s="100"/>
    </row>
    <row r="39" spans="2:8" x14ac:dyDescent="0.25">
      <c r="B39" s="20" t="s">
        <v>21</v>
      </c>
    </row>
    <row r="41" spans="2:8" x14ac:dyDescent="0.25">
      <c r="B41" s="47" t="s">
        <v>135</v>
      </c>
      <c r="C41" s="101"/>
    </row>
    <row r="42" spans="2:8" x14ac:dyDescent="0.25">
      <c r="B42" s="65" t="s">
        <v>160</v>
      </c>
    </row>
    <row r="43" spans="2:8" x14ac:dyDescent="0.25">
      <c r="B43" s="121" t="s">
        <v>161</v>
      </c>
    </row>
    <row r="44" spans="2:8" x14ac:dyDescent="0.25">
      <c r="B44" s="121" t="s">
        <v>158</v>
      </c>
    </row>
    <row r="45" spans="2:8" x14ac:dyDescent="0.25">
      <c r="B45" s="121" t="s">
        <v>159</v>
      </c>
    </row>
    <row r="46" spans="2:8" x14ac:dyDescent="0.25">
      <c r="B46" s="121" t="s">
        <v>163</v>
      </c>
    </row>
    <row r="47" spans="2:8" x14ac:dyDescent="0.25">
      <c r="B47" s="121" t="s">
        <v>164</v>
      </c>
    </row>
    <row r="48" spans="2:8" x14ac:dyDescent="0.25">
      <c r="B48" s="113" t="s">
        <v>149</v>
      </c>
    </row>
    <row r="49" spans="2:2" x14ac:dyDescent="0.25">
      <c r="B49" s="66" t="s">
        <v>157</v>
      </c>
    </row>
    <row r="50" spans="2:2" x14ac:dyDescent="0.25">
      <c r="B50" s="66" t="s">
        <v>144</v>
      </c>
    </row>
    <row r="51" spans="2:2" x14ac:dyDescent="0.25">
      <c r="B51" s="113" t="s">
        <v>168</v>
      </c>
    </row>
    <row r="52" spans="2:2" x14ac:dyDescent="0.25">
      <c r="B52" s="66" t="s">
        <v>143</v>
      </c>
    </row>
    <row r="53" spans="2:2" x14ac:dyDescent="0.25">
      <c r="B53" s="66" t="s">
        <v>144</v>
      </c>
    </row>
    <row r="54" spans="2:2" x14ac:dyDescent="0.25">
      <c r="B54" s="114" t="s">
        <v>169</v>
      </c>
    </row>
    <row r="55" spans="2:2" x14ac:dyDescent="0.25">
      <c r="B55" s="66" t="s">
        <v>138</v>
      </c>
    </row>
  </sheetData>
  <sheetProtection formatColumns="0" formatRows="0"/>
  <dataValidations count="2">
    <dataValidation allowBlank="1" showInputMessage="1" showErrorMessage="1" promptTitle="Select Census Date" sqref="C5" xr:uid="{D89FE344-B99E-4E20-AA82-5113CA818B9C}"/>
    <dataValidation type="list" allowBlank="1" showInputMessage="1" showErrorMessage="1" promptTitle="Select Census Date" sqref="B5" xr:uid="{166AD72C-216D-4599-BB6B-6CB8099CD889}">
      <formula1>Date</formula1>
    </dataValidation>
  </dataValidations>
  <pageMargins left="0.39370078740157483" right="0.39370078740157483" top="0.39370078740157483" bottom="0.39370078740157483" header="0.39370078740157483" footer="0.39370078740157483"/>
  <pageSetup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ABC1-9CA3-4E08-92A8-BA87D6908EF6}">
  <sheetPr codeName="Sheet1"/>
  <dimension ref="A1:F14437"/>
  <sheetViews>
    <sheetView workbookViewId="0">
      <pane ySplit="1" topLeftCell="A13235" activePane="bottomLeft" state="frozen"/>
      <selection pane="bottomLeft" activeCell="C13247" sqref="C13247"/>
    </sheetView>
  </sheetViews>
  <sheetFormatPr defaultRowHeight="13.2" x14ac:dyDescent="0.25"/>
  <cols>
    <col min="1" max="1" width="13.44140625" style="98" bestFit="1" customWidth="1"/>
    <col min="2" max="2" width="22.77734375" customWidth="1"/>
    <col min="3" max="3" width="17.77734375" bestFit="1" customWidth="1"/>
    <col min="4" max="4" width="29.44140625" bestFit="1" customWidth="1"/>
    <col min="5" max="5" width="33.5546875" customWidth="1"/>
    <col min="6" max="6" width="12.44140625" bestFit="1" customWidth="1"/>
    <col min="7" max="7" width="13.44140625" customWidth="1"/>
  </cols>
  <sheetData>
    <row r="1" spans="1:6" ht="14.4" x14ac:dyDescent="0.3">
      <c r="A1" s="97" t="s">
        <v>84</v>
      </c>
      <c r="B1" s="84" t="s">
        <v>85</v>
      </c>
      <c r="C1" s="84" t="s">
        <v>86</v>
      </c>
      <c r="D1" s="84" t="s">
        <v>87</v>
      </c>
      <c r="E1" s="84" t="s">
        <v>133</v>
      </c>
      <c r="F1" s="84" t="s">
        <v>88</v>
      </c>
    </row>
    <row r="2" spans="1:6" x14ac:dyDescent="0.25">
      <c r="A2" s="95">
        <v>40268</v>
      </c>
      <c r="B2" t="s">
        <v>102</v>
      </c>
      <c r="C2" t="s">
        <v>90</v>
      </c>
      <c r="D2" t="s">
        <v>69</v>
      </c>
      <c r="E2" t="e">
        <f>#REF!&amp;B2&amp;C2&amp;D2</f>
        <v>#REF!</v>
      </c>
      <c r="F2">
        <v>0.17722640673460299</v>
      </c>
    </row>
    <row r="3" spans="1:6" x14ac:dyDescent="0.25">
      <c r="A3" s="95">
        <v>40268</v>
      </c>
      <c r="B3" t="s">
        <v>103</v>
      </c>
      <c r="C3" t="s">
        <v>90</v>
      </c>
      <c r="D3" t="s">
        <v>69</v>
      </c>
      <c r="E3" t="str">
        <f>"20"&amp;RIGHT(TEXT(A3,"dd-mmm-yy"),2)&amp;B3&amp;C3&amp;D3</f>
        <v>2010NHS BordersEthnicityAfrican - African</v>
      </c>
      <c r="F3">
        <v>0.17486884836372699</v>
      </c>
    </row>
    <row r="4" spans="1:6" x14ac:dyDescent="0.25">
      <c r="A4" s="95">
        <v>40268</v>
      </c>
      <c r="B4" t="s">
        <v>82</v>
      </c>
      <c r="C4" t="s">
        <v>90</v>
      </c>
      <c r="D4" t="s">
        <v>69</v>
      </c>
      <c r="E4" t="str">
        <f t="shared" ref="E4:E67" si="0">"20"&amp;RIGHT(TEXT(A4,"dd-mmm-yy"),2)&amp;B4&amp;C4&amp;D4</f>
        <v>2010NHSScotlandEthnicityAfrican - African</v>
      </c>
      <c r="F4">
        <v>0.36060488561457898</v>
      </c>
    </row>
    <row r="5" spans="1:6" x14ac:dyDescent="0.25">
      <c r="A5" s="95">
        <v>40268</v>
      </c>
      <c r="B5" t="s">
        <v>52</v>
      </c>
      <c r="C5" t="s">
        <v>90</v>
      </c>
      <c r="D5" t="s">
        <v>69</v>
      </c>
      <c r="E5" t="str">
        <f t="shared" si="0"/>
        <v>2010NHS National Services ScotlandEthnicityAfrican - African</v>
      </c>
      <c r="F5">
        <v>0.54719562243501996</v>
      </c>
    </row>
    <row r="6" spans="1:6" x14ac:dyDescent="0.25">
      <c r="A6" s="95">
        <v>40268</v>
      </c>
      <c r="B6" t="s">
        <v>15</v>
      </c>
      <c r="C6" t="s">
        <v>90</v>
      </c>
      <c r="D6" t="s">
        <v>69</v>
      </c>
      <c r="E6" t="str">
        <f t="shared" si="0"/>
        <v>2010Scottish Ambulance ServiceEthnicityAfrican - African</v>
      </c>
      <c r="F6">
        <v>4.6264168401572901E-2</v>
      </c>
    </row>
    <row r="7" spans="1:6" x14ac:dyDescent="0.25">
      <c r="A7" s="95">
        <v>40268</v>
      </c>
      <c r="B7" t="s">
        <v>16</v>
      </c>
      <c r="C7" t="s">
        <v>90</v>
      </c>
      <c r="D7" t="s">
        <v>69</v>
      </c>
      <c r="E7" t="str">
        <f t="shared" si="0"/>
        <v>2010NHS 24EthnicityAfrican - African</v>
      </c>
      <c r="F7">
        <v>6.9783670621074601E-2</v>
      </c>
    </row>
    <row r="8" spans="1:6" x14ac:dyDescent="0.25">
      <c r="A8" s="95">
        <v>40268</v>
      </c>
      <c r="B8" t="s">
        <v>17</v>
      </c>
      <c r="C8" t="s">
        <v>90</v>
      </c>
      <c r="D8" t="s">
        <v>69</v>
      </c>
      <c r="E8" t="str">
        <f t="shared" si="0"/>
        <v>2010NHS Education for ScotlandEthnicityAfrican - African</v>
      </c>
      <c r="F8">
        <v>9.9370652533951595E-2</v>
      </c>
    </row>
    <row r="9" spans="1:6" x14ac:dyDescent="0.25">
      <c r="A9" s="95">
        <v>40268</v>
      </c>
      <c r="B9" t="s">
        <v>83</v>
      </c>
      <c r="C9" t="s">
        <v>90</v>
      </c>
      <c r="D9" t="s">
        <v>69</v>
      </c>
      <c r="E9" t="str">
        <f t="shared" si="0"/>
        <v>2010Healthcare Improvement ScotlandEthnicityAfrican - African</v>
      </c>
      <c r="F9">
        <v>1.35135135135135</v>
      </c>
    </row>
    <row r="10" spans="1:6" x14ac:dyDescent="0.25">
      <c r="A10" s="95">
        <v>40268</v>
      </c>
      <c r="B10" t="s">
        <v>18</v>
      </c>
      <c r="C10" t="s">
        <v>90</v>
      </c>
      <c r="D10" t="s">
        <v>69</v>
      </c>
      <c r="E10" t="str">
        <f t="shared" si="0"/>
        <v>2010NHS Health ScotlandEthnicityAfrican - African</v>
      </c>
      <c r="F10">
        <v>0.34129692832764502</v>
      </c>
    </row>
    <row r="11" spans="1:6" x14ac:dyDescent="0.25">
      <c r="A11" s="95">
        <v>40268</v>
      </c>
      <c r="B11" t="s">
        <v>19</v>
      </c>
      <c r="C11" t="s">
        <v>90</v>
      </c>
      <c r="D11" t="s">
        <v>69</v>
      </c>
      <c r="E11" t="str">
        <f t="shared" si="0"/>
        <v>2010The State HospitalEthnicityAfrican - African</v>
      </c>
      <c r="F11">
        <v>0.14044943820224701</v>
      </c>
    </row>
    <row r="12" spans="1:6" x14ac:dyDescent="0.25">
      <c r="A12" s="95">
        <v>40268</v>
      </c>
      <c r="B12" t="s">
        <v>35</v>
      </c>
      <c r="C12" t="s">
        <v>90</v>
      </c>
      <c r="D12" t="s">
        <v>69</v>
      </c>
      <c r="E12" t="str">
        <f t="shared" si="0"/>
        <v>2010National Waiting Times CentreEthnicityAfrican - African</v>
      </c>
      <c r="F12">
        <v>0.67567567567567499</v>
      </c>
    </row>
    <row r="13" spans="1:6" x14ac:dyDescent="0.25">
      <c r="A13" s="95">
        <v>40268</v>
      </c>
      <c r="B13" t="s">
        <v>105</v>
      </c>
      <c r="C13" t="s">
        <v>90</v>
      </c>
      <c r="D13" t="s">
        <v>69</v>
      </c>
      <c r="E13" t="str">
        <f t="shared" si="0"/>
        <v>2010NHS FifeEthnicityAfrican - African</v>
      </c>
      <c r="F13">
        <v>0.3103481718553</v>
      </c>
    </row>
    <row r="14" spans="1:6" x14ac:dyDescent="0.25">
      <c r="A14" s="95">
        <v>40268</v>
      </c>
      <c r="B14" t="s">
        <v>108</v>
      </c>
      <c r="C14" t="s">
        <v>90</v>
      </c>
      <c r="D14" t="s">
        <v>69</v>
      </c>
      <c r="E14" t="str">
        <f t="shared" si="0"/>
        <v>2010NHS Greater Glasgow &amp; ClydeEthnicityAfrican - African</v>
      </c>
      <c r="F14">
        <v>0.418778928807582</v>
      </c>
    </row>
    <row r="15" spans="1:6" x14ac:dyDescent="0.25">
      <c r="A15" s="95">
        <v>40268</v>
      </c>
      <c r="B15" t="s">
        <v>109</v>
      </c>
      <c r="C15" t="s">
        <v>90</v>
      </c>
      <c r="D15" t="s">
        <v>69</v>
      </c>
      <c r="E15" t="str">
        <f t="shared" si="0"/>
        <v>2010NHS HighlandEthnicityAfrican - African</v>
      </c>
      <c r="F15">
        <v>0.136306104566254</v>
      </c>
    </row>
    <row r="16" spans="1:6" x14ac:dyDescent="0.25">
      <c r="A16" s="95">
        <v>40268</v>
      </c>
      <c r="B16" t="s">
        <v>110</v>
      </c>
      <c r="C16" t="s">
        <v>90</v>
      </c>
      <c r="D16" t="s">
        <v>69</v>
      </c>
      <c r="E16" t="str">
        <f t="shared" si="0"/>
        <v>2010NHS LanarkshireEthnicityAfrican - African</v>
      </c>
      <c r="F16">
        <v>0.240981451730684</v>
      </c>
    </row>
    <row r="17" spans="1:6" x14ac:dyDescent="0.25">
      <c r="A17" s="95">
        <v>40268</v>
      </c>
      <c r="B17" t="s">
        <v>107</v>
      </c>
      <c r="C17" t="s">
        <v>90</v>
      </c>
      <c r="D17" t="s">
        <v>69</v>
      </c>
      <c r="E17" t="str">
        <f t="shared" si="0"/>
        <v>2010NHS GrampianEthnicityAfrican - African</v>
      </c>
      <c r="F17">
        <v>0.62217526559840297</v>
      </c>
    </row>
    <row r="18" spans="1:6" x14ac:dyDescent="0.25">
      <c r="A18" s="95">
        <v>40268</v>
      </c>
      <c r="B18" t="s">
        <v>112</v>
      </c>
      <c r="C18" t="s">
        <v>90</v>
      </c>
      <c r="D18" t="s">
        <v>69</v>
      </c>
      <c r="E18" t="str">
        <f t="shared" si="0"/>
        <v>2010NHS OrkneyEthnicityAfrican - African</v>
      </c>
      <c r="F18">
        <v>0.27100271002710002</v>
      </c>
    </row>
    <row r="19" spans="1:6" x14ac:dyDescent="0.25">
      <c r="A19" s="95">
        <v>40268</v>
      </c>
      <c r="B19" t="s">
        <v>111</v>
      </c>
      <c r="C19" t="s">
        <v>90</v>
      </c>
      <c r="D19" t="s">
        <v>69</v>
      </c>
      <c r="E19" t="str">
        <f t="shared" si="0"/>
        <v>2010NHS LothianEthnicityAfrican - African</v>
      </c>
      <c r="F19">
        <v>0.50338818973862498</v>
      </c>
    </row>
    <row r="20" spans="1:6" x14ac:dyDescent="0.25">
      <c r="A20" s="95">
        <v>40268</v>
      </c>
      <c r="B20" t="s">
        <v>114</v>
      </c>
      <c r="C20" t="s">
        <v>90</v>
      </c>
      <c r="D20" t="s">
        <v>69</v>
      </c>
      <c r="E20" t="str">
        <f t="shared" si="0"/>
        <v>2010NHS TaysideEthnicityAfrican - African</v>
      </c>
      <c r="F20">
        <v>0.41141161394752801</v>
      </c>
    </row>
    <row r="21" spans="1:6" x14ac:dyDescent="0.25">
      <c r="A21" s="95">
        <v>40268</v>
      </c>
      <c r="B21" t="s">
        <v>106</v>
      </c>
      <c r="C21" t="s">
        <v>90</v>
      </c>
      <c r="D21" t="s">
        <v>69</v>
      </c>
      <c r="E21" t="str">
        <f t="shared" si="0"/>
        <v>2010NHS Forth ValleyEthnicityAfrican - African</v>
      </c>
      <c r="F21">
        <v>0.24339783375927901</v>
      </c>
    </row>
    <row r="22" spans="1:6" x14ac:dyDescent="0.25">
      <c r="A22" s="95">
        <v>40268</v>
      </c>
      <c r="B22" t="s">
        <v>115</v>
      </c>
      <c r="C22" t="s">
        <v>90</v>
      </c>
      <c r="D22" t="s">
        <v>69</v>
      </c>
      <c r="E22" t="str">
        <f t="shared" si="0"/>
        <v>2010NHS Western IslesEthnicityAfrican - African</v>
      </c>
      <c r="F22">
        <v>0.15503875968992201</v>
      </c>
    </row>
    <row r="23" spans="1:6" x14ac:dyDescent="0.25">
      <c r="A23" s="95">
        <v>40268</v>
      </c>
      <c r="B23" t="s">
        <v>104</v>
      </c>
      <c r="C23" t="s">
        <v>90</v>
      </c>
      <c r="D23" t="s">
        <v>69</v>
      </c>
      <c r="E23" t="str">
        <f t="shared" si="0"/>
        <v>2010NHS Dumfries &amp; GallowayEthnicityAfrican - African</v>
      </c>
      <c r="F23">
        <v>0.14127144298688099</v>
      </c>
    </row>
    <row r="24" spans="1:6" x14ac:dyDescent="0.25">
      <c r="A24" s="95">
        <v>40268</v>
      </c>
      <c r="B24" t="s">
        <v>113</v>
      </c>
      <c r="C24" t="s">
        <v>90</v>
      </c>
      <c r="D24" t="s">
        <v>69</v>
      </c>
      <c r="E24" t="str">
        <f t="shared" si="0"/>
        <v>2010NHS ShetlandEthnicityAfrican - African</v>
      </c>
      <c r="F24">
        <v>0.37831021437578799</v>
      </c>
    </row>
    <row r="25" spans="1:6" x14ac:dyDescent="0.25">
      <c r="A25" s="95">
        <v>40268</v>
      </c>
      <c r="B25" t="s">
        <v>127</v>
      </c>
      <c r="C25" t="s">
        <v>90</v>
      </c>
      <c r="D25" t="s">
        <v>69</v>
      </c>
      <c r="E25" t="str">
        <f t="shared" si="0"/>
        <v>2010East RegionEthnicityAfrican - African</v>
      </c>
      <c r="F25">
        <v>0.42103689678367601</v>
      </c>
    </row>
    <row r="26" spans="1:6" x14ac:dyDescent="0.25">
      <c r="A26" s="95">
        <v>40268</v>
      </c>
      <c r="B26" t="s">
        <v>132</v>
      </c>
      <c r="C26" t="s">
        <v>90</v>
      </c>
      <c r="D26" t="s">
        <v>69</v>
      </c>
      <c r="E26" t="str">
        <f t="shared" si="0"/>
        <v>2010National Bodies and Special Health BoardsEthnicityAfrican - African</v>
      </c>
      <c r="F26">
        <v>0.27996614362914202</v>
      </c>
    </row>
    <row r="27" spans="1:6" x14ac:dyDescent="0.25">
      <c r="A27" s="95">
        <v>40268</v>
      </c>
      <c r="B27" t="s">
        <v>128</v>
      </c>
      <c r="C27" t="s">
        <v>90</v>
      </c>
      <c r="D27" t="s">
        <v>69</v>
      </c>
      <c r="E27" t="str">
        <f t="shared" si="0"/>
        <v>2010North RegionEthnicityAfrican - African</v>
      </c>
      <c r="F27">
        <v>0.41818667141204702</v>
      </c>
    </row>
    <row r="28" spans="1:6" x14ac:dyDescent="0.25">
      <c r="A28" s="95">
        <v>40268</v>
      </c>
      <c r="B28" t="s">
        <v>129</v>
      </c>
      <c r="C28" t="s">
        <v>90</v>
      </c>
      <c r="D28" t="s">
        <v>69</v>
      </c>
      <c r="E28" t="str">
        <f t="shared" si="0"/>
        <v>2010West RegionEthnicityAfrican - African</v>
      </c>
      <c r="F28">
        <v>0.32327199147519697</v>
      </c>
    </row>
    <row r="29" spans="1:6" x14ac:dyDescent="0.25">
      <c r="A29" s="95">
        <v>40633</v>
      </c>
      <c r="B29" t="s">
        <v>102</v>
      </c>
      <c r="C29" t="s">
        <v>90</v>
      </c>
      <c r="D29" t="s">
        <v>69</v>
      </c>
      <c r="E29" t="str">
        <f t="shared" si="0"/>
        <v>2011NHS Ayrshire &amp; ArranEthnicityAfrican - African</v>
      </c>
      <c r="F29">
        <v>0.14344629729245101</v>
      </c>
    </row>
    <row r="30" spans="1:6" x14ac:dyDescent="0.25">
      <c r="A30" s="95">
        <v>40633</v>
      </c>
      <c r="B30" t="s">
        <v>103</v>
      </c>
      <c r="C30" t="s">
        <v>90</v>
      </c>
      <c r="D30" t="s">
        <v>69</v>
      </c>
      <c r="E30" t="str">
        <f t="shared" si="0"/>
        <v>2011NHS BordersEthnicityAfrican - African</v>
      </c>
      <c r="F30">
        <v>0.18252933507170699</v>
      </c>
    </row>
    <row r="31" spans="1:6" x14ac:dyDescent="0.25">
      <c r="A31" s="95">
        <v>40633</v>
      </c>
      <c r="B31" t="s">
        <v>82</v>
      </c>
      <c r="C31" t="s">
        <v>90</v>
      </c>
      <c r="D31" t="s">
        <v>69</v>
      </c>
      <c r="E31" t="str">
        <f t="shared" si="0"/>
        <v>2011NHSScotlandEthnicityAfrican - African</v>
      </c>
      <c r="F31">
        <v>0.35540955084474102</v>
      </c>
    </row>
    <row r="32" spans="1:6" x14ac:dyDescent="0.25">
      <c r="A32" s="95">
        <v>40633</v>
      </c>
      <c r="B32" t="s">
        <v>52</v>
      </c>
      <c r="C32" t="s">
        <v>90</v>
      </c>
      <c r="D32" t="s">
        <v>69</v>
      </c>
      <c r="E32" t="str">
        <f t="shared" si="0"/>
        <v>2011NHS National Services ScotlandEthnicityAfrican - African</v>
      </c>
      <c r="F32">
        <v>0.44125758411472699</v>
      </c>
    </row>
    <row r="33" spans="1:6" x14ac:dyDescent="0.25">
      <c r="A33" s="95">
        <v>40633</v>
      </c>
      <c r="B33" t="s">
        <v>15</v>
      </c>
      <c r="C33" t="s">
        <v>90</v>
      </c>
      <c r="D33" t="s">
        <v>69</v>
      </c>
      <c r="E33" t="str">
        <f t="shared" si="0"/>
        <v>2011Scottish Ambulance ServiceEthnicityAfrican - African</v>
      </c>
      <c r="F33">
        <v>2.31107002542177E-2</v>
      </c>
    </row>
    <row r="34" spans="1:6" x14ac:dyDescent="0.25">
      <c r="A34" s="95">
        <v>40633</v>
      </c>
      <c r="B34" t="s">
        <v>16</v>
      </c>
      <c r="C34" t="s">
        <v>90</v>
      </c>
      <c r="D34" t="s">
        <v>69</v>
      </c>
      <c r="E34" t="str">
        <f t="shared" si="0"/>
        <v>2011NHS 24EthnicityAfrican - African</v>
      </c>
      <c r="F34">
        <v>7.01262272089761E-2</v>
      </c>
    </row>
    <row r="35" spans="1:6" x14ac:dyDescent="0.25">
      <c r="A35" s="95">
        <v>40633</v>
      </c>
      <c r="B35" t="s">
        <v>17</v>
      </c>
      <c r="C35" t="s">
        <v>90</v>
      </c>
      <c r="D35" t="s">
        <v>69</v>
      </c>
      <c r="E35" t="str">
        <f t="shared" si="0"/>
        <v>2011NHS Education for ScotlandEthnicityAfrican - African</v>
      </c>
      <c r="F35">
        <v>0.13427324605572299</v>
      </c>
    </row>
    <row r="36" spans="1:6" x14ac:dyDescent="0.25">
      <c r="A36" s="95">
        <v>40633</v>
      </c>
      <c r="B36" t="s">
        <v>83</v>
      </c>
      <c r="C36" t="s">
        <v>90</v>
      </c>
      <c r="D36" t="s">
        <v>69</v>
      </c>
      <c r="E36" t="str">
        <f t="shared" si="0"/>
        <v>2011Healthcare Improvement ScotlandEthnicityAfrican - African</v>
      </c>
      <c r="F36">
        <v>1.35135135135135</v>
      </c>
    </row>
    <row r="37" spans="1:6" x14ac:dyDescent="0.25">
      <c r="A37" s="95">
        <v>40633</v>
      </c>
      <c r="B37" t="s">
        <v>18</v>
      </c>
      <c r="C37" t="s">
        <v>90</v>
      </c>
      <c r="D37" t="s">
        <v>69</v>
      </c>
      <c r="E37" t="str">
        <f t="shared" si="0"/>
        <v>2011NHS Health ScotlandEthnicityAfrican - African</v>
      </c>
      <c r="F37">
        <v>0.32786885245901598</v>
      </c>
    </row>
    <row r="38" spans="1:6" x14ac:dyDescent="0.25">
      <c r="A38" s="95">
        <v>40633</v>
      </c>
      <c r="B38" t="s">
        <v>19</v>
      </c>
      <c r="C38" t="s">
        <v>90</v>
      </c>
      <c r="D38" t="s">
        <v>69</v>
      </c>
      <c r="E38" t="str">
        <f t="shared" si="0"/>
        <v>2011The State HospitalEthnicityAfrican - African</v>
      </c>
      <c r="F38">
        <v>0.14326647564469899</v>
      </c>
    </row>
    <row r="39" spans="1:6" x14ac:dyDescent="0.25">
      <c r="A39" s="95">
        <v>40633</v>
      </c>
      <c r="B39" t="s">
        <v>35</v>
      </c>
      <c r="C39" t="s">
        <v>90</v>
      </c>
      <c r="D39" t="s">
        <v>69</v>
      </c>
      <c r="E39" t="str">
        <f t="shared" si="0"/>
        <v>2011National Waiting Times CentreEthnicityAfrican - African</v>
      </c>
      <c r="F39">
        <v>0.31786395422759001</v>
      </c>
    </row>
    <row r="40" spans="1:6" x14ac:dyDescent="0.25">
      <c r="A40" s="95">
        <v>40633</v>
      </c>
      <c r="B40" t="s">
        <v>105</v>
      </c>
      <c r="C40" t="s">
        <v>90</v>
      </c>
      <c r="D40" t="s">
        <v>69</v>
      </c>
      <c r="E40" t="str">
        <f t="shared" si="0"/>
        <v>2011NHS FifeEthnicityAfrican - African</v>
      </c>
      <c r="F40">
        <v>0.26201753501965103</v>
      </c>
    </row>
    <row r="41" spans="1:6" x14ac:dyDescent="0.25">
      <c r="A41" s="95">
        <v>40633</v>
      </c>
      <c r="B41" t="s">
        <v>108</v>
      </c>
      <c r="C41" t="s">
        <v>90</v>
      </c>
      <c r="D41" t="s">
        <v>69</v>
      </c>
      <c r="E41" t="str">
        <f t="shared" si="0"/>
        <v>2011NHS Greater Glasgow &amp; ClydeEthnicityAfrican - African</v>
      </c>
      <c r="F41">
        <v>0.45528754397663701</v>
      </c>
    </row>
    <row r="42" spans="1:6" x14ac:dyDescent="0.25">
      <c r="A42" s="95">
        <v>40633</v>
      </c>
      <c r="B42" t="s">
        <v>109</v>
      </c>
      <c r="C42" t="s">
        <v>90</v>
      </c>
      <c r="D42" t="s">
        <v>69</v>
      </c>
      <c r="E42" t="str">
        <f t="shared" si="0"/>
        <v>2011NHS HighlandEthnicityAfrican - African</v>
      </c>
      <c r="F42">
        <v>0.14649868151186601</v>
      </c>
    </row>
    <row r="43" spans="1:6" x14ac:dyDescent="0.25">
      <c r="A43" s="95">
        <v>40633</v>
      </c>
      <c r="B43" t="s">
        <v>110</v>
      </c>
      <c r="C43" t="s">
        <v>90</v>
      </c>
      <c r="D43" t="s">
        <v>69</v>
      </c>
      <c r="E43" t="str">
        <f t="shared" si="0"/>
        <v>2011NHS LanarkshireEthnicityAfrican - African</v>
      </c>
      <c r="F43">
        <v>0.25718274671173402</v>
      </c>
    </row>
    <row r="44" spans="1:6" x14ac:dyDescent="0.25">
      <c r="A44" s="95">
        <v>40633</v>
      </c>
      <c r="B44" t="s">
        <v>107</v>
      </c>
      <c r="C44" t="s">
        <v>90</v>
      </c>
      <c r="D44" t="s">
        <v>69</v>
      </c>
      <c r="E44" t="str">
        <f t="shared" si="0"/>
        <v>2011NHS GrampianEthnicityAfrican - African</v>
      </c>
      <c r="F44">
        <v>0.66125070848290202</v>
      </c>
    </row>
    <row r="45" spans="1:6" x14ac:dyDescent="0.25">
      <c r="A45" s="95">
        <v>40633</v>
      </c>
      <c r="B45" t="s">
        <v>112</v>
      </c>
      <c r="C45" t="s">
        <v>90</v>
      </c>
      <c r="D45" t="s">
        <v>69</v>
      </c>
      <c r="E45" t="str">
        <f t="shared" si="0"/>
        <v>2011NHS OrkneyEthnicityAfrican - African</v>
      </c>
      <c r="F45">
        <v>0.27972027972027902</v>
      </c>
    </row>
    <row r="46" spans="1:6" x14ac:dyDescent="0.25">
      <c r="A46" s="95">
        <v>40633</v>
      </c>
      <c r="B46" t="s">
        <v>111</v>
      </c>
      <c r="C46" t="s">
        <v>90</v>
      </c>
      <c r="D46" t="s">
        <v>69</v>
      </c>
      <c r="E46" t="str">
        <f t="shared" si="0"/>
        <v>2011NHS LothianEthnicityAfrican - African</v>
      </c>
      <c r="F46">
        <v>0.47544847976347399</v>
      </c>
    </row>
    <row r="47" spans="1:6" x14ac:dyDescent="0.25">
      <c r="A47" s="95">
        <v>40633</v>
      </c>
      <c r="B47" t="s">
        <v>114</v>
      </c>
      <c r="C47" t="s">
        <v>90</v>
      </c>
      <c r="D47" t="s">
        <v>69</v>
      </c>
      <c r="E47" t="str">
        <f t="shared" si="0"/>
        <v>2011NHS TaysideEthnicityAfrican - African</v>
      </c>
      <c r="F47">
        <v>0.354308390022675</v>
      </c>
    </row>
    <row r="48" spans="1:6" x14ac:dyDescent="0.25">
      <c r="A48" s="95">
        <v>40633</v>
      </c>
      <c r="B48" t="s">
        <v>106</v>
      </c>
      <c r="C48" t="s">
        <v>90</v>
      </c>
      <c r="D48" t="s">
        <v>69</v>
      </c>
      <c r="E48" t="str">
        <f t="shared" si="0"/>
        <v>2011NHS Forth ValleyEthnicityAfrican - African</v>
      </c>
      <c r="F48">
        <v>0.19322426896818201</v>
      </c>
    </row>
    <row r="49" spans="1:6" x14ac:dyDescent="0.25">
      <c r="A49" s="95">
        <v>40633</v>
      </c>
      <c r="B49" t="s">
        <v>115</v>
      </c>
      <c r="C49" t="s">
        <v>90</v>
      </c>
      <c r="D49" t="s">
        <v>69</v>
      </c>
      <c r="E49" t="str">
        <f t="shared" si="0"/>
        <v>2011NHS Western IslesEthnicityAfrican - African</v>
      </c>
      <c r="F49">
        <v>0.23566378633150001</v>
      </c>
    </row>
    <row r="50" spans="1:6" x14ac:dyDescent="0.25">
      <c r="A50" s="95">
        <v>40633</v>
      </c>
      <c r="B50" t="s">
        <v>104</v>
      </c>
      <c r="C50" t="s">
        <v>90</v>
      </c>
      <c r="D50" t="s">
        <v>69</v>
      </c>
      <c r="E50" t="str">
        <f t="shared" si="0"/>
        <v>2011NHS Dumfries &amp; GallowayEthnicityAfrican - African</v>
      </c>
      <c r="F50">
        <v>0.16539177175935399</v>
      </c>
    </row>
    <row r="51" spans="1:6" x14ac:dyDescent="0.25">
      <c r="A51" s="95">
        <v>40633</v>
      </c>
      <c r="B51" t="s">
        <v>113</v>
      </c>
      <c r="C51" t="s">
        <v>90</v>
      </c>
      <c r="D51" t="s">
        <v>69</v>
      </c>
      <c r="E51" t="str">
        <f t="shared" si="0"/>
        <v>2011NHS ShetlandEthnicityAfrican - African</v>
      </c>
      <c r="F51">
        <v>0.38022813688212898</v>
      </c>
    </row>
    <row r="52" spans="1:6" x14ac:dyDescent="0.25">
      <c r="A52" s="95">
        <v>40633</v>
      </c>
      <c r="B52" t="s">
        <v>127</v>
      </c>
      <c r="C52" t="s">
        <v>90</v>
      </c>
      <c r="D52" t="s">
        <v>69</v>
      </c>
      <c r="E52" t="str">
        <f t="shared" si="0"/>
        <v>2011East RegionEthnicityAfrican - African</v>
      </c>
      <c r="F52">
        <v>0.39188387861912399</v>
      </c>
    </row>
    <row r="53" spans="1:6" x14ac:dyDescent="0.25">
      <c r="A53" s="95">
        <v>40633</v>
      </c>
      <c r="B53" t="s">
        <v>132</v>
      </c>
      <c r="C53" t="s">
        <v>90</v>
      </c>
      <c r="D53" t="s">
        <v>69</v>
      </c>
      <c r="E53" t="str">
        <f t="shared" si="0"/>
        <v>2011National Bodies and Special Health BoardsEthnicityAfrican - African</v>
      </c>
      <c r="F53">
        <v>0.216677609980302</v>
      </c>
    </row>
    <row r="54" spans="1:6" x14ac:dyDescent="0.25">
      <c r="A54" s="95">
        <v>40633</v>
      </c>
      <c r="B54" t="s">
        <v>128</v>
      </c>
      <c r="C54" t="s">
        <v>90</v>
      </c>
      <c r="D54" t="s">
        <v>69</v>
      </c>
      <c r="E54" t="str">
        <f t="shared" si="0"/>
        <v>2011North RegionEthnicityAfrican - African</v>
      </c>
      <c r="F54">
        <v>0.41388611156323302</v>
      </c>
    </row>
    <row r="55" spans="1:6" x14ac:dyDescent="0.25">
      <c r="A55" s="95">
        <v>40633</v>
      </c>
      <c r="B55" t="s">
        <v>129</v>
      </c>
      <c r="C55" t="s">
        <v>90</v>
      </c>
      <c r="D55" t="s">
        <v>69</v>
      </c>
      <c r="E55" t="str">
        <f t="shared" si="0"/>
        <v>2011West RegionEthnicityAfrican - African</v>
      </c>
      <c r="F55">
        <v>0.33641715727502097</v>
      </c>
    </row>
    <row r="56" spans="1:6" x14ac:dyDescent="0.25">
      <c r="A56" s="95">
        <v>40999</v>
      </c>
      <c r="B56" t="s">
        <v>102</v>
      </c>
      <c r="C56" t="s">
        <v>90</v>
      </c>
      <c r="D56" t="s">
        <v>69</v>
      </c>
      <c r="E56" t="str">
        <f t="shared" si="0"/>
        <v>2012NHS Ayrshire &amp; ArranEthnicityAfrican - African</v>
      </c>
      <c r="F56">
        <v>0.19216691068814001</v>
      </c>
    </row>
    <row r="57" spans="1:6" x14ac:dyDescent="0.25">
      <c r="A57" s="95">
        <v>40999</v>
      </c>
      <c r="B57" t="s">
        <v>103</v>
      </c>
      <c r="C57" t="s">
        <v>90</v>
      </c>
      <c r="D57" t="s">
        <v>69</v>
      </c>
      <c r="E57" t="str">
        <f t="shared" si="0"/>
        <v>2012NHS BordersEthnicityAfrican - African</v>
      </c>
      <c r="F57">
        <v>0.19130910084722599</v>
      </c>
    </row>
    <row r="58" spans="1:6" x14ac:dyDescent="0.25">
      <c r="A58" s="95">
        <v>40999</v>
      </c>
      <c r="B58" t="s">
        <v>82</v>
      </c>
      <c r="C58" t="s">
        <v>90</v>
      </c>
      <c r="D58" t="s">
        <v>69</v>
      </c>
      <c r="E58" t="str">
        <f t="shared" si="0"/>
        <v>2012NHSScotlandEthnicityAfrican - African</v>
      </c>
      <c r="F58">
        <v>0.36069754536760401</v>
      </c>
    </row>
    <row r="59" spans="1:6" x14ac:dyDescent="0.25">
      <c r="A59" s="95">
        <v>40999</v>
      </c>
      <c r="B59" t="s">
        <v>52</v>
      </c>
      <c r="C59" t="s">
        <v>90</v>
      </c>
      <c r="D59" t="s">
        <v>69</v>
      </c>
      <c r="E59" t="str">
        <f t="shared" si="0"/>
        <v>2012NHS National Services ScotlandEthnicityAfrican - African</v>
      </c>
      <c r="F59">
        <v>0.40068689181453898</v>
      </c>
    </row>
    <row r="60" spans="1:6" x14ac:dyDescent="0.25">
      <c r="A60" s="95">
        <v>40999</v>
      </c>
      <c r="B60" t="s">
        <v>15</v>
      </c>
      <c r="C60" t="s">
        <v>90</v>
      </c>
      <c r="D60" t="s">
        <v>69</v>
      </c>
      <c r="E60" t="str">
        <f t="shared" si="0"/>
        <v>2012Scottish Ambulance ServiceEthnicityAfrican - African</v>
      </c>
      <c r="F60">
        <v>2.3741690408357E-2</v>
      </c>
    </row>
    <row r="61" spans="1:6" x14ac:dyDescent="0.25">
      <c r="A61" s="95">
        <v>40999</v>
      </c>
      <c r="B61" t="s">
        <v>16</v>
      </c>
      <c r="C61" t="s">
        <v>90</v>
      </c>
      <c r="D61" t="s">
        <v>69</v>
      </c>
      <c r="E61" t="str">
        <f t="shared" si="0"/>
        <v>2012NHS 24EthnicityAfrican - African</v>
      </c>
      <c r="F61">
        <v>6.3331222292590195E-2</v>
      </c>
    </row>
    <row r="62" spans="1:6" x14ac:dyDescent="0.25">
      <c r="A62" s="95">
        <v>40999</v>
      </c>
      <c r="B62" t="s">
        <v>17</v>
      </c>
      <c r="C62" t="s">
        <v>90</v>
      </c>
      <c r="D62" t="s">
        <v>69</v>
      </c>
      <c r="E62" t="str">
        <f t="shared" si="0"/>
        <v>2012NHS Education for ScotlandEthnicityAfrican - African</v>
      </c>
      <c r="F62">
        <v>0.114503816793893</v>
      </c>
    </row>
    <row r="63" spans="1:6" x14ac:dyDescent="0.25">
      <c r="A63" s="95">
        <v>40999</v>
      </c>
      <c r="B63" t="s">
        <v>83</v>
      </c>
      <c r="C63" t="s">
        <v>90</v>
      </c>
      <c r="D63" t="s">
        <v>69</v>
      </c>
      <c r="E63" t="str">
        <f t="shared" si="0"/>
        <v>2012Healthcare Improvement ScotlandEthnicityAfrican - African</v>
      </c>
      <c r="F63">
        <v>1.0067114093959699</v>
      </c>
    </row>
    <row r="64" spans="1:6" x14ac:dyDescent="0.25">
      <c r="A64" s="95">
        <v>40999</v>
      </c>
      <c r="B64" t="s">
        <v>18</v>
      </c>
      <c r="C64" t="s">
        <v>90</v>
      </c>
      <c r="D64" t="s">
        <v>69</v>
      </c>
      <c r="E64" t="str">
        <f t="shared" si="0"/>
        <v>2012NHS Health ScotlandEthnicityAfrican - African</v>
      </c>
      <c r="F64">
        <v>0.32467532467532401</v>
      </c>
    </row>
    <row r="65" spans="1:6" x14ac:dyDescent="0.25">
      <c r="A65" s="95">
        <v>40999</v>
      </c>
      <c r="B65" t="s">
        <v>19</v>
      </c>
      <c r="C65" t="s">
        <v>90</v>
      </c>
      <c r="D65" t="s">
        <v>69</v>
      </c>
      <c r="E65" t="str">
        <f t="shared" si="0"/>
        <v>2012The State HospitalEthnicityAfrican - African</v>
      </c>
      <c r="F65">
        <v>0.14492753623188401</v>
      </c>
    </row>
    <row r="66" spans="1:6" x14ac:dyDescent="0.25">
      <c r="A66" s="95">
        <v>40999</v>
      </c>
      <c r="B66" t="s">
        <v>35</v>
      </c>
      <c r="C66" t="s">
        <v>90</v>
      </c>
      <c r="D66" t="s">
        <v>69</v>
      </c>
      <c r="E66" t="str">
        <f t="shared" si="0"/>
        <v>2012National Waiting Times CentreEthnicityAfrican - African</v>
      </c>
      <c r="F66">
        <v>0.38119440914866498</v>
      </c>
    </row>
    <row r="67" spans="1:6" x14ac:dyDescent="0.25">
      <c r="A67" s="95">
        <v>40999</v>
      </c>
      <c r="B67" t="s">
        <v>105</v>
      </c>
      <c r="C67" t="s">
        <v>90</v>
      </c>
      <c r="D67" t="s">
        <v>69</v>
      </c>
      <c r="E67" t="str">
        <f t="shared" si="0"/>
        <v>2012NHS FifeEthnicityAfrican - African</v>
      </c>
      <c r="F67">
        <v>0.273281479924322</v>
      </c>
    </row>
    <row r="68" spans="1:6" x14ac:dyDescent="0.25">
      <c r="A68" s="95">
        <v>40999</v>
      </c>
      <c r="B68" t="s">
        <v>108</v>
      </c>
      <c r="C68" t="s">
        <v>90</v>
      </c>
      <c r="D68" t="s">
        <v>69</v>
      </c>
      <c r="E68" t="str">
        <f t="shared" ref="E68:E131" si="1">"20"&amp;RIGHT(TEXT(A68,"dd-mmm-yy"),2)&amp;B68&amp;C68&amp;D68</f>
        <v>2012NHS Greater Glasgow &amp; ClydeEthnicityAfrican - African</v>
      </c>
      <c r="F68">
        <v>0.43747460017690198</v>
      </c>
    </row>
    <row r="69" spans="1:6" x14ac:dyDescent="0.25">
      <c r="A69" s="95">
        <v>40999</v>
      </c>
      <c r="B69" t="s">
        <v>109</v>
      </c>
      <c r="C69" t="s">
        <v>90</v>
      </c>
      <c r="D69" t="s">
        <v>69</v>
      </c>
      <c r="E69" t="str">
        <f t="shared" si="1"/>
        <v>2012NHS HighlandEthnicityAfrican - African</v>
      </c>
      <c r="F69">
        <v>0.173984239074813</v>
      </c>
    </row>
    <row r="70" spans="1:6" x14ac:dyDescent="0.25">
      <c r="A70" s="95">
        <v>40999</v>
      </c>
      <c r="B70" t="s">
        <v>110</v>
      </c>
      <c r="C70" t="s">
        <v>90</v>
      </c>
      <c r="D70" t="s">
        <v>69</v>
      </c>
      <c r="E70" t="str">
        <f t="shared" si="1"/>
        <v>2012NHS LanarkshireEthnicityAfrican - African</v>
      </c>
      <c r="F70">
        <v>0.24962178517397801</v>
      </c>
    </row>
    <row r="71" spans="1:6" x14ac:dyDescent="0.25">
      <c r="A71" s="95">
        <v>40999</v>
      </c>
      <c r="B71" t="s">
        <v>107</v>
      </c>
      <c r="C71" t="s">
        <v>90</v>
      </c>
      <c r="D71" t="s">
        <v>69</v>
      </c>
      <c r="E71" t="str">
        <f t="shared" si="1"/>
        <v>2012NHS GrampianEthnicityAfrican - African</v>
      </c>
      <c r="F71">
        <v>0.66061106523534197</v>
      </c>
    </row>
    <row r="72" spans="1:6" x14ac:dyDescent="0.25">
      <c r="A72" s="95">
        <v>40999</v>
      </c>
      <c r="B72" t="s">
        <v>112</v>
      </c>
      <c r="C72" t="s">
        <v>90</v>
      </c>
      <c r="D72" t="s">
        <v>69</v>
      </c>
      <c r="E72" t="str">
        <f t="shared" si="1"/>
        <v>2012NHS OrkneyEthnicityAfrican - African</v>
      </c>
      <c r="F72">
        <v>0.31152647975077802</v>
      </c>
    </row>
    <row r="73" spans="1:6" x14ac:dyDescent="0.25">
      <c r="A73" s="95">
        <v>40999</v>
      </c>
      <c r="B73" t="s">
        <v>111</v>
      </c>
      <c r="C73" t="s">
        <v>90</v>
      </c>
      <c r="D73" t="s">
        <v>69</v>
      </c>
      <c r="E73" t="str">
        <f t="shared" si="1"/>
        <v>2012NHS LothianEthnicityAfrican - African</v>
      </c>
      <c r="F73">
        <v>0.46148089635388501</v>
      </c>
    </row>
    <row r="74" spans="1:6" x14ac:dyDescent="0.25">
      <c r="A74" s="95">
        <v>40999</v>
      </c>
      <c r="B74" t="s">
        <v>114</v>
      </c>
      <c r="C74" t="s">
        <v>90</v>
      </c>
      <c r="D74" t="s">
        <v>69</v>
      </c>
      <c r="E74" t="str">
        <f t="shared" si="1"/>
        <v>2012NHS TaysideEthnicityAfrican - African</v>
      </c>
      <c r="F74">
        <v>0.370681214155826</v>
      </c>
    </row>
    <row r="75" spans="1:6" x14ac:dyDescent="0.25">
      <c r="A75" s="95">
        <v>40999</v>
      </c>
      <c r="B75" t="s">
        <v>106</v>
      </c>
      <c r="C75" t="s">
        <v>90</v>
      </c>
      <c r="D75" t="s">
        <v>69</v>
      </c>
      <c r="E75" t="str">
        <f t="shared" si="1"/>
        <v>2012NHS Forth ValleyEthnicityAfrican - African</v>
      </c>
      <c r="F75">
        <v>0.27582402427251401</v>
      </c>
    </row>
    <row r="76" spans="1:6" x14ac:dyDescent="0.25">
      <c r="A76" s="95">
        <v>40999</v>
      </c>
      <c r="B76" t="s">
        <v>115</v>
      </c>
      <c r="C76" t="s">
        <v>90</v>
      </c>
      <c r="D76" t="s">
        <v>69</v>
      </c>
      <c r="E76" t="str">
        <f t="shared" si="1"/>
        <v>2012NHS Western IslesEthnicityAfrican - African</v>
      </c>
      <c r="F76">
        <v>0.41186161449752801</v>
      </c>
    </row>
    <row r="77" spans="1:6" x14ac:dyDescent="0.25">
      <c r="A77" s="95">
        <v>40999</v>
      </c>
      <c r="B77" t="s">
        <v>104</v>
      </c>
      <c r="C77" t="s">
        <v>90</v>
      </c>
      <c r="D77" t="s">
        <v>69</v>
      </c>
      <c r="E77" t="str">
        <f t="shared" si="1"/>
        <v>2012NHS Dumfries &amp; GallowayEthnicityAfrican - African</v>
      </c>
      <c r="F77">
        <v>0.17112299465240599</v>
      </c>
    </row>
    <row r="78" spans="1:6" x14ac:dyDescent="0.25">
      <c r="A78" s="95">
        <v>40999</v>
      </c>
      <c r="B78" t="s">
        <v>113</v>
      </c>
      <c r="C78" t="s">
        <v>90</v>
      </c>
      <c r="D78" t="s">
        <v>69</v>
      </c>
      <c r="E78" t="str">
        <f t="shared" si="1"/>
        <v>2012NHS ShetlandEthnicityAfrican - African</v>
      </c>
      <c r="F78">
        <v>0.42674253200568901</v>
      </c>
    </row>
    <row r="79" spans="1:6" x14ac:dyDescent="0.25">
      <c r="A79" s="95">
        <v>40999</v>
      </c>
      <c r="B79" t="s">
        <v>127</v>
      </c>
      <c r="C79" t="s">
        <v>90</v>
      </c>
      <c r="D79" t="s">
        <v>69</v>
      </c>
      <c r="E79" t="str">
        <f t="shared" si="1"/>
        <v>2012East RegionEthnicityAfrican - African</v>
      </c>
      <c r="F79">
        <v>0.38682641164777298</v>
      </c>
    </row>
    <row r="80" spans="1:6" x14ac:dyDescent="0.25">
      <c r="A80" s="95">
        <v>40999</v>
      </c>
      <c r="B80" t="s">
        <v>132</v>
      </c>
      <c r="C80" t="s">
        <v>90</v>
      </c>
      <c r="D80" t="s">
        <v>69</v>
      </c>
      <c r="E80" t="str">
        <f t="shared" si="1"/>
        <v>2012National Bodies and Special Health BoardsEthnicityAfrican - African</v>
      </c>
      <c r="F80">
        <v>0.20304568527918701</v>
      </c>
    </row>
    <row r="81" spans="1:6" x14ac:dyDescent="0.25">
      <c r="A81" s="95">
        <v>40999</v>
      </c>
      <c r="B81" t="s">
        <v>128</v>
      </c>
      <c r="C81" t="s">
        <v>90</v>
      </c>
      <c r="D81" t="s">
        <v>69</v>
      </c>
      <c r="E81" t="str">
        <f t="shared" si="1"/>
        <v>2012North RegionEthnicityAfrican - African</v>
      </c>
      <c r="F81">
        <v>0.43425928111208101</v>
      </c>
    </row>
    <row r="82" spans="1:6" x14ac:dyDescent="0.25">
      <c r="A82" s="95">
        <v>40999</v>
      </c>
      <c r="B82" t="s">
        <v>129</v>
      </c>
      <c r="C82" t="s">
        <v>90</v>
      </c>
      <c r="D82" t="s">
        <v>69</v>
      </c>
      <c r="E82" t="str">
        <f t="shared" si="1"/>
        <v>2012West RegionEthnicityAfrican - African</v>
      </c>
      <c r="F82">
        <v>0.34015788460304203</v>
      </c>
    </row>
    <row r="83" spans="1:6" x14ac:dyDescent="0.25">
      <c r="A83" s="95">
        <v>41364</v>
      </c>
      <c r="B83" t="s">
        <v>102</v>
      </c>
      <c r="C83" t="s">
        <v>90</v>
      </c>
      <c r="D83" t="s">
        <v>69</v>
      </c>
      <c r="E83" t="str">
        <f t="shared" si="1"/>
        <v>2013NHS Ayrshire &amp; ArranEthnicityAfrican - African</v>
      </c>
      <c r="F83">
        <v>0.164248562825075</v>
      </c>
    </row>
    <row r="84" spans="1:6" x14ac:dyDescent="0.25">
      <c r="A84" s="95">
        <v>41364</v>
      </c>
      <c r="B84" t="s">
        <v>103</v>
      </c>
      <c r="C84" t="s">
        <v>90</v>
      </c>
      <c r="D84" t="s">
        <v>69</v>
      </c>
      <c r="E84" t="str">
        <f t="shared" si="1"/>
        <v>2013NHS BordersEthnicityAfrican - African</v>
      </c>
      <c r="F84">
        <v>0.138045278851463</v>
      </c>
    </row>
    <row r="85" spans="1:6" x14ac:dyDescent="0.25">
      <c r="A85" s="95">
        <v>41364</v>
      </c>
      <c r="B85" t="s">
        <v>82</v>
      </c>
      <c r="C85" t="s">
        <v>90</v>
      </c>
      <c r="D85" t="s">
        <v>69</v>
      </c>
      <c r="E85" t="str">
        <f t="shared" si="1"/>
        <v>2013NHSScotlandEthnicityAfrican - African</v>
      </c>
      <c r="F85">
        <v>0.37809162614300001</v>
      </c>
    </row>
    <row r="86" spans="1:6" x14ac:dyDescent="0.25">
      <c r="A86" s="95">
        <v>41364</v>
      </c>
      <c r="B86" t="s">
        <v>52</v>
      </c>
      <c r="C86" t="s">
        <v>90</v>
      </c>
      <c r="D86" t="s">
        <v>69</v>
      </c>
      <c r="E86" t="str">
        <f t="shared" si="1"/>
        <v>2013NHS National Services ScotlandEthnicityAfrican - African</v>
      </c>
      <c r="F86">
        <v>0.40768782760629002</v>
      </c>
    </row>
    <row r="87" spans="1:6" x14ac:dyDescent="0.25">
      <c r="A87" s="95">
        <v>41364</v>
      </c>
      <c r="B87" t="s">
        <v>15</v>
      </c>
      <c r="C87" t="s">
        <v>90</v>
      </c>
      <c r="D87" t="s">
        <v>69</v>
      </c>
      <c r="E87" t="str">
        <f t="shared" si="1"/>
        <v>2013Scottish Ambulance ServiceEthnicityAfrican - African</v>
      </c>
      <c r="F87">
        <v>2.31696014828544E-2</v>
      </c>
    </row>
    <row r="88" spans="1:6" x14ac:dyDescent="0.25">
      <c r="A88" s="95">
        <v>41364</v>
      </c>
      <c r="B88" t="s">
        <v>16</v>
      </c>
      <c r="C88" t="s">
        <v>90</v>
      </c>
      <c r="D88" t="s">
        <v>69</v>
      </c>
      <c r="E88" t="str">
        <f t="shared" si="1"/>
        <v>2013NHS 24EthnicityAfrican - African</v>
      </c>
      <c r="F88">
        <v>6.0606060606060601E-2</v>
      </c>
    </row>
    <row r="89" spans="1:6" x14ac:dyDescent="0.25">
      <c r="A89" s="95">
        <v>41364</v>
      </c>
      <c r="B89" t="s">
        <v>17</v>
      </c>
      <c r="C89" t="s">
        <v>90</v>
      </c>
      <c r="D89" t="s">
        <v>69</v>
      </c>
      <c r="E89" t="str">
        <f t="shared" si="1"/>
        <v>2013NHS Education for ScotlandEthnicityAfrican - African</v>
      </c>
      <c r="F89">
        <v>0.19952114924181899</v>
      </c>
    </row>
    <row r="90" spans="1:6" x14ac:dyDescent="0.25">
      <c r="A90" s="95">
        <v>41364</v>
      </c>
      <c r="B90" t="s">
        <v>83</v>
      </c>
      <c r="C90" t="s">
        <v>90</v>
      </c>
      <c r="D90" t="s">
        <v>69</v>
      </c>
      <c r="E90" t="str">
        <f t="shared" si="1"/>
        <v>2013Healthcare Improvement ScotlandEthnicityAfrican - African</v>
      </c>
      <c r="F90">
        <v>0.94339622641509402</v>
      </c>
    </row>
    <row r="91" spans="1:6" x14ac:dyDescent="0.25">
      <c r="A91" s="95">
        <v>41364</v>
      </c>
      <c r="B91" t="s">
        <v>18</v>
      </c>
      <c r="C91" t="s">
        <v>90</v>
      </c>
      <c r="D91" t="s">
        <v>69</v>
      </c>
      <c r="E91" t="str">
        <f t="shared" si="1"/>
        <v>2013NHS Health ScotlandEthnicityAfrican - African</v>
      </c>
      <c r="F91">
        <v>0.334448160535117</v>
      </c>
    </row>
    <row r="92" spans="1:6" x14ac:dyDescent="0.25">
      <c r="A92" s="95">
        <v>41364</v>
      </c>
      <c r="B92" t="s">
        <v>19</v>
      </c>
      <c r="C92" t="s">
        <v>90</v>
      </c>
      <c r="D92" t="s">
        <v>69</v>
      </c>
      <c r="E92" t="str">
        <f t="shared" si="1"/>
        <v>2013The State HospitalEthnicityAfrican - African</v>
      </c>
      <c r="F92">
        <v>0.145137880986937</v>
      </c>
    </row>
    <row r="93" spans="1:6" x14ac:dyDescent="0.25">
      <c r="A93" s="95">
        <v>41364</v>
      </c>
      <c r="B93" t="s">
        <v>35</v>
      </c>
      <c r="C93" t="s">
        <v>90</v>
      </c>
      <c r="D93" t="s">
        <v>69</v>
      </c>
      <c r="E93" t="str">
        <f t="shared" si="1"/>
        <v>2013National Waiting Times CentreEthnicityAfrican - African</v>
      </c>
      <c r="F93">
        <v>0.54151624548736399</v>
      </c>
    </row>
    <row r="94" spans="1:6" x14ac:dyDescent="0.25">
      <c r="A94" s="95">
        <v>41364</v>
      </c>
      <c r="B94" t="s">
        <v>105</v>
      </c>
      <c r="C94" t="s">
        <v>90</v>
      </c>
      <c r="D94" t="s">
        <v>69</v>
      </c>
      <c r="E94" t="str">
        <f t="shared" si="1"/>
        <v>2013NHS FifeEthnicityAfrican - African</v>
      </c>
      <c r="F94">
        <v>0.26578779502445199</v>
      </c>
    </row>
    <row r="95" spans="1:6" x14ac:dyDescent="0.25">
      <c r="A95" s="95">
        <v>41364</v>
      </c>
      <c r="B95" t="s">
        <v>108</v>
      </c>
      <c r="C95" t="s">
        <v>90</v>
      </c>
      <c r="D95" t="s">
        <v>69</v>
      </c>
      <c r="E95" t="str">
        <f t="shared" si="1"/>
        <v>2013NHS Greater Glasgow &amp; ClydeEthnicityAfrican - African</v>
      </c>
      <c r="F95">
        <v>0.59435364041604699</v>
      </c>
    </row>
    <row r="96" spans="1:6" x14ac:dyDescent="0.25">
      <c r="A96" s="95">
        <v>41364</v>
      </c>
      <c r="B96" t="s">
        <v>109</v>
      </c>
      <c r="C96" t="s">
        <v>90</v>
      </c>
      <c r="D96" t="s">
        <v>69</v>
      </c>
      <c r="E96" t="str">
        <f t="shared" si="1"/>
        <v>2013NHS HighlandEthnicityAfrican - African</v>
      </c>
      <c r="F96">
        <v>0.18474531538664499</v>
      </c>
    </row>
    <row r="97" spans="1:6" x14ac:dyDescent="0.25">
      <c r="A97" s="95">
        <v>41364</v>
      </c>
      <c r="B97" t="s">
        <v>110</v>
      </c>
      <c r="C97" t="s">
        <v>90</v>
      </c>
      <c r="D97" t="s">
        <v>69</v>
      </c>
      <c r="E97" t="str">
        <f t="shared" si="1"/>
        <v>2013NHS LanarkshireEthnicityAfrican - African</v>
      </c>
      <c r="F97">
        <v>0.25879917184265</v>
      </c>
    </row>
    <row r="98" spans="1:6" x14ac:dyDescent="0.25">
      <c r="A98" s="95">
        <v>41364</v>
      </c>
      <c r="B98" t="s">
        <v>107</v>
      </c>
      <c r="C98" t="s">
        <v>90</v>
      </c>
      <c r="D98" t="s">
        <v>69</v>
      </c>
      <c r="E98" t="str">
        <f t="shared" si="1"/>
        <v>2013NHS GrampianEthnicityAfrican - African</v>
      </c>
      <c r="F98">
        <v>0.61225777946096005</v>
      </c>
    </row>
    <row r="99" spans="1:6" x14ac:dyDescent="0.25">
      <c r="A99" s="95">
        <v>41364</v>
      </c>
      <c r="B99" t="s">
        <v>112</v>
      </c>
      <c r="C99" t="s">
        <v>90</v>
      </c>
      <c r="D99" t="s">
        <v>69</v>
      </c>
      <c r="E99" t="str">
        <f t="shared" si="1"/>
        <v>2013NHS OrkneyEthnicityAfrican - African</v>
      </c>
      <c r="F99">
        <v>0.148148148148148</v>
      </c>
    </row>
    <row r="100" spans="1:6" x14ac:dyDescent="0.25">
      <c r="A100" s="95">
        <v>41364</v>
      </c>
      <c r="B100" t="s">
        <v>111</v>
      </c>
      <c r="C100" t="s">
        <v>90</v>
      </c>
      <c r="D100" t="s">
        <v>69</v>
      </c>
      <c r="E100" t="str">
        <f t="shared" si="1"/>
        <v>2013NHS LothianEthnicityAfrican - African</v>
      </c>
      <c r="F100">
        <v>0.42690293999194501</v>
      </c>
    </row>
    <row r="101" spans="1:6" x14ac:dyDescent="0.25">
      <c r="A101" s="95">
        <v>41364</v>
      </c>
      <c r="B101" t="s">
        <v>114</v>
      </c>
      <c r="C101" t="s">
        <v>90</v>
      </c>
      <c r="D101" t="s">
        <v>69</v>
      </c>
      <c r="E101" t="str">
        <f t="shared" si="1"/>
        <v>2013NHS TaysideEthnicityAfrican - African</v>
      </c>
      <c r="F101">
        <v>0.36843934654153598</v>
      </c>
    </row>
    <row r="102" spans="1:6" x14ac:dyDescent="0.25">
      <c r="A102" s="95">
        <v>41364</v>
      </c>
      <c r="B102" t="s">
        <v>106</v>
      </c>
      <c r="C102" t="s">
        <v>90</v>
      </c>
      <c r="D102" t="s">
        <v>69</v>
      </c>
      <c r="E102" t="str">
        <f t="shared" si="1"/>
        <v>2013NHS Forth ValleyEthnicityAfrican - African</v>
      </c>
      <c r="F102">
        <v>0.21243449936269601</v>
      </c>
    </row>
    <row r="103" spans="1:6" x14ac:dyDescent="0.25">
      <c r="A103" s="95">
        <v>41364</v>
      </c>
      <c r="B103" t="s">
        <v>115</v>
      </c>
      <c r="C103" t="s">
        <v>90</v>
      </c>
      <c r="D103" t="s">
        <v>69</v>
      </c>
      <c r="E103" t="str">
        <f t="shared" si="1"/>
        <v>2013NHS Western IslesEthnicityAfrican - African</v>
      </c>
      <c r="F103">
        <v>0.24570024570024501</v>
      </c>
    </row>
    <row r="104" spans="1:6" x14ac:dyDescent="0.25">
      <c r="A104" s="95">
        <v>41364</v>
      </c>
      <c r="B104" t="s">
        <v>104</v>
      </c>
      <c r="C104" t="s">
        <v>90</v>
      </c>
      <c r="D104" t="s">
        <v>69</v>
      </c>
      <c r="E104" t="str">
        <f t="shared" si="1"/>
        <v>2013NHS Dumfries &amp; GallowayEthnicityAfrican - African</v>
      </c>
      <c r="F104">
        <v>0.15031135924414801</v>
      </c>
    </row>
    <row r="105" spans="1:6" x14ac:dyDescent="0.25">
      <c r="A105" s="95">
        <v>41364</v>
      </c>
      <c r="B105" t="s">
        <v>113</v>
      </c>
      <c r="C105" t="s">
        <v>90</v>
      </c>
      <c r="D105" t="s">
        <v>69</v>
      </c>
      <c r="E105" t="str">
        <f t="shared" si="1"/>
        <v>2013NHS ShetlandEthnicityAfrican - African</v>
      </c>
      <c r="F105">
        <v>0.24844720496894401</v>
      </c>
    </row>
    <row r="106" spans="1:6" x14ac:dyDescent="0.25">
      <c r="A106" s="95">
        <v>41364</v>
      </c>
      <c r="B106" t="s">
        <v>127</v>
      </c>
      <c r="C106" t="s">
        <v>90</v>
      </c>
      <c r="D106" t="s">
        <v>69</v>
      </c>
      <c r="E106" t="str">
        <f t="shared" si="1"/>
        <v>2013East RegionEthnicityAfrican - African</v>
      </c>
      <c r="F106">
        <v>0.35923714934756101</v>
      </c>
    </row>
    <row r="107" spans="1:6" x14ac:dyDescent="0.25">
      <c r="A107" s="95">
        <v>41364</v>
      </c>
      <c r="B107" t="s">
        <v>132</v>
      </c>
      <c r="C107" t="s">
        <v>90</v>
      </c>
      <c r="D107" t="s">
        <v>69</v>
      </c>
      <c r="E107" t="str">
        <f t="shared" si="1"/>
        <v>2013National Bodies and Special Health BoardsEthnicityAfrican - African</v>
      </c>
      <c r="F107">
        <v>0.235309936802474</v>
      </c>
    </row>
    <row r="108" spans="1:6" x14ac:dyDescent="0.25">
      <c r="A108" s="95">
        <v>41364</v>
      </c>
      <c r="B108" t="s">
        <v>128</v>
      </c>
      <c r="C108" t="s">
        <v>90</v>
      </c>
      <c r="D108" t="s">
        <v>69</v>
      </c>
      <c r="E108" t="str">
        <f t="shared" si="1"/>
        <v>2013North RegionEthnicityAfrican - African</v>
      </c>
      <c r="F108">
        <v>0.39958461260610401</v>
      </c>
    </row>
    <row r="109" spans="1:6" x14ac:dyDescent="0.25">
      <c r="A109" s="95">
        <v>41364</v>
      </c>
      <c r="B109" t="s">
        <v>129</v>
      </c>
      <c r="C109" t="s">
        <v>90</v>
      </c>
      <c r="D109" t="s">
        <v>69</v>
      </c>
      <c r="E109" t="str">
        <f t="shared" si="1"/>
        <v>2013West RegionEthnicityAfrican - African</v>
      </c>
      <c r="F109">
        <v>0.41449048468438399</v>
      </c>
    </row>
    <row r="110" spans="1:6" x14ac:dyDescent="0.25">
      <c r="A110" s="95">
        <v>41729</v>
      </c>
      <c r="B110" t="s">
        <v>102</v>
      </c>
      <c r="C110" t="s">
        <v>90</v>
      </c>
      <c r="D110" t="s">
        <v>69</v>
      </c>
      <c r="E110" t="str">
        <f t="shared" si="1"/>
        <v>2014NHS Ayrshire &amp; ArranEthnicityAfrican - African</v>
      </c>
      <c r="F110">
        <v>0.134156157767641</v>
      </c>
    </row>
    <row r="111" spans="1:6" x14ac:dyDescent="0.25">
      <c r="A111" s="95">
        <v>41729</v>
      </c>
      <c r="B111" t="s">
        <v>103</v>
      </c>
      <c r="C111" t="s">
        <v>90</v>
      </c>
      <c r="D111" t="s">
        <v>69</v>
      </c>
      <c r="E111" t="str">
        <f t="shared" si="1"/>
        <v>2014NHS BordersEthnicityAfrican - African</v>
      </c>
      <c r="F111">
        <v>0.22038567493112901</v>
      </c>
    </row>
    <row r="112" spans="1:6" x14ac:dyDescent="0.25">
      <c r="A112" s="95">
        <v>41729</v>
      </c>
      <c r="B112" t="s">
        <v>82</v>
      </c>
      <c r="C112" t="s">
        <v>90</v>
      </c>
      <c r="D112" t="s">
        <v>69</v>
      </c>
      <c r="E112" t="str">
        <f t="shared" si="1"/>
        <v>2014NHSScotlandEthnicityAfrican - African</v>
      </c>
      <c r="F112">
        <v>0.40709758318016998</v>
      </c>
    </row>
    <row r="113" spans="1:6" x14ac:dyDescent="0.25">
      <c r="A113" s="95">
        <v>41729</v>
      </c>
      <c r="B113" t="s">
        <v>52</v>
      </c>
      <c r="C113" t="s">
        <v>90</v>
      </c>
      <c r="D113" t="s">
        <v>69</v>
      </c>
      <c r="E113" t="str">
        <f t="shared" si="1"/>
        <v>2014NHS National Services ScotlandEthnicityAfrican - African</v>
      </c>
      <c r="F113">
        <v>0.37757769387162299</v>
      </c>
    </row>
    <row r="114" spans="1:6" x14ac:dyDescent="0.25">
      <c r="A114" s="95">
        <v>41729</v>
      </c>
      <c r="B114" t="s">
        <v>15</v>
      </c>
      <c r="C114" t="s">
        <v>90</v>
      </c>
      <c r="D114" t="s">
        <v>69</v>
      </c>
      <c r="E114" t="str">
        <f t="shared" si="1"/>
        <v>2014Scottish Ambulance ServiceEthnicityAfrican - African</v>
      </c>
      <c r="F114">
        <v>2.2675736961451198E-2</v>
      </c>
    </row>
    <row r="115" spans="1:6" x14ac:dyDescent="0.25">
      <c r="A115" s="95">
        <v>41729</v>
      </c>
      <c r="B115" t="s">
        <v>16</v>
      </c>
      <c r="C115" t="s">
        <v>90</v>
      </c>
      <c r="D115" t="s">
        <v>69</v>
      </c>
      <c r="E115" t="str">
        <f t="shared" si="1"/>
        <v>2014NHS 24EthnicityAfrican - African</v>
      </c>
      <c r="F115">
        <v>6.6225165562913899E-2</v>
      </c>
    </row>
    <row r="116" spans="1:6" x14ac:dyDescent="0.25">
      <c r="A116" s="95">
        <v>41729</v>
      </c>
      <c r="B116" t="s">
        <v>17</v>
      </c>
      <c r="C116" t="s">
        <v>90</v>
      </c>
      <c r="D116" t="s">
        <v>69</v>
      </c>
      <c r="E116" t="str">
        <f t="shared" si="1"/>
        <v>2014NHS Education for ScotlandEthnicityAfrican - African</v>
      </c>
      <c r="F116">
        <v>0.123228589032655</v>
      </c>
    </row>
    <row r="117" spans="1:6" x14ac:dyDescent="0.25">
      <c r="A117" s="95">
        <v>41729</v>
      </c>
      <c r="B117" t="s">
        <v>83</v>
      </c>
      <c r="C117" t="s">
        <v>90</v>
      </c>
      <c r="D117" t="s">
        <v>69</v>
      </c>
      <c r="E117" t="str">
        <f t="shared" si="1"/>
        <v>2014Healthcare Improvement ScotlandEthnicityAfrican - African</v>
      </c>
      <c r="F117">
        <v>0.92592592592592504</v>
      </c>
    </row>
    <row r="118" spans="1:6" x14ac:dyDescent="0.25">
      <c r="A118" s="95">
        <v>41729</v>
      </c>
      <c r="B118" t="s">
        <v>18</v>
      </c>
      <c r="C118" t="s">
        <v>90</v>
      </c>
      <c r="D118" t="s">
        <v>69</v>
      </c>
      <c r="E118" t="str">
        <f t="shared" si="1"/>
        <v>2014NHS Health ScotlandEthnicityAfrican - African</v>
      </c>
      <c r="F118">
        <v>0.37878787878787801</v>
      </c>
    </row>
    <row r="119" spans="1:6" x14ac:dyDescent="0.25">
      <c r="A119" s="95">
        <v>41729</v>
      </c>
      <c r="B119" t="s">
        <v>19</v>
      </c>
      <c r="C119" t="s">
        <v>90</v>
      </c>
      <c r="D119" t="s">
        <v>69</v>
      </c>
      <c r="E119" t="str">
        <f t="shared" si="1"/>
        <v>2014The State HospitalEthnicityAfrican - African</v>
      </c>
      <c r="F119">
        <v>0.143472022955523</v>
      </c>
    </row>
    <row r="120" spans="1:6" x14ac:dyDescent="0.25">
      <c r="A120" s="95">
        <v>41729</v>
      </c>
      <c r="B120" t="s">
        <v>35</v>
      </c>
      <c r="C120" t="s">
        <v>90</v>
      </c>
      <c r="D120" t="s">
        <v>69</v>
      </c>
      <c r="E120" t="str">
        <f t="shared" si="1"/>
        <v>2014National Waiting Times CentreEthnicityAfrican - African</v>
      </c>
      <c r="F120">
        <v>0.39592760180995401</v>
      </c>
    </row>
    <row r="121" spans="1:6" x14ac:dyDescent="0.25">
      <c r="A121" s="95">
        <v>41729</v>
      </c>
      <c r="B121" t="s">
        <v>105</v>
      </c>
      <c r="C121" t="s">
        <v>90</v>
      </c>
      <c r="D121" t="s">
        <v>69</v>
      </c>
      <c r="E121" t="str">
        <f t="shared" si="1"/>
        <v>2014NHS FifeEthnicityAfrican - African</v>
      </c>
      <c r="F121">
        <v>0.26646770411426102</v>
      </c>
    </row>
    <row r="122" spans="1:6" x14ac:dyDescent="0.25">
      <c r="A122" s="95">
        <v>41729</v>
      </c>
      <c r="B122" t="s">
        <v>108</v>
      </c>
      <c r="C122" t="s">
        <v>90</v>
      </c>
      <c r="D122" t="s">
        <v>69</v>
      </c>
      <c r="E122" t="str">
        <f t="shared" si="1"/>
        <v>2014NHS Greater Glasgow &amp; ClydeEthnicityAfrican - African</v>
      </c>
      <c r="F122">
        <v>0.70250598857563995</v>
      </c>
    </row>
    <row r="123" spans="1:6" x14ac:dyDescent="0.25">
      <c r="A123" s="95">
        <v>41729</v>
      </c>
      <c r="B123" t="s">
        <v>109</v>
      </c>
      <c r="C123" t="s">
        <v>90</v>
      </c>
      <c r="D123" t="s">
        <v>69</v>
      </c>
      <c r="E123" t="str">
        <f t="shared" si="1"/>
        <v>2014NHS HighlandEthnicityAfrican - African</v>
      </c>
      <c r="F123">
        <v>0.121940597508927</v>
      </c>
    </row>
    <row r="124" spans="1:6" x14ac:dyDescent="0.25">
      <c r="A124" s="95">
        <v>41729</v>
      </c>
      <c r="B124" t="s">
        <v>110</v>
      </c>
      <c r="C124" t="s">
        <v>90</v>
      </c>
      <c r="D124" t="s">
        <v>69</v>
      </c>
      <c r="E124" t="str">
        <f t="shared" si="1"/>
        <v>2014NHS LanarkshireEthnicityAfrican - African</v>
      </c>
      <c r="F124">
        <v>0.26854405574103601</v>
      </c>
    </row>
    <row r="125" spans="1:6" x14ac:dyDescent="0.25">
      <c r="A125" s="95">
        <v>41729</v>
      </c>
      <c r="B125" t="s">
        <v>107</v>
      </c>
      <c r="C125" t="s">
        <v>90</v>
      </c>
      <c r="D125" t="s">
        <v>69</v>
      </c>
      <c r="E125" t="str">
        <f t="shared" si="1"/>
        <v>2014NHS GrampianEthnicityAfrican - African</v>
      </c>
      <c r="F125">
        <v>0.71628776082217305</v>
      </c>
    </row>
    <row r="126" spans="1:6" x14ac:dyDescent="0.25">
      <c r="A126" s="95">
        <v>41729</v>
      </c>
      <c r="B126" t="s">
        <v>112</v>
      </c>
      <c r="C126" t="s">
        <v>90</v>
      </c>
      <c r="D126" t="s">
        <v>69</v>
      </c>
      <c r="E126" t="str">
        <f t="shared" si="1"/>
        <v>2014NHS OrkneyEthnicityAfrican - African</v>
      </c>
      <c r="F126">
        <v>0.29112081513828197</v>
      </c>
    </row>
    <row r="127" spans="1:6" x14ac:dyDescent="0.25">
      <c r="A127" s="95">
        <v>41729</v>
      </c>
      <c r="B127" t="s">
        <v>111</v>
      </c>
      <c r="C127" t="s">
        <v>90</v>
      </c>
      <c r="D127" t="s">
        <v>69</v>
      </c>
      <c r="E127" t="str">
        <f t="shared" si="1"/>
        <v>2014NHS LothianEthnicityAfrican - African</v>
      </c>
      <c r="F127">
        <v>0.40704500978473501</v>
      </c>
    </row>
    <row r="128" spans="1:6" x14ac:dyDescent="0.25">
      <c r="A128" s="95">
        <v>41729</v>
      </c>
      <c r="B128" t="s">
        <v>114</v>
      </c>
      <c r="C128" t="s">
        <v>90</v>
      </c>
      <c r="D128" t="s">
        <v>69</v>
      </c>
      <c r="E128" t="str">
        <f t="shared" si="1"/>
        <v>2014NHS TaysideEthnicityAfrican - African</v>
      </c>
      <c r="F128">
        <v>0.33566241950952103</v>
      </c>
    </row>
    <row r="129" spans="1:6" x14ac:dyDescent="0.25">
      <c r="A129" s="95">
        <v>41729</v>
      </c>
      <c r="B129" t="s">
        <v>106</v>
      </c>
      <c r="C129" t="s">
        <v>90</v>
      </c>
      <c r="D129" t="s">
        <v>69</v>
      </c>
      <c r="E129" t="str">
        <f t="shared" si="1"/>
        <v>2014NHS Forth ValleyEthnicityAfrican - African</v>
      </c>
      <c r="F129">
        <v>0.2186688533552</v>
      </c>
    </row>
    <row r="130" spans="1:6" x14ac:dyDescent="0.25">
      <c r="A130" s="95">
        <v>41729</v>
      </c>
      <c r="B130" t="s">
        <v>115</v>
      </c>
      <c r="C130" t="s">
        <v>90</v>
      </c>
      <c r="D130" t="s">
        <v>69</v>
      </c>
      <c r="E130" t="str">
        <f t="shared" si="1"/>
        <v>2014NHS Western IslesEthnicityAfrican - African</v>
      </c>
      <c r="F130">
        <v>0.24896265560165901</v>
      </c>
    </row>
    <row r="131" spans="1:6" x14ac:dyDescent="0.25">
      <c r="A131" s="95">
        <v>41729</v>
      </c>
      <c r="B131" t="s">
        <v>104</v>
      </c>
      <c r="C131" t="s">
        <v>90</v>
      </c>
      <c r="D131" t="s">
        <v>69</v>
      </c>
      <c r="E131" t="str">
        <f t="shared" si="1"/>
        <v>2014NHS Dumfries &amp; GallowayEthnicityAfrican - African</v>
      </c>
      <c r="F131">
        <v>0.19251336898395699</v>
      </c>
    </row>
    <row r="132" spans="1:6" x14ac:dyDescent="0.25">
      <c r="A132" s="95">
        <v>41729</v>
      </c>
      <c r="B132" t="s">
        <v>113</v>
      </c>
      <c r="C132" t="s">
        <v>90</v>
      </c>
      <c r="D132" t="s">
        <v>69</v>
      </c>
      <c r="E132" t="str">
        <f t="shared" ref="E132:E195" si="2">"20"&amp;RIGHT(TEXT(A132,"dd-mmm-yy"),2)&amp;B132&amp;C132&amp;D132</f>
        <v>2014NHS ShetlandEthnicityAfrican - African</v>
      </c>
      <c r="F132">
        <v>0.120772946859903</v>
      </c>
    </row>
    <row r="133" spans="1:6" x14ac:dyDescent="0.25">
      <c r="A133" s="95">
        <v>41729</v>
      </c>
      <c r="B133" t="s">
        <v>127</v>
      </c>
      <c r="C133" t="s">
        <v>90</v>
      </c>
      <c r="D133" t="s">
        <v>69</v>
      </c>
      <c r="E133" t="str">
        <f t="shared" si="2"/>
        <v>2014East RegionEthnicityAfrican - African</v>
      </c>
      <c r="F133">
        <v>0.35527202945905201</v>
      </c>
    </row>
    <row r="134" spans="1:6" x14ac:dyDescent="0.25">
      <c r="A134" s="95">
        <v>41729</v>
      </c>
      <c r="B134" t="s">
        <v>132</v>
      </c>
      <c r="C134" t="s">
        <v>90</v>
      </c>
      <c r="D134" t="s">
        <v>69</v>
      </c>
      <c r="E134" t="str">
        <f t="shared" si="2"/>
        <v>2014National Bodies and Special Health BoardsEthnicityAfrican - African</v>
      </c>
      <c r="F134">
        <v>0.20656741933186101</v>
      </c>
    </row>
    <row r="135" spans="1:6" x14ac:dyDescent="0.25">
      <c r="A135" s="95">
        <v>41729</v>
      </c>
      <c r="B135" t="s">
        <v>128</v>
      </c>
      <c r="C135" t="s">
        <v>90</v>
      </c>
      <c r="D135" t="s">
        <v>69</v>
      </c>
      <c r="E135" t="str">
        <f t="shared" si="2"/>
        <v>2014North RegionEthnicityAfrican - African</v>
      </c>
      <c r="F135">
        <v>0.41021982431890103</v>
      </c>
    </row>
    <row r="136" spans="1:6" x14ac:dyDescent="0.25">
      <c r="A136" s="95">
        <v>41729</v>
      </c>
      <c r="B136" t="s">
        <v>129</v>
      </c>
      <c r="C136" t="s">
        <v>90</v>
      </c>
      <c r="D136" t="s">
        <v>69</v>
      </c>
      <c r="E136" t="str">
        <f t="shared" si="2"/>
        <v>2014West RegionEthnicityAfrican - African</v>
      </c>
      <c r="F136">
        <v>0.47531947192255503</v>
      </c>
    </row>
    <row r="137" spans="1:6" x14ac:dyDescent="0.25">
      <c r="A137" s="95">
        <v>42094</v>
      </c>
      <c r="B137" t="s">
        <v>102</v>
      </c>
      <c r="C137" t="s">
        <v>90</v>
      </c>
      <c r="D137" t="s">
        <v>69</v>
      </c>
      <c r="E137" t="str">
        <f t="shared" si="2"/>
        <v>2015NHS Ayrshire &amp; ArranEthnicityAfrican - African</v>
      </c>
      <c r="F137">
        <v>0.161073825503355</v>
      </c>
    </row>
    <row r="138" spans="1:6" x14ac:dyDescent="0.25">
      <c r="A138" s="95">
        <v>42094</v>
      </c>
      <c r="B138" t="s">
        <v>103</v>
      </c>
      <c r="C138" t="s">
        <v>90</v>
      </c>
      <c r="D138" t="s">
        <v>69</v>
      </c>
      <c r="E138" t="str">
        <f t="shared" si="2"/>
        <v>2015NHS BordersEthnicityAfrican - African</v>
      </c>
      <c r="F138">
        <v>0.16666666666666599</v>
      </c>
    </row>
    <row r="139" spans="1:6" x14ac:dyDescent="0.25">
      <c r="A139" s="95">
        <v>42094</v>
      </c>
      <c r="B139" t="s">
        <v>82</v>
      </c>
      <c r="C139" t="s">
        <v>90</v>
      </c>
      <c r="D139" t="s">
        <v>69</v>
      </c>
      <c r="E139" t="str">
        <f t="shared" si="2"/>
        <v>2015NHSScotlandEthnicityAfrican - African</v>
      </c>
      <c r="F139">
        <v>0.35190583022361899</v>
      </c>
    </row>
    <row r="140" spans="1:6" x14ac:dyDescent="0.25">
      <c r="A140" s="95">
        <v>42094</v>
      </c>
      <c r="B140" t="s">
        <v>52</v>
      </c>
      <c r="C140" t="s">
        <v>90</v>
      </c>
      <c r="D140" t="s">
        <v>69</v>
      </c>
      <c r="E140" t="str">
        <f t="shared" si="2"/>
        <v>2015NHS National Services ScotlandEthnicityAfrican - African</v>
      </c>
      <c r="F140">
        <v>0.47819971870604699</v>
      </c>
    </row>
    <row r="141" spans="1:6" x14ac:dyDescent="0.25">
      <c r="A141" s="95">
        <v>42094</v>
      </c>
      <c r="B141" t="s">
        <v>15</v>
      </c>
      <c r="C141" t="s">
        <v>90</v>
      </c>
      <c r="D141" t="s">
        <v>69</v>
      </c>
      <c r="E141" t="str">
        <f t="shared" si="2"/>
        <v>2015Scottish Ambulance ServiceEthnicityAfrican - African</v>
      </c>
      <c r="F141">
        <v>2.2436616558222999E-2</v>
      </c>
    </row>
    <row r="142" spans="1:6" x14ac:dyDescent="0.25">
      <c r="A142" s="95">
        <v>42094</v>
      </c>
      <c r="B142" t="s">
        <v>16</v>
      </c>
      <c r="C142" t="s">
        <v>90</v>
      </c>
      <c r="D142" t="s">
        <v>69</v>
      </c>
      <c r="E142" t="str">
        <f t="shared" si="2"/>
        <v>2015NHS 24EthnicityAfrican - African</v>
      </c>
      <c r="F142">
        <v>6.2383031815346199E-2</v>
      </c>
    </row>
    <row r="143" spans="1:6" x14ac:dyDescent="0.25">
      <c r="A143" s="95">
        <v>42094</v>
      </c>
      <c r="B143" t="s">
        <v>17</v>
      </c>
      <c r="C143" t="s">
        <v>90</v>
      </c>
      <c r="D143" t="s">
        <v>69</v>
      </c>
      <c r="E143" t="str">
        <f t="shared" si="2"/>
        <v>2015NHS Education for ScotlandEthnicityAfrican - African</v>
      </c>
      <c r="F143">
        <v>0.133333333333333</v>
      </c>
    </row>
    <row r="144" spans="1:6" x14ac:dyDescent="0.25">
      <c r="A144" s="95">
        <v>42094</v>
      </c>
      <c r="B144" t="s">
        <v>83</v>
      </c>
      <c r="C144" t="s">
        <v>90</v>
      </c>
      <c r="D144" t="s">
        <v>69</v>
      </c>
      <c r="E144" t="str">
        <f t="shared" si="2"/>
        <v>2015Healthcare Improvement ScotlandEthnicityAfrican - African</v>
      </c>
      <c r="F144">
        <v>1.13636363636363</v>
      </c>
    </row>
    <row r="145" spans="1:6" x14ac:dyDescent="0.25">
      <c r="A145" s="95">
        <v>42094</v>
      </c>
      <c r="B145" t="s">
        <v>18</v>
      </c>
      <c r="C145" t="s">
        <v>90</v>
      </c>
      <c r="D145" t="s">
        <v>69</v>
      </c>
      <c r="E145" t="str">
        <f t="shared" si="2"/>
        <v>2015NHS Health ScotlandEthnicityAfrican - African</v>
      </c>
      <c r="F145">
        <v>0.37037037037037002</v>
      </c>
    </row>
    <row r="146" spans="1:6" x14ac:dyDescent="0.25">
      <c r="A146" s="95">
        <v>42094</v>
      </c>
      <c r="B146" t="s">
        <v>35</v>
      </c>
      <c r="C146" t="s">
        <v>90</v>
      </c>
      <c r="D146" t="s">
        <v>69</v>
      </c>
      <c r="E146" t="str">
        <f t="shared" si="2"/>
        <v>2015National Waiting Times CentreEthnicityAfrican - African</v>
      </c>
      <c r="F146">
        <v>0.49180327868852403</v>
      </c>
    </row>
    <row r="147" spans="1:6" x14ac:dyDescent="0.25">
      <c r="A147" s="95">
        <v>42094</v>
      </c>
      <c r="B147" t="s">
        <v>105</v>
      </c>
      <c r="C147" t="s">
        <v>90</v>
      </c>
      <c r="D147" t="s">
        <v>69</v>
      </c>
      <c r="E147" t="str">
        <f t="shared" si="2"/>
        <v>2015NHS FifeEthnicityAfrican - African</v>
      </c>
      <c r="F147">
        <v>0.26829016613352502</v>
      </c>
    </row>
    <row r="148" spans="1:6" x14ac:dyDescent="0.25">
      <c r="A148" s="95">
        <v>42094</v>
      </c>
      <c r="B148" t="s">
        <v>108</v>
      </c>
      <c r="C148" t="s">
        <v>90</v>
      </c>
      <c r="D148" t="s">
        <v>69</v>
      </c>
      <c r="E148" t="str">
        <f t="shared" si="2"/>
        <v>2015NHS Greater Glasgow &amp; ClydeEthnicityAfrican - African</v>
      </c>
      <c r="F148">
        <v>0.71507773075965697</v>
      </c>
    </row>
    <row r="149" spans="1:6" x14ac:dyDescent="0.25">
      <c r="A149" s="95">
        <v>42094</v>
      </c>
      <c r="B149" t="s">
        <v>109</v>
      </c>
      <c r="C149" t="s">
        <v>90</v>
      </c>
      <c r="D149" t="s">
        <v>69</v>
      </c>
      <c r="E149" t="str">
        <f t="shared" si="2"/>
        <v>2015NHS HighlandEthnicityAfrican - African</v>
      </c>
      <c r="F149">
        <v>1.73010380622837E-2</v>
      </c>
    </row>
    <row r="150" spans="1:6" x14ac:dyDescent="0.25">
      <c r="A150" s="95">
        <v>42094</v>
      </c>
      <c r="B150" t="s">
        <v>110</v>
      </c>
      <c r="C150" t="s">
        <v>90</v>
      </c>
      <c r="D150" t="s">
        <v>69</v>
      </c>
      <c r="E150" t="str">
        <f t="shared" si="2"/>
        <v>2015NHS LanarkshireEthnicityAfrican - African</v>
      </c>
      <c r="F150">
        <v>0.23621466007233999</v>
      </c>
    </row>
    <row r="151" spans="1:6" x14ac:dyDescent="0.25">
      <c r="A151" s="95">
        <v>42094</v>
      </c>
      <c r="B151" t="s">
        <v>107</v>
      </c>
      <c r="C151" t="s">
        <v>90</v>
      </c>
      <c r="D151" t="s">
        <v>69</v>
      </c>
      <c r="E151" t="str">
        <f t="shared" si="2"/>
        <v>2015NHS GrampianEthnicityAfrican - African</v>
      </c>
      <c r="F151">
        <v>0.69605568445475596</v>
      </c>
    </row>
    <row r="152" spans="1:6" x14ac:dyDescent="0.25">
      <c r="A152" s="95">
        <v>42094</v>
      </c>
      <c r="B152" t="s">
        <v>112</v>
      </c>
      <c r="C152" t="s">
        <v>90</v>
      </c>
      <c r="D152" t="s">
        <v>69</v>
      </c>
      <c r="E152" t="str">
        <f t="shared" si="2"/>
        <v>2015NHS OrkneyEthnicityAfrican - African</v>
      </c>
      <c r="F152">
        <v>0.42979942693409701</v>
      </c>
    </row>
    <row r="153" spans="1:6" x14ac:dyDescent="0.25">
      <c r="A153" s="95">
        <v>42094</v>
      </c>
      <c r="B153" t="s">
        <v>111</v>
      </c>
      <c r="C153" t="s">
        <v>90</v>
      </c>
      <c r="D153" t="s">
        <v>69</v>
      </c>
      <c r="E153" t="str">
        <f t="shared" si="2"/>
        <v>2015NHS LothianEthnicityAfrican - African</v>
      </c>
      <c r="F153">
        <v>4.4479039252752102E-2</v>
      </c>
    </row>
    <row r="154" spans="1:6" x14ac:dyDescent="0.25">
      <c r="A154" s="95">
        <v>42094</v>
      </c>
      <c r="B154" t="s">
        <v>114</v>
      </c>
      <c r="C154" t="s">
        <v>90</v>
      </c>
      <c r="D154" t="s">
        <v>69</v>
      </c>
      <c r="E154" t="str">
        <f t="shared" si="2"/>
        <v>2015NHS TaysideEthnicityAfrican - African</v>
      </c>
      <c r="F154">
        <v>0.35687832469193898</v>
      </c>
    </row>
    <row r="155" spans="1:6" x14ac:dyDescent="0.25">
      <c r="A155" s="95">
        <v>42094</v>
      </c>
      <c r="B155" t="s">
        <v>106</v>
      </c>
      <c r="C155" t="s">
        <v>90</v>
      </c>
      <c r="D155" t="s">
        <v>69</v>
      </c>
      <c r="E155" t="str">
        <f t="shared" si="2"/>
        <v>2015NHS Forth ValleyEthnicityAfrican - African</v>
      </c>
      <c r="F155">
        <v>0.28394424367578702</v>
      </c>
    </row>
    <row r="156" spans="1:6" x14ac:dyDescent="0.25">
      <c r="A156" s="95">
        <v>42094</v>
      </c>
      <c r="B156" t="s">
        <v>115</v>
      </c>
      <c r="C156" t="s">
        <v>90</v>
      </c>
      <c r="D156" t="s">
        <v>69</v>
      </c>
      <c r="E156" t="str">
        <f t="shared" si="2"/>
        <v>2015NHS Western IslesEthnicityAfrican - African</v>
      </c>
      <c r="F156">
        <v>0.16750418760468999</v>
      </c>
    </row>
    <row r="157" spans="1:6" x14ac:dyDescent="0.25">
      <c r="A157" s="95">
        <v>42094</v>
      </c>
      <c r="B157" t="s">
        <v>104</v>
      </c>
      <c r="C157" t="s">
        <v>90</v>
      </c>
      <c r="D157" t="s">
        <v>69</v>
      </c>
      <c r="E157" t="str">
        <f t="shared" si="2"/>
        <v>2015NHS Dumfries &amp; GallowayEthnicityAfrican - African</v>
      </c>
      <c r="F157">
        <v>4.2571306939122998E-2</v>
      </c>
    </row>
    <row r="158" spans="1:6" x14ac:dyDescent="0.25">
      <c r="A158" s="95">
        <v>42094</v>
      </c>
      <c r="B158" t="s">
        <v>127</v>
      </c>
      <c r="C158" t="s">
        <v>90</v>
      </c>
      <c r="D158" t="s">
        <v>69</v>
      </c>
      <c r="E158" t="str">
        <f t="shared" si="2"/>
        <v>2015East RegionEthnicityAfrican - African</v>
      </c>
      <c r="F158">
        <v>0.10926247827166601</v>
      </c>
    </row>
    <row r="159" spans="1:6" x14ac:dyDescent="0.25">
      <c r="A159" s="95">
        <v>42094</v>
      </c>
      <c r="B159" t="s">
        <v>132</v>
      </c>
      <c r="C159" t="s">
        <v>90</v>
      </c>
      <c r="D159" t="s">
        <v>69</v>
      </c>
      <c r="E159" t="str">
        <f t="shared" si="2"/>
        <v>2015National Bodies and Special Health BoardsEthnicityAfrican - African</v>
      </c>
      <c r="F159">
        <v>0.24025627335824801</v>
      </c>
    </row>
    <row r="160" spans="1:6" x14ac:dyDescent="0.25">
      <c r="A160" s="95">
        <v>42094</v>
      </c>
      <c r="B160" t="s">
        <v>128</v>
      </c>
      <c r="C160" t="s">
        <v>90</v>
      </c>
      <c r="D160" t="s">
        <v>69</v>
      </c>
      <c r="E160" t="str">
        <f t="shared" si="2"/>
        <v>2015North RegionEthnicityAfrican - African</v>
      </c>
      <c r="F160">
        <v>0.38508397876598999</v>
      </c>
    </row>
    <row r="161" spans="1:6" x14ac:dyDescent="0.25">
      <c r="A161" s="95">
        <v>42094</v>
      </c>
      <c r="B161" t="s">
        <v>129</v>
      </c>
      <c r="C161" t="s">
        <v>90</v>
      </c>
      <c r="D161" t="s">
        <v>69</v>
      </c>
      <c r="E161" t="str">
        <f t="shared" si="2"/>
        <v>2015West RegionEthnicityAfrican - African</v>
      </c>
      <c r="F161">
        <v>0.47935692424931398</v>
      </c>
    </row>
    <row r="162" spans="1:6" x14ac:dyDescent="0.25">
      <c r="A162" s="95">
        <v>42460</v>
      </c>
      <c r="B162" t="s">
        <v>102</v>
      </c>
      <c r="C162" t="s">
        <v>90</v>
      </c>
      <c r="D162" t="s">
        <v>69</v>
      </c>
      <c r="E162" t="str">
        <f t="shared" si="2"/>
        <v>2016NHS Ayrshire &amp; ArranEthnicityAfrican - African</v>
      </c>
      <c r="F162">
        <v>0.15859030837004401</v>
      </c>
    </row>
    <row r="163" spans="1:6" x14ac:dyDescent="0.25">
      <c r="A163" s="95">
        <v>42460</v>
      </c>
      <c r="B163" t="s">
        <v>103</v>
      </c>
      <c r="C163" t="s">
        <v>90</v>
      </c>
      <c r="D163" t="s">
        <v>69</v>
      </c>
      <c r="E163" t="str">
        <f t="shared" si="2"/>
        <v>2016NHS BordersEthnicityAfrican - African</v>
      </c>
      <c r="F163">
        <v>0.18949648077964201</v>
      </c>
    </row>
    <row r="164" spans="1:6" x14ac:dyDescent="0.25">
      <c r="A164" s="95">
        <v>42460</v>
      </c>
      <c r="B164" t="s">
        <v>82</v>
      </c>
      <c r="C164" t="s">
        <v>90</v>
      </c>
      <c r="D164" t="s">
        <v>69</v>
      </c>
      <c r="E164" t="str">
        <f t="shared" si="2"/>
        <v>2016NHSScotlandEthnicityAfrican - African</v>
      </c>
      <c r="F164">
        <v>0.36469770367345999</v>
      </c>
    </row>
    <row r="165" spans="1:6" x14ac:dyDescent="0.25">
      <c r="A165" s="95">
        <v>42460</v>
      </c>
      <c r="B165" t="s">
        <v>52</v>
      </c>
      <c r="C165" t="s">
        <v>90</v>
      </c>
      <c r="D165" t="s">
        <v>69</v>
      </c>
      <c r="E165" t="str">
        <f t="shared" si="2"/>
        <v>2016NHS National Services ScotlandEthnicityAfrican - African</v>
      </c>
      <c r="F165">
        <v>0.54585152838427897</v>
      </c>
    </row>
    <row r="166" spans="1:6" x14ac:dyDescent="0.25">
      <c r="A166" s="95">
        <v>42460</v>
      </c>
      <c r="B166" t="s">
        <v>15</v>
      </c>
      <c r="C166" t="s">
        <v>90</v>
      </c>
      <c r="D166" t="s">
        <v>69</v>
      </c>
      <c r="E166" t="str">
        <f t="shared" si="2"/>
        <v>2016Scottish Ambulance ServiceEthnicityAfrican - African</v>
      </c>
      <c r="F166">
        <v>2.1748586341887699E-2</v>
      </c>
    </row>
    <row r="167" spans="1:6" x14ac:dyDescent="0.25">
      <c r="A167" s="95">
        <v>42460</v>
      </c>
      <c r="B167" t="s">
        <v>16</v>
      </c>
      <c r="C167" t="s">
        <v>90</v>
      </c>
      <c r="D167" t="s">
        <v>69</v>
      </c>
      <c r="E167" t="str">
        <f t="shared" si="2"/>
        <v>2016NHS 24EthnicityAfrican - African</v>
      </c>
      <c r="F167">
        <v>0.12239902080783301</v>
      </c>
    </row>
    <row r="168" spans="1:6" x14ac:dyDescent="0.25">
      <c r="A168" s="95">
        <v>42460</v>
      </c>
      <c r="B168" t="s">
        <v>17</v>
      </c>
      <c r="C168" t="s">
        <v>90</v>
      </c>
      <c r="D168" t="s">
        <v>69</v>
      </c>
      <c r="E168" t="str">
        <f t="shared" si="2"/>
        <v>2016NHS Education for ScotlandEthnicityAfrican - African</v>
      </c>
      <c r="F168">
        <v>0.10980966325036599</v>
      </c>
    </row>
    <row r="169" spans="1:6" x14ac:dyDescent="0.25">
      <c r="A169" s="95">
        <v>42460</v>
      </c>
      <c r="B169" t="s">
        <v>83</v>
      </c>
      <c r="C169" t="s">
        <v>90</v>
      </c>
      <c r="D169" t="s">
        <v>69</v>
      </c>
      <c r="E169" t="str">
        <f t="shared" si="2"/>
        <v>2016Healthcare Improvement ScotlandEthnicityAfrican - African</v>
      </c>
      <c r="F169">
        <v>0.51150895140664898</v>
      </c>
    </row>
    <row r="170" spans="1:6" x14ac:dyDescent="0.25">
      <c r="A170" s="95">
        <v>42460</v>
      </c>
      <c r="B170" t="s">
        <v>18</v>
      </c>
      <c r="C170" t="s">
        <v>90</v>
      </c>
      <c r="D170" t="s">
        <v>69</v>
      </c>
      <c r="E170" t="str">
        <f t="shared" si="2"/>
        <v>2016NHS Health ScotlandEthnicityAfrican - African</v>
      </c>
      <c r="F170">
        <v>0.37735849056603699</v>
      </c>
    </row>
    <row r="171" spans="1:6" x14ac:dyDescent="0.25">
      <c r="A171" s="95">
        <v>42460</v>
      </c>
      <c r="B171" t="s">
        <v>35</v>
      </c>
      <c r="C171" t="s">
        <v>90</v>
      </c>
      <c r="D171" t="s">
        <v>69</v>
      </c>
      <c r="E171" t="str">
        <f t="shared" si="2"/>
        <v>2016National Waiting Times CentreEthnicityAfrican - African</v>
      </c>
      <c r="F171">
        <v>0.41279669762641802</v>
      </c>
    </row>
    <row r="172" spans="1:6" x14ac:dyDescent="0.25">
      <c r="A172" s="95">
        <v>42460</v>
      </c>
      <c r="B172" t="s">
        <v>105</v>
      </c>
      <c r="C172" t="s">
        <v>90</v>
      </c>
      <c r="D172" t="s">
        <v>69</v>
      </c>
      <c r="E172" t="str">
        <f t="shared" si="2"/>
        <v>2016NHS FifeEthnicityAfrican - African</v>
      </c>
      <c r="F172">
        <v>0.23343144220034501</v>
      </c>
    </row>
    <row r="173" spans="1:6" x14ac:dyDescent="0.25">
      <c r="A173" s="95">
        <v>42460</v>
      </c>
      <c r="B173" t="s">
        <v>108</v>
      </c>
      <c r="C173" t="s">
        <v>90</v>
      </c>
      <c r="D173" t="s">
        <v>69</v>
      </c>
      <c r="E173" t="str">
        <f t="shared" si="2"/>
        <v>2016NHS Greater Glasgow &amp; ClydeEthnicityAfrican - African</v>
      </c>
      <c r="F173">
        <v>0.76294767076563996</v>
      </c>
    </row>
    <row r="174" spans="1:6" x14ac:dyDescent="0.25">
      <c r="A174" s="95">
        <v>42460</v>
      </c>
      <c r="B174" t="s">
        <v>109</v>
      </c>
      <c r="C174" t="s">
        <v>90</v>
      </c>
      <c r="D174" t="s">
        <v>69</v>
      </c>
      <c r="E174" t="str">
        <f t="shared" si="2"/>
        <v>2016NHS HighlandEthnicityAfrican - African</v>
      </c>
      <c r="F174">
        <v>5.14756348661633E-2</v>
      </c>
    </row>
    <row r="175" spans="1:6" x14ac:dyDescent="0.25">
      <c r="A175" s="95">
        <v>42460</v>
      </c>
      <c r="B175" t="s">
        <v>110</v>
      </c>
      <c r="C175" t="s">
        <v>90</v>
      </c>
      <c r="D175" t="s">
        <v>69</v>
      </c>
      <c r="E175" t="str">
        <f t="shared" si="2"/>
        <v>2016NHS LanarkshireEthnicityAfrican - African</v>
      </c>
      <c r="F175">
        <v>0.23366192040890801</v>
      </c>
    </row>
    <row r="176" spans="1:6" x14ac:dyDescent="0.25">
      <c r="A176" s="95">
        <v>42460</v>
      </c>
      <c r="B176" t="s">
        <v>107</v>
      </c>
      <c r="C176" t="s">
        <v>90</v>
      </c>
      <c r="D176" t="s">
        <v>69</v>
      </c>
      <c r="E176" t="str">
        <f t="shared" si="2"/>
        <v>2016NHS GrampianEthnicityAfrican - African</v>
      </c>
      <c r="F176">
        <v>0.74906367041198496</v>
      </c>
    </row>
    <row r="177" spans="1:6" x14ac:dyDescent="0.25">
      <c r="A177" s="95">
        <v>42460</v>
      </c>
      <c r="B177" t="s">
        <v>112</v>
      </c>
      <c r="C177" t="s">
        <v>90</v>
      </c>
      <c r="D177" t="s">
        <v>69</v>
      </c>
      <c r="E177" t="str">
        <f t="shared" si="2"/>
        <v>2016NHS OrkneyEthnicityAfrican - African</v>
      </c>
      <c r="F177">
        <v>0.40053404539385801</v>
      </c>
    </row>
    <row r="178" spans="1:6" x14ac:dyDescent="0.25">
      <c r="A178" s="95">
        <v>42460</v>
      </c>
      <c r="B178" t="s">
        <v>111</v>
      </c>
      <c r="C178" t="s">
        <v>90</v>
      </c>
      <c r="D178" t="s">
        <v>69</v>
      </c>
      <c r="E178" t="str">
        <f t="shared" si="2"/>
        <v>2016NHS LothianEthnicityAfrican - African</v>
      </c>
      <c r="F178">
        <v>1.4730794726375399E-2</v>
      </c>
    </row>
    <row r="179" spans="1:6" x14ac:dyDescent="0.25">
      <c r="A179" s="95">
        <v>42460</v>
      </c>
      <c r="B179" t="s">
        <v>114</v>
      </c>
      <c r="C179" t="s">
        <v>90</v>
      </c>
      <c r="D179" t="s">
        <v>69</v>
      </c>
      <c r="E179" t="str">
        <f t="shared" si="2"/>
        <v>2016NHS TaysideEthnicityAfrican - African</v>
      </c>
      <c r="F179">
        <v>0.29763918013934898</v>
      </c>
    </row>
    <row r="180" spans="1:6" x14ac:dyDescent="0.25">
      <c r="A180" s="95">
        <v>42460</v>
      </c>
      <c r="B180" t="s">
        <v>106</v>
      </c>
      <c r="C180" t="s">
        <v>90</v>
      </c>
      <c r="D180" t="s">
        <v>69</v>
      </c>
      <c r="E180" t="str">
        <f t="shared" si="2"/>
        <v>2016NHS Forth ValleyEthnicityAfrican - African</v>
      </c>
      <c r="F180">
        <v>0.37397157816005899</v>
      </c>
    </row>
    <row r="181" spans="1:6" x14ac:dyDescent="0.25">
      <c r="A181" s="95">
        <v>42460</v>
      </c>
      <c r="B181" t="s">
        <v>115</v>
      </c>
      <c r="C181" t="s">
        <v>90</v>
      </c>
      <c r="D181" t="s">
        <v>69</v>
      </c>
      <c r="E181" t="str">
        <f t="shared" si="2"/>
        <v>2016NHS Western IslesEthnicityAfrican - African</v>
      </c>
      <c r="F181">
        <v>8.3333333333333301E-2</v>
      </c>
    </row>
    <row r="182" spans="1:6" x14ac:dyDescent="0.25">
      <c r="A182" s="95">
        <v>42460</v>
      </c>
      <c r="B182" t="s">
        <v>104</v>
      </c>
      <c r="C182" t="s">
        <v>90</v>
      </c>
      <c r="D182" t="s">
        <v>69</v>
      </c>
      <c r="E182" t="str">
        <f t="shared" si="2"/>
        <v>2016NHS Dumfries &amp; GallowayEthnicityAfrican - African</v>
      </c>
      <c r="F182">
        <v>0.106179655977914</v>
      </c>
    </row>
    <row r="183" spans="1:6" x14ac:dyDescent="0.25">
      <c r="A183" s="95">
        <v>42460</v>
      </c>
      <c r="B183" t="s">
        <v>127</v>
      </c>
      <c r="C183" t="s">
        <v>90</v>
      </c>
      <c r="D183" t="s">
        <v>69</v>
      </c>
      <c r="E183" t="str">
        <f t="shared" si="2"/>
        <v>2016East RegionEthnicityAfrican - African</v>
      </c>
      <c r="F183">
        <v>8.3536031055748E-2</v>
      </c>
    </row>
    <row r="184" spans="1:6" x14ac:dyDescent="0.25">
      <c r="A184" s="95">
        <v>42460</v>
      </c>
      <c r="B184" t="s">
        <v>132</v>
      </c>
      <c r="C184" t="s">
        <v>90</v>
      </c>
      <c r="D184" t="s">
        <v>69</v>
      </c>
      <c r="E184" t="str">
        <f t="shared" si="2"/>
        <v>2016National Bodies and Special Health BoardsEthnicityAfrican - African</v>
      </c>
      <c r="F184">
        <v>0.232909480045322</v>
      </c>
    </row>
    <row r="185" spans="1:6" x14ac:dyDescent="0.25">
      <c r="A185" s="95">
        <v>42460</v>
      </c>
      <c r="B185" t="s">
        <v>128</v>
      </c>
      <c r="C185" t="s">
        <v>90</v>
      </c>
      <c r="D185" t="s">
        <v>69</v>
      </c>
      <c r="E185" t="str">
        <f t="shared" si="2"/>
        <v>2016North RegionEthnicityAfrican - African</v>
      </c>
      <c r="F185">
        <v>0.392757720278814</v>
      </c>
    </row>
    <row r="186" spans="1:6" x14ac:dyDescent="0.25">
      <c r="A186" s="95">
        <v>42460</v>
      </c>
      <c r="B186" t="s">
        <v>129</v>
      </c>
      <c r="C186" t="s">
        <v>90</v>
      </c>
      <c r="D186" t="s">
        <v>69</v>
      </c>
      <c r="E186" t="str">
        <f t="shared" si="2"/>
        <v>2016West RegionEthnicityAfrican - African</v>
      </c>
      <c r="F186">
        <v>0.51615253825601104</v>
      </c>
    </row>
    <row r="187" spans="1:6" x14ac:dyDescent="0.25">
      <c r="A187" s="95">
        <v>42825</v>
      </c>
      <c r="B187" t="s">
        <v>102</v>
      </c>
      <c r="C187" t="s">
        <v>90</v>
      </c>
      <c r="D187" t="s">
        <v>69</v>
      </c>
      <c r="E187" t="str">
        <f t="shared" si="2"/>
        <v>2017NHS Ayrshire &amp; ArranEthnicityAfrican - African</v>
      </c>
      <c r="F187">
        <v>0.127692176725972</v>
      </c>
    </row>
    <row r="188" spans="1:6" x14ac:dyDescent="0.25">
      <c r="A188" s="95">
        <v>42825</v>
      </c>
      <c r="B188" t="s">
        <v>103</v>
      </c>
      <c r="C188" t="s">
        <v>90</v>
      </c>
      <c r="D188" t="s">
        <v>69</v>
      </c>
      <c r="E188" t="str">
        <f t="shared" si="2"/>
        <v>2017NHS BordersEthnicityAfrican - African</v>
      </c>
      <c r="F188">
        <v>0.215866162978953</v>
      </c>
    </row>
    <row r="189" spans="1:6" x14ac:dyDescent="0.25">
      <c r="A189" s="95">
        <v>42825</v>
      </c>
      <c r="B189" t="s">
        <v>82</v>
      </c>
      <c r="C189" t="s">
        <v>90</v>
      </c>
      <c r="D189" t="s">
        <v>69</v>
      </c>
      <c r="E189" t="str">
        <f t="shared" si="2"/>
        <v>2017NHSScotlandEthnicityAfrican - African</v>
      </c>
      <c r="F189">
        <v>0.39570099911761902</v>
      </c>
    </row>
    <row r="190" spans="1:6" x14ac:dyDescent="0.25">
      <c r="A190" s="95">
        <v>42825</v>
      </c>
      <c r="B190" t="s">
        <v>52</v>
      </c>
      <c r="C190" t="s">
        <v>90</v>
      </c>
      <c r="D190" t="s">
        <v>69</v>
      </c>
      <c r="E190" t="str">
        <f t="shared" si="2"/>
        <v>2017NHS National Services ScotlandEthnicityAfrican - African</v>
      </c>
      <c r="F190">
        <v>0.54274084124830302</v>
      </c>
    </row>
    <row r="191" spans="1:6" x14ac:dyDescent="0.25">
      <c r="A191" s="95">
        <v>42825</v>
      </c>
      <c r="B191" t="s">
        <v>16</v>
      </c>
      <c r="C191" t="s">
        <v>90</v>
      </c>
      <c r="D191" t="s">
        <v>69</v>
      </c>
      <c r="E191" t="str">
        <f t="shared" si="2"/>
        <v>2017NHS 24EthnicityAfrican - African</v>
      </c>
      <c r="F191">
        <v>0.26827632461435202</v>
      </c>
    </row>
    <row r="192" spans="1:6" x14ac:dyDescent="0.25">
      <c r="A192" s="95">
        <v>42825</v>
      </c>
      <c r="B192" t="s">
        <v>17</v>
      </c>
      <c r="C192" t="s">
        <v>90</v>
      </c>
      <c r="D192" t="s">
        <v>69</v>
      </c>
      <c r="E192" t="str">
        <f t="shared" si="2"/>
        <v>2017NHS Education for ScotlandEthnicityAfrican - African</v>
      </c>
      <c r="F192">
        <v>9.6993210475266697E-2</v>
      </c>
    </row>
    <row r="193" spans="1:6" x14ac:dyDescent="0.25">
      <c r="A193" s="95">
        <v>42825</v>
      </c>
      <c r="B193" t="s">
        <v>18</v>
      </c>
      <c r="C193" t="s">
        <v>90</v>
      </c>
      <c r="D193" t="s">
        <v>69</v>
      </c>
      <c r="E193" t="str">
        <f t="shared" si="2"/>
        <v>2017NHS Health ScotlandEthnicityAfrican - African</v>
      </c>
      <c r="F193">
        <v>0.66666666666666596</v>
      </c>
    </row>
    <row r="194" spans="1:6" x14ac:dyDescent="0.25">
      <c r="A194" s="95">
        <v>42825</v>
      </c>
      <c r="B194" t="s">
        <v>19</v>
      </c>
      <c r="C194" t="s">
        <v>90</v>
      </c>
      <c r="D194" t="s">
        <v>69</v>
      </c>
      <c r="E194" t="str">
        <f t="shared" si="2"/>
        <v>2017The State HospitalEthnicityAfrican - African</v>
      </c>
      <c r="F194">
        <v>0.150375939849624</v>
      </c>
    </row>
    <row r="195" spans="1:6" x14ac:dyDescent="0.25">
      <c r="A195" s="95">
        <v>42825</v>
      </c>
      <c r="B195" t="s">
        <v>35</v>
      </c>
      <c r="C195" t="s">
        <v>90</v>
      </c>
      <c r="D195" t="s">
        <v>69</v>
      </c>
      <c r="E195" t="str">
        <f t="shared" si="2"/>
        <v>2017National Waiting Times CentreEthnicityAfrican - African</v>
      </c>
      <c r="F195">
        <v>0.40547389761783997</v>
      </c>
    </row>
    <row r="196" spans="1:6" x14ac:dyDescent="0.25">
      <c r="A196" s="95">
        <v>42825</v>
      </c>
      <c r="B196" t="s">
        <v>105</v>
      </c>
      <c r="C196" t="s">
        <v>90</v>
      </c>
      <c r="D196" t="s">
        <v>69</v>
      </c>
      <c r="E196" t="str">
        <f t="shared" ref="E196:E259" si="3">"20"&amp;RIGHT(TEXT(A196,"dd-mmm-yy"),2)&amp;B196&amp;C196&amp;D196</f>
        <v>2017NHS FifeEthnicityAfrican - African</v>
      </c>
      <c r="F196">
        <v>0.21289537712895301</v>
      </c>
    </row>
    <row r="197" spans="1:6" x14ac:dyDescent="0.25">
      <c r="A197" s="95">
        <v>42825</v>
      </c>
      <c r="B197" t="s">
        <v>108</v>
      </c>
      <c r="C197" t="s">
        <v>90</v>
      </c>
      <c r="D197" t="s">
        <v>69</v>
      </c>
      <c r="E197" t="str">
        <f t="shared" si="3"/>
        <v>2017NHS Greater Glasgow &amp; ClydeEthnicityAfrican - African</v>
      </c>
      <c r="F197">
        <v>0.87803570231685202</v>
      </c>
    </row>
    <row r="198" spans="1:6" x14ac:dyDescent="0.25">
      <c r="A198" s="95">
        <v>42825</v>
      </c>
      <c r="B198" t="s">
        <v>109</v>
      </c>
      <c r="C198" t="s">
        <v>90</v>
      </c>
      <c r="D198" t="s">
        <v>69</v>
      </c>
      <c r="E198" t="str">
        <f t="shared" si="3"/>
        <v>2017NHS HighlandEthnicityAfrican - African</v>
      </c>
      <c r="F198">
        <v>0.125754527162977</v>
      </c>
    </row>
    <row r="199" spans="1:6" x14ac:dyDescent="0.25">
      <c r="A199" s="95">
        <v>42825</v>
      </c>
      <c r="B199" t="s">
        <v>110</v>
      </c>
      <c r="C199" t="s">
        <v>90</v>
      </c>
      <c r="D199" t="s">
        <v>69</v>
      </c>
      <c r="E199" t="str">
        <f t="shared" si="3"/>
        <v>2017NHS LanarkshireEthnicityAfrican - African</v>
      </c>
      <c r="F199">
        <v>0.32374100719424398</v>
      </c>
    </row>
    <row r="200" spans="1:6" x14ac:dyDescent="0.25">
      <c r="A200" s="95">
        <v>42825</v>
      </c>
      <c r="B200" t="s">
        <v>107</v>
      </c>
      <c r="C200" t="s">
        <v>90</v>
      </c>
      <c r="D200" t="s">
        <v>69</v>
      </c>
      <c r="E200" t="str">
        <f t="shared" si="3"/>
        <v>2017NHS GrampianEthnicityAfrican - African</v>
      </c>
      <c r="F200">
        <v>0.72493185640549795</v>
      </c>
    </row>
    <row r="201" spans="1:6" x14ac:dyDescent="0.25">
      <c r="A201" s="95">
        <v>42825</v>
      </c>
      <c r="B201" t="s">
        <v>112</v>
      </c>
      <c r="C201" t="s">
        <v>90</v>
      </c>
      <c r="D201" t="s">
        <v>69</v>
      </c>
      <c r="E201" t="str">
        <f t="shared" si="3"/>
        <v>2017NHS OrkneyEthnicityAfrican - African</v>
      </c>
      <c r="F201">
        <v>0.39787798408488001</v>
      </c>
    </row>
    <row r="202" spans="1:6" x14ac:dyDescent="0.25">
      <c r="A202" s="95">
        <v>42825</v>
      </c>
      <c r="B202" t="s">
        <v>111</v>
      </c>
      <c r="C202" t="s">
        <v>90</v>
      </c>
      <c r="D202" t="s">
        <v>69</v>
      </c>
      <c r="E202" t="str">
        <f t="shared" si="3"/>
        <v>2017NHS LothianEthnicityAfrican - African</v>
      </c>
      <c r="F202">
        <v>5.1472480605904598E-2</v>
      </c>
    </row>
    <row r="203" spans="1:6" x14ac:dyDescent="0.25">
      <c r="A203" s="95">
        <v>42825</v>
      </c>
      <c r="B203" t="s">
        <v>114</v>
      </c>
      <c r="C203" t="s">
        <v>90</v>
      </c>
      <c r="D203" t="s">
        <v>69</v>
      </c>
      <c r="E203" t="str">
        <f t="shared" si="3"/>
        <v>2017NHS TaysideEthnicityAfrican - African</v>
      </c>
      <c r="F203">
        <v>0.269759913676827</v>
      </c>
    </row>
    <row r="204" spans="1:6" x14ac:dyDescent="0.25">
      <c r="A204" s="95">
        <v>42825</v>
      </c>
      <c r="B204" t="s">
        <v>106</v>
      </c>
      <c r="C204" t="s">
        <v>90</v>
      </c>
      <c r="D204" t="s">
        <v>69</v>
      </c>
      <c r="E204" t="str">
        <f t="shared" si="3"/>
        <v>2017NHS Forth ValleyEthnicityAfrican - African</v>
      </c>
      <c r="F204">
        <v>0.278773397052966</v>
      </c>
    </row>
    <row r="205" spans="1:6" x14ac:dyDescent="0.25">
      <c r="A205" s="95">
        <v>42825</v>
      </c>
      <c r="B205" t="s">
        <v>115</v>
      </c>
      <c r="C205" t="s">
        <v>90</v>
      </c>
      <c r="D205" t="s">
        <v>69</v>
      </c>
      <c r="E205" t="str">
        <f t="shared" si="3"/>
        <v>2017NHS Western IslesEthnicityAfrican - African</v>
      </c>
      <c r="F205">
        <v>8.3056478405315604E-2</v>
      </c>
    </row>
    <row r="206" spans="1:6" x14ac:dyDescent="0.25">
      <c r="A206" s="95">
        <v>42825</v>
      </c>
      <c r="B206" t="s">
        <v>104</v>
      </c>
      <c r="C206" t="s">
        <v>90</v>
      </c>
      <c r="D206" t="s">
        <v>69</v>
      </c>
      <c r="E206" t="str">
        <f t="shared" si="3"/>
        <v>2017NHS Dumfries &amp; GallowayEthnicityAfrican - African</v>
      </c>
      <c r="F206">
        <v>6.4977257959714096E-2</v>
      </c>
    </row>
    <row r="207" spans="1:6" x14ac:dyDescent="0.25">
      <c r="A207" s="95">
        <v>42825</v>
      </c>
      <c r="B207" t="s">
        <v>127</v>
      </c>
      <c r="C207" t="s">
        <v>90</v>
      </c>
      <c r="D207" t="s">
        <v>69</v>
      </c>
      <c r="E207" t="str">
        <f t="shared" si="3"/>
        <v>2017East RegionEthnicityAfrican - African</v>
      </c>
      <c r="F207">
        <v>0.105472295126198</v>
      </c>
    </row>
    <row r="208" spans="1:6" x14ac:dyDescent="0.25">
      <c r="A208" s="95">
        <v>42825</v>
      </c>
      <c r="B208" t="s">
        <v>132</v>
      </c>
      <c r="C208" t="s">
        <v>90</v>
      </c>
      <c r="D208" t="s">
        <v>69</v>
      </c>
      <c r="E208" t="str">
        <f t="shared" si="3"/>
        <v>2017National Bodies and Special Health BoardsEthnicityAfrican - African</v>
      </c>
      <c r="F208">
        <v>0.23223125343763301</v>
      </c>
    </row>
    <row r="209" spans="1:6" x14ac:dyDescent="0.25">
      <c r="A209" s="95">
        <v>42825</v>
      </c>
      <c r="B209" t="s">
        <v>128</v>
      </c>
      <c r="C209" t="s">
        <v>90</v>
      </c>
      <c r="D209" t="s">
        <v>69</v>
      </c>
      <c r="E209" t="str">
        <f t="shared" si="3"/>
        <v>2017North RegionEthnicityAfrican - African</v>
      </c>
      <c r="F209">
        <v>0.392918917764633</v>
      </c>
    </row>
    <row r="210" spans="1:6" x14ac:dyDescent="0.25">
      <c r="A210" s="95">
        <v>42825</v>
      </c>
      <c r="B210" t="s">
        <v>129</v>
      </c>
      <c r="C210" t="s">
        <v>90</v>
      </c>
      <c r="D210" t="s">
        <v>69</v>
      </c>
      <c r="E210" t="str">
        <f t="shared" si="3"/>
        <v>2017West RegionEthnicityAfrican - African</v>
      </c>
      <c r="F210">
        <v>0.57778962159019298</v>
      </c>
    </row>
    <row r="211" spans="1:6" x14ac:dyDescent="0.25">
      <c r="A211" s="95">
        <v>43190</v>
      </c>
      <c r="B211" t="s">
        <v>102</v>
      </c>
      <c r="C211" t="s">
        <v>90</v>
      </c>
      <c r="D211" t="s">
        <v>69</v>
      </c>
      <c r="E211" t="str">
        <f t="shared" si="3"/>
        <v>2018NHS Ayrshire &amp; ArranEthnicityAfrican - African</v>
      </c>
      <c r="F211">
        <v>0.10895985248512199</v>
      </c>
    </row>
    <row r="212" spans="1:6" x14ac:dyDescent="0.25">
      <c r="A212" s="95">
        <v>43190</v>
      </c>
      <c r="B212" t="s">
        <v>103</v>
      </c>
      <c r="C212" t="s">
        <v>90</v>
      </c>
      <c r="D212" t="s">
        <v>69</v>
      </c>
      <c r="E212" t="str">
        <f t="shared" si="3"/>
        <v>2018NHS BordersEthnicityAfrican - African</v>
      </c>
      <c r="F212">
        <v>0.18416206261510101</v>
      </c>
    </row>
    <row r="213" spans="1:6" x14ac:dyDescent="0.25">
      <c r="A213" s="95">
        <v>43190</v>
      </c>
      <c r="B213" t="s">
        <v>82</v>
      </c>
      <c r="C213" t="s">
        <v>90</v>
      </c>
      <c r="D213" t="s">
        <v>69</v>
      </c>
      <c r="E213" t="str">
        <f t="shared" si="3"/>
        <v>2018NHSScotlandEthnicityAfrican - African</v>
      </c>
      <c r="F213">
        <v>0.39408122391910999</v>
      </c>
    </row>
    <row r="214" spans="1:6" x14ac:dyDescent="0.25">
      <c r="A214" s="95">
        <v>43190</v>
      </c>
      <c r="B214" t="s">
        <v>52</v>
      </c>
      <c r="C214" t="s">
        <v>90</v>
      </c>
      <c r="D214" t="s">
        <v>69</v>
      </c>
      <c r="E214" t="str">
        <f t="shared" si="3"/>
        <v>2018NHS National Services ScotlandEthnicityAfrican - African</v>
      </c>
      <c r="F214">
        <v>0.40485829959514102</v>
      </c>
    </row>
    <row r="215" spans="1:6" x14ac:dyDescent="0.25">
      <c r="A215" s="95">
        <v>43190</v>
      </c>
      <c r="B215" t="s">
        <v>16</v>
      </c>
      <c r="C215" t="s">
        <v>90</v>
      </c>
      <c r="D215" t="s">
        <v>69</v>
      </c>
      <c r="E215" t="str">
        <f t="shared" si="3"/>
        <v>2018NHS 24EthnicityAfrican - African</v>
      </c>
      <c r="F215">
        <v>0.25723472668810199</v>
      </c>
    </row>
    <row r="216" spans="1:6" x14ac:dyDescent="0.25">
      <c r="A216" s="95">
        <v>43190</v>
      </c>
      <c r="B216" t="s">
        <v>17</v>
      </c>
      <c r="C216" t="s">
        <v>90</v>
      </c>
      <c r="D216" t="s">
        <v>69</v>
      </c>
      <c r="E216" t="str">
        <f t="shared" si="3"/>
        <v>2018NHS Education for ScotlandEthnicityAfrican - African</v>
      </c>
      <c r="F216">
        <v>0.19852524106636399</v>
      </c>
    </row>
    <row r="217" spans="1:6" x14ac:dyDescent="0.25">
      <c r="A217" s="95">
        <v>43190</v>
      </c>
      <c r="B217" t="s">
        <v>18</v>
      </c>
      <c r="C217" t="s">
        <v>90</v>
      </c>
      <c r="D217" t="s">
        <v>69</v>
      </c>
      <c r="E217" t="str">
        <f t="shared" si="3"/>
        <v>2018NHS Health ScotlandEthnicityAfrican - African</v>
      </c>
      <c r="F217">
        <v>1.0067114093959699</v>
      </c>
    </row>
    <row r="218" spans="1:6" x14ac:dyDescent="0.25">
      <c r="A218" s="95">
        <v>43190</v>
      </c>
      <c r="B218" t="s">
        <v>19</v>
      </c>
      <c r="C218" t="s">
        <v>90</v>
      </c>
      <c r="D218" t="s">
        <v>69</v>
      </c>
      <c r="E218" t="str">
        <f t="shared" si="3"/>
        <v>2018The State HospitalEthnicityAfrican - African</v>
      </c>
      <c r="F218">
        <v>0.15174506828528</v>
      </c>
    </row>
    <row r="219" spans="1:6" x14ac:dyDescent="0.25">
      <c r="A219" s="95">
        <v>43190</v>
      </c>
      <c r="B219" t="s">
        <v>35</v>
      </c>
      <c r="C219" t="s">
        <v>90</v>
      </c>
      <c r="D219" t="s">
        <v>69</v>
      </c>
      <c r="E219" t="str">
        <f t="shared" si="3"/>
        <v>2018National Waiting Times CentreEthnicityAfrican - African</v>
      </c>
      <c r="F219">
        <v>0.24764735017335299</v>
      </c>
    </row>
    <row r="220" spans="1:6" x14ac:dyDescent="0.25">
      <c r="A220" s="95">
        <v>43190</v>
      </c>
      <c r="B220" t="s">
        <v>105</v>
      </c>
      <c r="C220" t="s">
        <v>90</v>
      </c>
      <c r="D220" t="s">
        <v>69</v>
      </c>
      <c r="E220" t="str">
        <f t="shared" si="3"/>
        <v>2018NHS FifeEthnicityAfrican - African</v>
      </c>
      <c r="F220">
        <v>0.229816147082334</v>
      </c>
    </row>
    <row r="221" spans="1:6" x14ac:dyDescent="0.25">
      <c r="A221" s="95">
        <v>43190</v>
      </c>
      <c r="B221" t="s">
        <v>108</v>
      </c>
      <c r="C221" t="s">
        <v>90</v>
      </c>
      <c r="D221" t="s">
        <v>69</v>
      </c>
      <c r="E221" t="str">
        <f t="shared" si="3"/>
        <v>2018NHS Greater Glasgow &amp; ClydeEthnicityAfrican - African</v>
      </c>
      <c r="F221">
        <v>0.85357406207405095</v>
      </c>
    </row>
    <row r="222" spans="1:6" x14ac:dyDescent="0.25">
      <c r="A222" s="95">
        <v>43190</v>
      </c>
      <c r="B222" t="s">
        <v>109</v>
      </c>
      <c r="C222" t="s">
        <v>90</v>
      </c>
      <c r="D222" t="s">
        <v>69</v>
      </c>
      <c r="E222" t="str">
        <f t="shared" si="3"/>
        <v>2018NHS HighlandEthnicityAfrican - African</v>
      </c>
      <c r="F222">
        <v>0.15503875968992201</v>
      </c>
    </row>
    <row r="223" spans="1:6" x14ac:dyDescent="0.25">
      <c r="A223" s="95">
        <v>43190</v>
      </c>
      <c r="B223" t="s">
        <v>110</v>
      </c>
      <c r="C223" t="s">
        <v>90</v>
      </c>
      <c r="D223" t="s">
        <v>69</v>
      </c>
      <c r="E223" t="str">
        <f t="shared" si="3"/>
        <v>2018NHS LanarkshireEthnicityAfrican - African</v>
      </c>
      <c r="F223">
        <v>0.36568213783403603</v>
      </c>
    </row>
    <row r="224" spans="1:6" x14ac:dyDescent="0.25">
      <c r="A224" s="95">
        <v>43190</v>
      </c>
      <c r="B224" t="s">
        <v>107</v>
      </c>
      <c r="C224" t="s">
        <v>90</v>
      </c>
      <c r="D224" t="s">
        <v>69</v>
      </c>
      <c r="E224" t="str">
        <f t="shared" si="3"/>
        <v>2018NHS GrampianEthnicityAfrican - African</v>
      </c>
      <c r="F224">
        <v>0.78804032912272504</v>
      </c>
    </row>
    <row r="225" spans="1:6" x14ac:dyDescent="0.25">
      <c r="A225" s="95">
        <v>43190</v>
      </c>
      <c r="B225" t="s">
        <v>112</v>
      </c>
      <c r="C225" t="s">
        <v>90</v>
      </c>
      <c r="D225" t="s">
        <v>69</v>
      </c>
      <c r="E225" t="str">
        <f t="shared" si="3"/>
        <v>2018NHS OrkneyEthnicityAfrican - African</v>
      </c>
      <c r="F225">
        <v>0.25380710659898398</v>
      </c>
    </row>
    <row r="226" spans="1:6" x14ac:dyDescent="0.25">
      <c r="A226" s="95">
        <v>43190</v>
      </c>
      <c r="B226" t="s">
        <v>111</v>
      </c>
      <c r="C226" t="s">
        <v>90</v>
      </c>
      <c r="D226" t="s">
        <v>69</v>
      </c>
      <c r="E226" t="str">
        <f t="shared" si="3"/>
        <v>2018NHS LothianEthnicityAfrican - African</v>
      </c>
      <c r="F226">
        <v>6.6812012096490597E-2</v>
      </c>
    </row>
    <row r="227" spans="1:6" x14ac:dyDescent="0.25">
      <c r="A227" s="95">
        <v>43190</v>
      </c>
      <c r="B227" t="s">
        <v>114</v>
      </c>
      <c r="C227" t="s">
        <v>90</v>
      </c>
      <c r="D227" t="s">
        <v>69</v>
      </c>
      <c r="E227" t="str">
        <f t="shared" si="3"/>
        <v>2018NHS TaysideEthnicityAfrican - African</v>
      </c>
      <c r="F227">
        <v>0.262026337006181</v>
      </c>
    </row>
    <row r="228" spans="1:6" x14ac:dyDescent="0.25">
      <c r="A228" s="95">
        <v>43190</v>
      </c>
      <c r="B228" t="s">
        <v>106</v>
      </c>
      <c r="C228" t="s">
        <v>90</v>
      </c>
      <c r="D228" t="s">
        <v>69</v>
      </c>
      <c r="E228" t="str">
        <f t="shared" si="3"/>
        <v>2018NHS Forth ValleyEthnicityAfrican - African</v>
      </c>
      <c r="F228">
        <v>0.270583687669114</v>
      </c>
    </row>
    <row r="229" spans="1:6" x14ac:dyDescent="0.25">
      <c r="A229" s="95">
        <v>43190</v>
      </c>
      <c r="B229" t="s">
        <v>115</v>
      </c>
      <c r="C229" t="s">
        <v>90</v>
      </c>
      <c r="D229" t="s">
        <v>69</v>
      </c>
      <c r="E229" t="str">
        <f t="shared" si="3"/>
        <v>2018NHS Western IslesEthnicityAfrican - African</v>
      </c>
      <c r="F229">
        <v>7.89889415481832E-2</v>
      </c>
    </row>
    <row r="230" spans="1:6" x14ac:dyDescent="0.25">
      <c r="A230" s="95">
        <v>43190</v>
      </c>
      <c r="B230" t="s">
        <v>104</v>
      </c>
      <c r="C230" t="s">
        <v>90</v>
      </c>
      <c r="D230" t="s">
        <v>69</v>
      </c>
      <c r="E230" t="str">
        <f t="shared" si="3"/>
        <v>2018NHS Dumfries &amp; GallowayEthnicityAfrican - African</v>
      </c>
      <c r="F230">
        <v>8.4817642069550406E-2</v>
      </c>
    </row>
    <row r="231" spans="1:6" x14ac:dyDescent="0.25">
      <c r="A231" s="95">
        <v>43190</v>
      </c>
      <c r="B231" t="s">
        <v>113</v>
      </c>
      <c r="C231" t="s">
        <v>90</v>
      </c>
      <c r="D231" t="s">
        <v>69</v>
      </c>
      <c r="E231" t="str">
        <f t="shared" si="3"/>
        <v>2018NHS ShetlandEthnicityAfrican - African</v>
      </c>
      <c r="F231">
        <v>0.104058272632674</v>
      </c>
    </row>
    <row r="232" spans="1:6" x14ac:dyDescent="0.25">
      <c r="A232" s="95">
        <v>43190</v>
      </c>
      <c r="B232" t="s">
        <v>127</v>
      </c>
      <c r="C232" t="s">
        <v>90</v>
      </c>
      <c r="D232" t="s">
        <v>69</v>
      </c>
      <c r="E232" t="str">
        <f t="shared" si="3"/>
        <v>2018East RegionEthnicityAfrican - African</v>
      </c>
      <c r="F232">
        <v>0.115984566951499</v>
      </c>
    </row>
    <row r="233" spans="1:6" x14ac:dyDescent="0.25">
      <c r="A233" s="95">
        <v>43190</v>
      </c>
      <c r="B233" t="s">
        <v>132</v>
      </c>
      <c r="C233" t="s">
        <v>90</v>
      </c>
      <c r="D233" t="s">
        <v>69</v>
      </c>
      <c r="E233" t="str">
        <f t="shared" si="3"/>
        <v>2018National Bodies and Special Health BoardsEthnicityAfrican - African</v>
      </c>
      <c r="F233">
        <v>0.20408163265306101</v>
      </c>
    </row>
    <row r="234" spans="1:6" x14ac:dyDescent="0.25">
      <c r="A234" s="95">
        <v>43190</v>
      </c>
      <c r="B234" t="s">
        <v>128</v>
      </c>
      <c r="C234" t="s">
        <v>90</v>
      </c>
      <c r="D234" t="s">
        <v>69</v>
      </c>
      <c r="E234" t="str">
        <f t="shared" si="3"/>
        <v>2018North RegionEthnicityAfrican - African</v>
      </c>
      <c r="F234">
        <v>0.41761579347000699</v>
      </c>
    </row>
    <row r="235" spans="1:6" x14ac:dyDescent="0.25">
      <c r="A235" s="95">
        <v>43190</v>
      </c>
      <c r="B235" t="s">
        <v>129</v>
      </c>
      <c r="C235" t="s">
        <v>90</v>
      </c>
      <c r="D235" t="s">
        <v>69</v>
      </c>
      <c r="E235" t="str">
        <f t="shared" si="3"/>
        <v>2018West RegionEthnicityAfrican - African</v>
      </c>
      <c r="F235">
        <v>0.56607620441107598</v>
      </c>
    </row>
    <row r="236" spans="1:6" x14ac:dyDescent="0.25">
      <c r="A236" s="95">
        <v>43555</v>
      </c>
      <c r="B236" t="s">
        <v>102</v>
      </c>
      <c r="C236" t="s">
        <v>90</v>
      </c>
      <c r="D236" t="s">
        <v>69</v>
      </c>
      <c r="E236" t="str">
        <f t="shared" si="3"/>
        <v>2019NHS Ayrshire &amp; ArranEthnicityAfrican - African</v>
      </c>
      <c r="F236">
        <v>0.126657097019336</v>
      </c>
    </row>
    <row r="237" spans="1:6" x14ac:dyDescent="0.25">
      <c r="A237" s="95">
        <v>43555</v>
      </c>
      <c r="B237" t="s">
        <v>103</v>
      </c>
      <c r="C237" t="s">
        <v>90</v>
      </c>
      <c r="D237" t="s">
        <v>69</v>
      </c>
      <c r="E237" t="str">
        <f t="shared" si="3"/>
        <v>2019NHS BordersEthnicityAfrican - African</v>
      </c>
      <c r="F237">
        <v>0.13017443374121301</v>
      </c>
    </row>
    <row r="238" spans="1:6" x14ac:dyDescent="0.25">
      <c r="A238" s="95">
        <v>43555</v>
      </c>
      <c r="B238" t="s">
        <v>82</v>
      </c>
      <c r="C238" t="s">
        <v>90</v>
      </c>
      <c r="D238" t="s">
        <v>69</v>
      </c>
      <c r="E238" t="str">
        <f t="shared" si="3"/>
        <v>2019NHSScotlandEthnicityAfrican - African</v>
      </c>
      <c r="F238">
        <v>0.42128473202349798</v>
      </c>
    </row>
    <row r="239" spans="1:6" x14ac:dyDescent="0.25">
      <c r="A239" s="95">
        <v>43555</v>
      </c>
      <c r="B239" t="s">
        <v>52</v>
      </c>
      <c r="C239" t="s">
        <v>90</v>
      </c>
      <c r="D239" t="s">
        <v>69</v>
      </c>
      <c r="E239" t="str">
        <f t="shared" si="3"/>
        <v>2019NHS National Services ScotlandEthnicityAfrican - African</v>
      </c>
      <c r="F239">
        <v>0.41265474552957299</v>
      </c>
    </row>
    <row r="240" spans="1:6" x14ac:dyDescent="0.25">
      <c r="A240" s="95">
        <v>43555</v>
      </c>
      <c r="B240" t="s">
        <v>16</v>
      </c>
      <c r="C240" t="s">
        <v>90</v>
      </c>
      <c r="D240" t="s">
        <v>69</v>
      </c>
      <c r="E240" t="str">
        <f t="shared" si="3"/>
        <v>2019NHS 24EthnicityAfrican - African</v>
      </c>
      <c r="F240">
        <v>0.36742192284139602</v>
      </c>
    </row>
    <row r="241" spans="1:6" x14ac:dyDescent="0.25">
      <c r="A241" s="95">
        <v>43555</v>
      </c>
      <c r="B241" t="s">
        <v>17</v>
      </c>
      <c r="C241" t="s">
        <v>90</v>
      </c>
      <c r="D241" t="s">
        <v>69</v>
      </c>
      <c r="E241" t="str">
        <f t="shared" si="3"/>
        <v>2019NHS Education for ScotlandEthnicityAfrican - African</v>
      </c>
      <c r="F241">
        <v>0.41778573560131299</v>
      </c>
    </row>
    <row r="242" spans="1:6" x14ac:dyDescent="0.25">
      <c r="A242" s="95">
        <v>43555</v>
      </c>
      <c r="B242" t="s">
        <v>83</v>
      </c>
      <c r="C242" t="s">
        <v>90</v>
      </c>
      <c r="D242" t="s">
        <v>69</v>
      </c>
      <c r="E242" t="str">
        <f t="shared" si="3"/>
        <v>2019Healthcare Improvement ScotlandEthnicityAfrican - African</v>
      </c>
      <c r="F242">
        <v>0.21231422505307801</v>
      </c>
    </row>
    <row r="243" spans="1:6" x14ac:dyDescent="0.25">
      <c r="A243" s="95">
        <v>43555</v>
      </c>
      <c r="B243" t="s">
        <v>18</v>
      </c>
      <c r="C243" t="s">
        <v>90</v>
      </c>
      <c r="D243" t="s">
        <v>69</v>
      </c>
      <c r="E243" t="str">
        <f t="shared" si="3"/>
        <v>2019NHS Health ScotlandEthnicityAfrican - African</v>
      </c>
      <c r="F243">
        <v>1.2461059190031101</v>
      </c>
    </row>
    <row r="244" spans="1:6" x14ac:dyDescent="0.25">
      <c r="A244" s="95">
        <v>43555</v>
      </c>
      <c r="B244" t="s">
        <v>19</v>
      </c>
      <c r="C244" t="s">
        <v>90</v>
      </c>
      <c r="D244" t="s">
        <v>69</v>
      </c>
      <c r="E244" t="str">
        <f t="shared" si="3"/>
        <v>2019The State HospitalEthnicityAfrican - African</v>
      </c>
      <c r="F244">
        <v>0.15105740181268801</v>
      </c>
    </row>
    <row r="245" spans="1:6" x14ac:dyDescent="0.25">
      <c r="A245" s="95">
        <v>43555</v>
      </c>
      <c r="B245" t="s">
        <v>35</v>
      </c>
      <c r="C245" t="s">
        <v>90</v>
      </c>
      <c r="D245" t="s">
        <v>69</v>
      </c>
      <c r="E245" t="str">
        <f t="shared" si="3"/>
        <v>2019National Waiting Times CentreEthnicityAfrican - African</v>
      </c>
      <c r="F245">
        <v>0.28846153846153799</v>
      </c>
    </row>
    <row r="246" spans="1:6" x14ac:dyDescent="0.25">
      <c r="A246" s="95">
        <v>43555</v>
      </c>
      <c r="B246" t="s">
        <v>105</v>
      </c>
      <c r="C246" t="s">
        <v>90</v>
      </c>
      <c r="D246" t="s">
        <v>69</v>
      </c>
      <c r="E246" t="str">
        <f t="shared" si="3"/>
        <v>2019NHS FifeEthnicityAfrican - African</v>
      </c>
      <c r="F246">
        <v>0.240168117682377</v>
      </c>
    </row>
    <row r="247" spans="1:6" x14ac:dyDescent="0.25">
      <c r="A247" s="95">
        <v>43555</v>
      </c>
      <c r="B247" t="s">
        <v>108</v>
      </c>
      <c r="C247" t="s">
        <v>90</v>
      </c>
      <c r="D247" t="s">
        <v>69</v>
      </c>
      <c r="E247" t="str">
        <f t="shared" si="3"/>
        <v>2019NHS Greater Glasgow &amp; ClydeEthnicityAfrican - African</v>
      </c>
      <c r="F247">
        <v>0.87381192238622896</v>
      </c>
    </row>
    <row r="248" spans="1:6" x14ac:dyDescent="0.25">
      <c r="A248" s="95">
        <v>43555</v>
      </c>
      <c r="B248" t="s">
        <v>109</v>
      </c>
      <c r="C248" t="s">
        <v>90</v>
      </c>
      <c r="D248" t="s">
        <v>69</v>
      </c>
      <c r="E248" t="str">
        <f t="shared" si="3"/>
        <v>2019NHS HighlandEthnicityAfrican - African</v>
      </c>
      <c r="F248">
        <v>0.20545693622616601</v>
      </c>
    </row>
    <row r="249" spans="1:6" x14ac:dyDescent="0.25">
      <c r="A249" s="95">
        <v>43555</v>
      </c>
      <c r="B249" t="s">
        <v>110</v>
      </c>
      <c r="C249" t="s">
        <v>90</v>
      </c>
      <c r="D249" t="s">
        <v>69</v>
      </c>
      <c r="E249" t="str">
        <f t="shared" si="3"/>
        <v>2019NHS LanarkshireEthnicityAfrican - African</v>
      </c>
      <c r="F249">
        <v>0.39340189108979201</v>
      </c>
    </row>
    <row r="250" spans="1:6" x14ac:dyDescent="0.25">
      <c r="A250" s="95">
        <v>43555</v>
      </c>
      <c r="B250" t="s">
        <v>107</v>
      </c>
      <c r="C250" t="s">
        <v>90</v>
      </c>
      <c r="D250" t="s">
        <v>69</v>
      </c>
      <c r="E250" t="str">
        <f t="shared" si="3"/>
        <v>2019NHS GrampianEthnicityAfrican - African</v>
      </c>
      <c r="F250">
        <v>0.88466216963397104</v>
      </c>
    </row>
    <row r="251" spans="1:6" x14ac:dyDescent="0.25">
      <c r="A251" s="95">
        <v>43555</v>
      </c>
      <c r="B251" t="s">
        <v>112</v>
      </c>
      <c r="C251" t="s">
        <v>90</v>
      </c>
      <c r="D251" t="s">
        <v>69</v>
      </c>
      <c r="E251" t="str">
        <f t="shared" si="3"/>
        <v>2019NHS OrkneyEthnicityAfrican - African</v>
      </c>
      <c r="F251">
        <v>0.24067388688327301</v>
      </c>
    </row>
    <row r="252" spans="1:6" x14ac:dyDescent="0.25">
      <c r="A252" s="95">
        <v>43555</v>
      </c>
      <c r="B252" t="s">
        <v>111</v>
      </c>
      <c r="C252" t="s">
        <v>90</v>
      </c>
      <c r="D252" t="s">
        <v>69</v>
      </c>
      <c r="E252" t="str">
        <f t="shared" si="3"/>
        <v>2019NHS LothianEthnicityAfrican - African</v>
      </c>
      <c r="F252">
        <v>7.5296050379902696E-2</v>
      </c>
    </row>
    <row r="253" spans="1:6" x14ac:dyDescent="0.25">
      <c r="A253" s="95">
        <v>43555</v>
      </c>
      <c r="B253" t="s">
        <v>114</v>
      </c>
      <c r="C253" t="s">
        <v>90</v>
      </c>
      <c r="D253" t="s">
        <v>69</v>
      </c>
      <c r="E253" t="str">
        <f t="shared" si="3"/>
        <v>2019NHS TaysideEthnicityAfrican - African</v>
      </c>
      <c r="F253">
        <v>0.27806743135210199</v>
      </c>
    </row>
    <row r="254" spans="1:6" x14ac:dyDescent="0.25">
      <c r="A254" s="95">
        <v>43555</v>
      </c>
      <c r="B254" t="s">
        <v>106</v>
      </c>
      <c r="C254" t="s">
        <v>90</v>
      </c>
      <c r="D254" t="s">
        <v>69</v>
      </c>
      <c r="E254" t="str">
        <f t="shared" si="3"/>
        <v>2019NHS Forth ValleyEthnicityAfrican - African</v>
      </c>
      <c r="F254">
        <v>0.352467270896273</v>
      </c>
    </row>
    <row r="255" spans="1:6" x14ac:dyDescent="0.25">
      <c r="A255" s="95">
        <v>43555</v>
      </c>
      <c r="B255" t="s">
        <v>115</v>
      </c>
      <c r="C255" t="s">
        <v>90</v>
      </c>
      <c r="D255" t="s">
        <v>69</v>
      </c>
      <c r="E255" t="str">
        <f t="shared" si="3"/>
        <v>2019NHS Western IslesEthnicityAfrican - African</v>
      </c>
      <c r="F255">
        <v>8.2712985938792394E-2</v>
      </c>
    </row>
    <row r="256" spans="1:6" x14ac:dyDescent="0.25">
      <c r="A256" s="95">
        <v>43555</v>
      </c>
      <c r="B256" t="s">
        <v>104</v>
      </c>
      <c r="C256" t="s">
        <v>90</v>
      </c>
      <c r="D256" t="s">
        <v>69</v>
      </c>
      <c r="E256" t="str">
        <f t="shared" si="3"/>
        <v>2019NHS Dumfries &amp; GallowayEthnicityAfrican - African</v>
      </c>
      <c r="F256">
        <v>8.0208542209745298E-2</v>
      </c>
    </row>
    <row r="257" spans="1:6" x14ac:dyDescent="0.25">
      <c r="A257" s="95">
        <v>43555</v>
      </c>
      <c r="B257" t="s">
        <v>113</v>
      </c>
      <c r="C257" t="s">
        <v>90</v>
      </c>
      <c r="D257" t="s">
        <v>69</v>
      </c>
      <c r="E257" t="str">
        <f t="shared" si="3"/>
        <v>2019NHS ShetlandEthnicityAfrican - African</v>
      </c>
      <c r="F257">
        <v>0.196463654223968</v>
      </c>
    </row>
    <row r="258" spans="1:6" x14ac:dyDescent="0.25">
      <c r="A258" s="95">
        <v>43555</v>
      </c>
      <c r="B258" t="s">
        <v>127</v>
      </c>
      <c r="C258" t="s">
        <v>90</v>
      </c>
      <c r="D258" t="s">
        <v>69</v>
      </c>
      <c r="E258" t="str">
        <f t="shared" si="3"/>
        <v>2019East RegionEthnicityAfrican - African</v>
      </c>
      <c r="F258">
        <v>0.118461395521694</v>
      </c>
    </row>
    <row r="259" spans="1:6" x14ac:dyDescent="0.25">
      <c r="A259" s="95">
        <v>43555</v>
      </c>
      <c r="B259" t="s">
        <v>132</v>
      </c>
      <c r="C259" t="s">
        <v>90</v>
      </c>
      <c r="D259" t="s">
        <v>69</v>
      </c>
      <c r="E259" t="str">
        <f t="shared" si="3"/>
        <v>2019National Bodies and Special Health BoardsEthnicityAfrican - African</v>
      </c>
      <c r="F259">
        <v>0.27225858773098499</v>
      </c>
    </row>
    <row r="260" spans="1:6" x14ac:dyDescent="0.25">
      <c r="A260" s="95">
        <v>43555</v>
      </c>
      <c r="B260" t="s">
        <v>128</v>
      </c>
      <c r="C260" t="s">
        <v>90</v>
      </c>
      <c r="D260" t="s">
        <v>69</v>
      </c>
      <c r="E260" t="str">
        <f t="shared" ref="E260:E323" si="4">"20"&amp;RIGHT(TEXT(A260,"dd-mmm-yy"),2)&amp;B260&amp;C260&amp;D260</f>
        <v>2019North RegionEthnicityAfrican - African</v>
      </c>
      <c r="F260">
        <v>0.48221062121307401</v>
      </c>
    </row>
    <row r="261" spans="1:6" x14ac:dyDescent="0.25">
      <c r="A261" s="95">
        <v>43555</v>
      </c>
      <c r="B261" t="s">
        <v>129</v>
      </c>
      <c r="C261" t="s">
        <v>90</v>
      </c>
      <c r="D261" t="s">
        <v>69</v>
      </c>
      <c r="E261" t="str">
        <f t="shared" si="4"/>
        <v>2019West RegionEthnicityAfrican - African</v>
      </c>
      <c r="F261">
        <v>0.59228731233441201</v>
      </c>
    </row>
    <row r="262" spans="1:6" x14ac:dyDescent="0.25">
      <c r="A262" s="95">
        <v>43921</v>
      </c>
      <c r="B262" t="s">
        <v>102</v>
      </c>
      <c r="C262" t="s">
        <v>90</v>
      </c>
      <c r="D262" t="s">
        <v>69</v>
      </c>
      <c r="E262" t="str">
        <f t="shared" si="4"/>
        <v>2020NHS Ayrshire &amp; ArranEthnicityAfrican - African</v>
      </c>
      <c r="F262">
        <v>0.23735472254051401</v>
      </c>
    </row>
    <row r="263" spans="1:6" x14ac:dyDescent="0.25">
      <c r="A263" s="95">
        <v>43921</v>
      </c>
      <c r="B263" t="s">
        <v>103</v>
      </c>
      <c r="C263" t="s">
        <v>90</v>
      </c>
      <c r="D263" t="s">
        <v>69</v>
      </c>
      <c r="E263" t="str">
        <f t="shared" si="4"/>
        <v>2020NHS BordersEthnicityAfrican - African</v>
      </c>
      <c r="F263">
        <v>0.13238019592268899</v>
      </c>
    </row>
    <row r="264" spans="1:6" x14ac:dyDescent="0.25">
      <c r="A264" s="95">
        <v>43921</v>
      </c>
      <c r="B264" t="s">
        <v>82</v>
      </c>
      <c r="C264" t="s">
        <v>90</v>
      </c>
      <c r="D264" t="s">
        <v>69</v>
      </c>
      <c r="E264" t="str">
        <f t="shared" si="4"/>
        <v>2020NHSScotlandEthnicityAfrican - African</v>
      </c>
      <c r="F264">
        <v>0.54048183050076004</v>
      </c>
    </row>
    <row r="265" spans="1:6" x14ac:dyDescent="0.25">
      <c r="A265" s="95">
        <v>43921</v>
      </c>
      <c r="B265" t="s">
        <v>52</v>
      </c>
      <c r="C265" t="s">
        <v>90</v>
      </c>
      <c r="D265" t="s">
        <v>69</v>
      </c>
      <c r="E265" t="str">
        <f t="shared" si="4"/>
        <v>2020NHS National Services ScotlandEthnicityAfrican - African</v>
      </c>
      <c r="F265">
        <v>0.43126684636118601</v>
      </c>
    </row>
    <row r="266" spans="1:6" x14ac:dyDescent="0.25">
      <c r="A266" s="95">
        <v>43921</v>
      </c>
      <c r="B266" t="s">
        <v>15</v>
      </c>
      <c r="C266" t="s">
        <v>90</v>
      </c>
      <c r="D266" t="s">
        <v>69</v>
      </c>
      <c r="E266" t="str">
        <f t="shared" si="4"/>
        <v>2020Scottish Ambulance ServiceEthnicityAfrican - African</v>
      </c>
      <c r="F266">
        <v>1.89358076121946E-2</v>
      </c>
    </row>
    <row r="267" spans="1:6" x14ac:dyDescent="0.25">
      <c r="A267" s="95">
        <v>43921</v>
      </c>
      <c r="B267" t="s">
        <v>16</v>
      </c>
      <c r="C267" t="s">
        <v>90</v>
      </c>
      <c r="D267" t="s">
        <v>69</v>
      </c>
      <c r="E267" t="str">
        <f t="shared" si="4"/>
        <v>2020NHS 24EthnicityAfrican - African</v>
      </c>
      <c r="F267">
        <v>0.46029919447640899</v>
      </c>
    </row>
    <row r="268" spans="1:6" x14ac:dyDescent="0.25">
      <c r="A268" s="95">
        <v>43921</v>
      </c>
      <c r="B268" t="s">
        <v>17</v>
      </c>
      <c r="C268" t="s">
        <v>90</v>
      </c>
      <c r="D268" t="s">
        <v>69</v>
      </c>
      <c r="E268" t="str">
        <f t="shared" si="4"/>
        <v>2020NHS Education for ScotlandEthnicityAfrican - African</v>
      </c>
      <c r="F268">
        <v>0.49168812924373601</v>
      </c>
    </row>
    <row r="269" spans="1:6" x14ac:dyDescent="0.25">
      <c r="A269" s="95">
        <v>43921</v>
      </c>
      <c r="B269" t="s">
        <v>83</v>
      </c>
      <c r="C269" t="s">
        <v>90</v>
      </c>
      <c r="D269" t="s">
        <v>69</v>
      </c>
      <c r="E269" t="str">
        <f t="shared" si="4"/>
        <v>2020Healthcare Improvement ScotlandEthnicityAfrican - African</v>
      </c>
      <c r="F269">
        <v>0.38167938931297701</v>
      </c>
    </row>
    <row r="270" spans="1:6" x14ac:dyDescent="0.25">
      <c r="A270" s="95">
        <v>43921</v>
      </c>
      <c r="B270" t="s">
        <v>18</v>
      </c>
      <c r="C270" t="s">
        <v>90</v>
      </c>
      <c r="D270" t="s">
        <v>69</v>
      </c>
      <c r="E270" t="str">
        <f t="shared" si="4"/>
        <v>2020NHS Health ScotlandEthnicityAfrican - African</v>
      </c>
      <c r="F270">
        <v>1.4925373134328299</v>
      </c>
    </row>
    <row r="271" spans="1:6" x14ac:dyDescent="0.25">
      <c r="A271" s="95">
        <v>43921</v>
      </c>
      <c r="B271" t="s">
        <v>19</v>
      </c>
      <c r="C271" t="s">
        <v>90</v>
      </c>
      <c r="D271" t="s">
        <v>69</v>
      </c>
      <c r="E271" t="str">
        <f t="shared" si="4"/>
        <v>2020The State HospitalEthnicityAfrican - African</v>
      </c>
      <c r="F271">
        <v>0.14792899408283999</v>
      </c>
    </row>
    <row r="272" spans="1:6" x14ac:dyDescent="0.25">
      <c r="A272" s="95">
        <v>43921</v>
      </c>
      <c r="B272" t="s">
        <v>35</v>
      </c>
      <c r="C272" t="s">
        <v>90</v>
      </c>
      <c r="D272" t="s">
        <v>69</v>
      </c>
      <c r="E272" t="str">
        <f t="shared" si="4"/>
        <v>2020National Waiting Times CentreEthnicityAfrican - African</v>
      </c>
      <c r="F272">
        <v>0.32558139534883701</v>
      </c>
    </row>
    <row r="273" spans="1:6" x14ac:dyDescent="0.25">
      <c r="A273" s="95">
        <v>43921</v>
      </c>
      <c r="B273" t="s">
        <v>105</v>
      </c>
      <c r="C273" t="s">
        <v>90</v>
      </c>
      <c r="D273" t="s">
        <v>69</v>
      </c>
      <c r="E273" t="str">
        <f t="shared" si="4"/>
        <v>2020NHS FifeEthnicityAfrican - African</v>
      </c>
      <c r="F273">
        <v>0.20934437149110199</v>
      </c>
    </row>
    <row r="274" spans="1:6" x14ac:dyDescent="0.25">
      <c r="A274" s="95">
        <v>43921</v>
      </c>
      <c r="B274" t="s">
        <v>108</v>
      </c>
      <c r="C274" t="s">
        <v>90</v>
      </c>
      <c r="D274" t="s">
        <v>69</v>
      </c>
      <c r="E274" t="str">
        <f t="shared" si="4"/>
        <v>2020NHS Greater Glasgow &amp; ClydeEthnicityAfrican - African</v>
      </c>
      <c r="F274">
        <v>0.84985835694051004</v>
      </c>
    </row>
    <row r="275" spans="1:6" x14ac:dyDescent="0.25">
      <c r="A275" s="95">
        <v>43921</v>
      </c>
      <c r="B275" t="s">
        <v>109</v>
      </c>
      <c r="C275" t="s">
        <v>90</v>
      </c>
      <c r="D275" t="s">
        <v>69</v>
      </c>
      <c r="E275" t="str">
        <f t="shared" si="4"/>
        <v>2020NHS HighlandEthnicityAfrican - African</v>
      </c>
      <c r="F275">
        <v>0.15024513680214999</v>
      </c>
    </row>
    <row r="276" spans="1:6" x14ac:dyDescent="0.25">
      <c r="A276" s="95">
        <v>43921</v>
      </c>
      <c r="B276" t="s">
        <v>110</v>
      </c>
      <c r="C276" t="s">
        <v>90</v>
      </c>
      <c r="D276" t="s">
        <v>69</v>
      </c>
      <c r="E276" t="str">
        <f t="shared" si="4"/>
        <v>2020NHS LanarkshireEthnicityAfrican - African</v>
      </c>
      <c r="F276">
        <v>0.33579141427442699</v>
      </c>
    </row>
    <row r="277" spans="1:6" x14ac:dyDescent="0.25">
      <c r="A277" s="95">
        <v>43921</v>
      </c>
      <c r="B277" t="s">
        <v>107</v>
      </c>
      <c r="C277" t="s">
        <v>90</v>
      </c>
      <c r="D277" t="s">
        <v>69</v>
      </c>
      <c r="E277" t="str">
        <f t="shared" si="4"/>
        <v>2020NHS GrampianEthnicityAfrican - African</v>
      </c>
      <c r="F277">
        <v>0.91089764822788999</v>
      </c>
    </row>
    <row r="278" spans="1:6" x14ac:dyDescent="0.25">
      <c r="A278" s="95">
        <v>43921</v>
      </c>
      <c r="B278" t="s">
        <v>112</v>
      </c>
      <c r="C278" t="s">
        <v>90</v>
      </c>
      <c r="D278" t="s">
        <v>69</v>
      </c>
      <c r="E278" t="str">
        <f t="shared" si="4"/>
        <v>2020NHS OrkneyEthnicityAfrican - African</v>
      </c>
      <c r="F278">
        <v>0.42553191489361702</v>
      </c>
    </row>
    <row r="279" spans="1:6" x14ac:dyDescent="0.25">
      <c r="A279" s="95">
        <v>43921</v>
      </c>
      <c r="B279" t="s">
        <v>111</v>
      </c>
      <c r="C279" t="s">
        <v>90</v>
      </c>
      <c r="D279" t="s">
        <v>69</v>
      </c>
      <c r="E279" t="str">
        <f t="shared" si="4"/>
        <v>2020NHS LothianEthnicityAfrican - African</v>
      </c>
      <c r="F279">
        <v>0.86393088552915698</v>
      </c>
    </row>
    <row r="280" spans="1:6" x14ac:dyDescent="0.25">
      <c r="A280" s="95">
        <v>43921</v>
      </c>
      <c r="B280" t="s">
        <v>114</v>
      </c>
      <c r="C280" t="s">
        <v>90</v>
      </c>
      <c r="D280" t="s">
        <v>69</v>
      </c>
      <c r="E280" t="str">
        <f t="shared" si="4"/>
        <v>2020NHS TaysideEthnicityAfrican - African</v>
      </c>
      <c r="F280">
        <v>0.32728760398199902</v>
      </c>
    </row>
    <row r="281" spans="1:6" x14ac:dyDescent="0.25">
      <c r="A281" s="95">
        <v>43921</v>
      </c>
      <c r="B281" t="s">
        <v>106</v>
      </c>
      <c r="C281" t="s">
        <v>90</v>
      </c>
      <c r="D281" t="s">
        <v>69</v>
      </c>
      <c r="E281" t="str">
        <f t="shared" si="4"/>
        <v>2020NHS Forth ValleyEthnicityAfrican - African</v>
      </c>
      <c r="F281">
        <v>0.31888508326443799</v>
      </c>
    </row>
    <row r="282" spans="1:6" x14ac:dyDescent="0.25">
      <c r="A282" s="95">
        <v>43921</v>
      </c>
      <c r="B282" t="s">
        <v>104</v>
      </c>
      <c r="C282" t="s">
        <v>90</v>
      </c>
      <c r="D282" t="s">
        <v>69</v>
      </c>
      <c r="E282" t="str">
        <f t="shared" si="4"/>
        <v>2020NHS Dumfries &amp; GallowayEthnicityAfrican - African</v>
      </c>
      <c r="F282">
        <v>0.19131432944327501</v>
      </c>
    </row>
    <row r="283" spans="1:6" x14ac:dyDescent="0.25">
      <c r="A283" s="95">
        <v>43921</v>
      </c>
      <c r="B283" t="s">
        <v>113</v>
      </c>
      <c r="C283" t="s">
        <v>90</v>
      </c>
      <c r="D283" t="s">
        <v>69</v>
      </c>
      <c r="E283" t="str">
        <f t="shared" si="4"/>
        <v>2020NHS ShetlandEthnicityAfrican - African</v>
      </c>
      <c r="F283">
        <v>0.27422303473491699</v>
      </c>
    </row>
    <row r="284" spans="1:6" x14ac:dyDescent="0.25">
      <c r="A284" s="95">
        <v>43921</v>
      </c>
      <c r="B284" t="s">
        <v>127</v>
      </c>
      <c r="C284" t="s">
        <v>90</v>
      </c>
      <c r="D284" t="s">
        <v>69</v>
      </c>
      <c r="E284" t="str">
        <f t="shared" si="4"/>
        <v>2020East RegionEthnicityAfrican - African</v>
      </c>
      <c r="F284">
        <v>0.64667312588720405</v>
      </c>
    </row>
    <row r="285" spans="1:6" x14ac:dyDescent="0.25">
      <c r="A285" s="95">
        <v>43921</v>
      </c>
      <c r="B285" t="s">
        <v>132</v>
      </c>
      <c r="C285" t="s">
        <v>90</v>
      </c>
      <c r="D285" t="s">
        <v>69</v>
      </c>
      <c r="E285" t="str">
        <f t="shared" si="4"/>
        <v>2020National Bodies and Special Health BoardsEthnicityAfrican - African</v>
      </c>
      <c r="F285">
        <v>0.326465078940326</v>
      </c>
    </row>
    <row r="286" spans="1:6" x14ac:dyDescent="0.25">
      <c r="A286" s="95">
        <v>43921</v>
      </c>
      <c r="B286" t="s">
        <v>128</v>
      </c>
      <c r="C286" t="s">
        <v>90</v>
      </c>
      <c r="D286" t="s">
        <v>69</v>
      </c>
      <c r="E286" t="str">
        <f t="shared" si="4"/>
        <v>2020North RegionEthnicityAfrican - African</v>
      </c>
      <c r="F286">
        <v>0.49054822355862898</v>
      </c>
    </row>
    <row r="287" spans="1:6" x14ac:dyDescent="0.25">
      <c r="A287" s="95">
        <v>43921</v>
      </c>
      <c r="B287" t="s">
        <v>129</v>
      </c>
      <c r="C287" t="s">
        <v>90</v>
      </c>
      <c r="D287" t="s">
        <v>69</v>
      </c>
      <c r="E287" t="str">
        <f t="shared" si="4"/>
        <v>2020West RegionEthnicityAfrican - African</v>
      </c>
      <c r="F287">
        <v>0.58603732012856402</v>
      </c>
    </row>
    <row r="288" spans="1:6" x14ac:dyDescent="0.25">
      <c r="A288" s="95">
        <v>41364</v>
      </c>
      <c r="B288" t="s">
        <v>82</v>
      </c>
      <c r="C288" t="s">
        <v>90</v>
      </c>
      <c r="D288" t="s">
        <v>91</v>
      </c>
      <c r="E288" t="str">
        <f t="shared" si="4"/>
        <v>2013NHSScotlandEthnicityAfrican - Other</v>
      </c>
      <c r="F288" s="96">
        <v>5.8167942483538398E-4</v>
      </c>
    </row>
    <row r="289" spans="1:6" x14ac:dyDescent="0.25">
      <c r="A289" s="95">
        <v>41364</v>
      </c>
      <c r="B289" t="s">
        <v>110</v>
      </c>
      <c r="C289" t="s">
        <v>90</v>
      </c>
      <c r="D289" t="s">
        <v>91</v>
      </c>
      <c r="E289" t="str">
        <f t="shared" si="4"/>
        <v>2013NHS LanarkshireEthnicityAfrican - Other</v>
      </c>
      <c r="F289">
        <v>7.3942620526471397E-3</v>
      </c>
    </row>
    <row r="290" spans="1:6" x14ac:dyDescent="0.25">
      <c r="A290" s="95">
        <v>41364</v>
      </c>
      <c r="B290" t="s">
        <v>129</v>
      </c>
      <c r="C290" t="s">
        <v>90</v>
      </c>
      <c r="D290" t="s">
        <v>91</v>
      </c>
      <c r="E290" t="str">
        <f t="shared" si="4"/>
        <v>2013West RegionEthnicityAfrican - Other</v>
      </c>
      <c r="F290">
        <v>1.28325227456465E-3</v>
      </c>
    </row>
    <row r="291" spans="1:6" x14ac:dyDescent="0.25">
      <c r="A291" s="95">
        <v>41729</v>
      </c>
      <c r="B291" t="s">
        <v>82</v>
      </c>
      <c r="C291" t="s">
        <v>90</v>
      </c>
      <c r="D291" t="s">
        <v>91</v>
      </c>
      <c r="E291" t="str">
        <f t="shared" si="4"/>
        <v>2014NHSScotlandEthnicityAfrican - Other</v>
      </c>
      <c r="F291">
        <v>6.8708452857412696E-3</v>
      </c>
    </row>
    <row r="292" spans="1:6" x14ac:dyDescent="0.25">
      <c r="A292" s="95">
        <v>41729</v>
      </c>
      <c r="B292" t="s">
        <v>110</v>
      </c>
      <c r="C292" t="s">
        <v>90</v>
      </c>
      <c r="D292" t="s">
        <v>91</v>
      </c>
      <c r="E292" t="str">
        <f t="shared" si="4"/>
        <v>2014NHS LanarkshireEthnicityAfrican - Other</v>
      </c>
      <c r="F292">
        <v>2.9031789809841699E-2</v>
      </c>
    </row>
    <row r="293" spans="1:6" x14ac:dyDescent="0.25">
      <c r="A293" s="95">
        <v>41729</v>
      </c>
      <c r="B293" t="s">
        <v>114</v>
      </c>
      <c r="C293" t="s">
        <v>90</v>
      </c>
      <c r="D293" t="s">
        <v>91</v>
      </c>
      <c r="E293" t="str">
        <f t="shared" si="4"/>
        <v>2014NHS TaysideEthnicityAfrican - Other</v>
      </c>
      <c r="F293">
        <v>3.4251267296889903E-2</v>
      </c>
    </row>
    <row r="294" spans="1:6" x14ac:dyDescent="0.25">
      <c r="A294" s="95">
        <v>41729</v>
      </c>
      <c r="B294" t="s">
        <v>106</v>
      </c>
      <c r="C294" t="s">
        <v>90</v>
      </c>
      <c r="D294" t="s">
        <v>91</v>
      </c>
      <c r="E294" t="str">
        <f t="shared" si="4"/>
        <v>2014NHS Forth ValleyEthnicityAfrican - Other</v>
      </c>
      <c r="F294">
        <v>2.7333606669400001E-2</v>
      </c>
    </row>
    <row r="295" spans="1:6" x14ac:dyDescent="0.25">
      <c r="A295" s="95">
        <v>41729</v>
      </c>
      <c r="B295" t="s">
        <v>104</v>
      </c>
      <c r="C295" t="s">
        <v>90</v>
      </c>
      <c r="D295" t="s">
        <v>91</v>
      </c>
      <c r="E295" t="str">
        <f t="shared" si="4"/>
        <v>2014NHS Dumfries &amp; GallowayEthnicityAfrican - Other</v>
      </c>
      <c r="F295">
        <v>2.1390374331550801E-2</v>
      </c>
    </row>
    <row r="296" spans="1:6" x14ac:dyDescent="0.25">
      <c r="A296" s="95">
        <v>41729</v>
      </c>
      <c r="B296" t="s">
        <v>128</v>
      </c>
      <c r="C296" t="s">
        <v>90</v>
      </c>
      <c r="D296" t="s">
        <v>91</v>
      </c>
      <c r="E296" t="str">
        <f t="shared" si="4"/>
        <v>2014North RegionEthnicityAfrican - Other</v>
      </c>
      <c r="F296">
        <v>1.11472778347527E-2</v>
      </c>
    </row>
    <row r="297" spans="1:6" x14ac:dyDescent="0.25">
      <c r="A297" s="95">
        <v>41729</v>
      </c>
      <c r="B297" t="s">
        <v>129</v>
      </c>
      <c r="C297" t="s">
        <v>90</v>
      </c>
      <c r="D297" t="s">
        <v>91</v>
      </c>
      <c r="E297" t="str">
        <f t="shared" si="4"/>
        <v>2014West RegionEthnicityAfrican - Other</v>
      </c>
      <c r="F297">
        <v>8.7100426792091207E-3</v>
      </c>
    </row>
    <row r="298" spans="1:6" x14ac:dyDescent="0.25">
      <c r="A298" s="95">
        <v>42094</v>
      </c>
      <c r="B298" t="s">
        <v>82</v>
      </c>
      <c r="C298" t="s">
        <v>90</v>
      </c>
      <c r="D298" t="s">
        <v>91</v>
      </c>
      <c r="E298" t="str">
        <f t="shared" si="4"/>
        <v>2015NHSScotlandEthnicityAfrican - Other</v>
      </c>
      <c r="F298">
        <v>0.111893745699084</v>
      </c>
    </row>
    <row r="299" spans="1:6" x14ac:dyDescent="0.25">
      <c r="A299" s="95">
        <v>42094</v>
      </c>
      <c r="B299" t="s">
        <v>52</v>
      </c>
      <c r="C299" t="s">
        <v>90</v>
      </c>
      <c r="D299" t="s">
        <v>91</v>
      </c>
      <c r="E299" t="str">
        <f t="shared" si="4"/>
        <v>2015NHS National Services ScotlandEthnicityAfrican - Other</v>
      </c>
      <c r="F299">
        <v>2.8129395218002801E-2</v>
      </c>
    </row>
    <row r="300" spans="1:6" x14ac:dyDescent="0.25">
      <c r="A300" s="95">
        <v>42094</v>
      </c>
      <c r="B300" t="s">
        <v>17</v>
      </c>
      <c r="C300" t="s">
        <v>90</v>
      </c>
      <c r="D300" t="s">
        <v>91</v>
      </c>
      <c r="E300" t="str">
        <f t="shared" si="4"/>
        <v>2015NHS Education for ScotlandEthnicityAfrican - Other</v>
      </c>
      <c r="F300">
        <v>8.8888888888888795E-2</v>
      </c>
    </row>
    <row r="301" spans="1:6" x14ac:dyDescent="0.25">
      <c r="A301" s="95">
        <v>42094</v>
      </c>
      <c r="B301" t="s">
        <v>105</v>
      </c>
      <c r="C301" t="s">
        <v>90</v>
      </c>
      <c r="D301" t="s">
        <v>91</v>
      </c>
      <c r="E301" t="str">
        <f t="shared" si="4"/>
        <v>2015NHS FifeEthnicityAfrican - Other</v>
      </c>
      <c r="F301">
        <v>6.1913115261582899E-2</v>
      </c>
    </row>
    <row r="302" spans="1:6" x14ac:dyDescent="0.25">
      <c r="A302" s="95">
        <v>42094</v>
      </c>
      <c r="B302" t="s">
        <v>108</v>
      </c>
      <c r="C302" t="s">
        <v>90</v>
      </c>
      <c r="D302" t="s">
        <v>91</v>
      </c>
      <c r="E302" t="str">
        <f t="shared" si="4"/>
        <v>2015NHS Greater Glasgow &amp; ClydeEthnicityAfrican - Other</v>
      </c>
      <c r="F302">
        <v>4.5258084225294698E-3</v>
      </c>
    </row>
    <row r="303" spans="1:6" x14ac:dyDescent="0.25">
      <c r="A303" s="95">
        <v>42094</v>
      </c>
      <c r="B303" t="s">
        <v>107</v>
      </c>
      <c r="C303" t="s">
        <v>90</v>
      </c>
      <c r="D303" t="s">
        <v>91</v>
      </c>
      <c r="E303" t="str">
        <f t="shared" si="4"/>
        <v>2015NHS GrampianEthnicityAfrican - Other</v>
      </c>
      <c r="F303">
        <v>1.7847581652686E-2</v>
      </c>
    </row>
    <row r="304" spans="1:6" x14ac:dyDescent="0.25">
      <c r="A304" s="95">
        <v>42094</v>
      </c>
      <c r="B304" t="s">
        <v>112</v>
      </c>
      <c r="C304" t="s">
        <v>90</v>
      </c>
      <c r="D304" t="s">
        <v>91</v>
      </c>
      <c r="E304" t="str">
        <f t="shared" si="4"/>
        <v>2015NHS OrkneyEthnicityAfrican - Other</v>
      </c>
      <c r="F304">
        <v>0.14326647564469899</v>
      </c>
    </row>
    <row r="305" spans="1:6" x14ac:dyDescent="0.25">
      <c r="A305" s="95">
        <v>42094</v>
      </c>
      <c r="B305" t="s">
        <v>111</v>
      </c>
      <c r="C305" t="s">
        <v>90</v>
      </c>
      <c r="D305" t="s">
        <v>91</v>
      </c>
      <c r="E305" t="str">
        <f t="shared" si="4"/>
        <v>2015NHS LothianEthnicityAfrican - Other</v>
      </c>
      <c r="F305">
        <v>0.65606582897809396</v>
      </c>
    </row>
    <row r="306" spans="1:6" x14ac:dyDescent="0.25">
      <c r="A306" s="95">
        <v>42094</v>
      </c>
      <c r="B306" t="s">
        <v>114</v>
      </c>
      <c r="C306" t="s">
        <v>90</v>
      </c>
      <c r="D306" t="s">
        <v>91</v>
      </c>
      <c r="E306" t="str">
        <f t="shared" si="4"/>
        <v>2015NHS TaysideEthnicityAfrican - Other</v>
      </c>
      <c r="F306">
        <v>5.38684263685947E-2</v>
      </c>
    </row>
    <row r="307" spans="1:6" x14ac:dyDescent="0.25">
      <c r="A307" s="95">
        <v>42094</v>
      </c>
      <c r="B307" t="s">
        <v>106</v>
      </c>
      <c r="C307" t="s">
        <v>90</v>
      </c>
      <c r="D307" t="s">
        <v>91</v>
      </c>
      <c r="E307" t="str">
        <f t="shared" si="4"/>
        <v>2015NHS Forth ValleyEthnicityAfrican - Other</v>
      </c>
      <c r="F307">
        <v>3.8719669592152797E-2</v>
      </c>
    </row>
    <row r="308" spans="1:6" x14ac:dyDescent="0.25">
      <c r="A308" s="95">
        <v>42094</v>
      </c>
      <c r="B308" t="s">
        <v>113</v>
      </c>
      <c r="C308" t="s">
        <v>90</v>
      </c>
      <c r="D308" t="s">
        <v>91</v>
      </c>
      <c r="E308" t="str">
        <f t="shared" si="4"/>
        <v>2015NHS ShetlandEthnicityAfrican - Other</v>
      </c>
      <c r="F308">
        <v>0.117370892018779</v>
      </c>
    </row>
    <row r="309" spans="1:6" x14ac:dyDescent="0.25">
      <c r="A309" s="95">
        <v>42094</v>
      </c>
      <c r="B309" t="s">
        <v>127</v>
      </c>
      <c r="C309" t="s">
        <v>90</v>
      </c>
      <c r="D309" t="s">
        <v>91</v>
      </c>
      <c r="E309" t="str">
        <f t="shared" si="4"/>
        <v>2015East RegionEthnicityAfrican - Other</v>
      </c>
      <c r="F309">
        <v>0.45443258008442999</v>
      </c>
    </row>
    <row r="310" spans="1:6" x14ac:dyDescent="0.25">
      <c r="A310" s="95">
        <v>42094</v>
      </c>
      <c r="B310" t="s">
        <v>132</v>
      </c>
      <c r="C310" t="s">
        <v>90</v>
      </c>
      <c r="D310" t="s">
        <v>91</v>
      </c>
      <c r="E310" t="str">
        <f t="shared" si="4"/>
        <v>2015National Bodies and Special Health BoardsEthnicityAfrican - Other</v>
      </c>
      <c r="F310">
        <v>2.00213561131873E-2</v>
      </c>
    </row>
    <row r="311" spans="1:6" x14ac:dyDescent="0.25">
      <c r="A311" s="95">
        <v>42094</v>
      </c>
      <c r="B311" t="s">
        <v>128</v>
      </c>
      <c r="C311" t="s">
        <v>90</v>
      </c>
      <c r="D311" t="s">
        <v>91</v>
      </c>
      <c r="E311" t="str">
        <f t="shared" si="4"/>
        <v>2015North RegionEthnicityAfrican - Other</v>
      </c>
      <c r="F311">
        <v>2.82830040901575E-2</v>
      </c>
    </row>
    <row r="312" spans="1:6" x14ac:dyDescent="0.25">
      <c r="A312" s="95">
        <v>42094</v>
      </c>
      <c r="B312" t="s">
        <v>129</v>
      </c>
      <c r="C312" t="s">
        <v>90</v>
      </c>
      <c r="D312" t="s">
        <v>91</v>
      </c>
      <c r="E312" t="str">
        <f t="shared" si="4"/>
        <v>2015West RegionEthnicityAfrican - Other</v>
      </c>
      <c r="F312">
        <v>6.1456015929399303E-3</v>
      </c>
    </row>
    <row r="313" spans="1:6" x14ac:dyDescent="0.25">
      <c r="A313" s="95">
        <v>42460</v>
      </c>
      <c r="B313" t="s">
        <v>82</v>
      </c>
      <c r="C313" t="s">
        <v>90</v>
      </c>
      <c r="D313" t="s">
        <v>91</v>
      </c>
      <c r="E313" t="str">
        <f t="shared" si="4"/>
        <v>2016NHSScotlandEthnicityAfrican - Other</v>
      </c>
      <c r="F313">
        <v>0.110898999150326</v>
      </c>
    </row>
    <row r="314" spans="1:6" x14ac:dyDescent="0.25">
      <c r="A314" s="95">
        <v>42460</v>
      </c>
      <c r="B314" t="s">
        <v>52</v>
      </c>
      <c r="C314" t="s">
        <v>90</v>
      </c>
      <c r="D314" t="s">
        <v>91</v>
      </c>
      <c r="E314" t="str">
        <f t="shared" si="4"/>
        <v>2016NHS National Services ScotlandEthnicityAfrican - Other</v>
      </c>
      <c r="F314">
        <v>2.7292576419213899E-2</v>
      </c>
    </row>
    <row r="315" spans="1:6" x14ac:dyDescent="0.25">
      <c r="A315" s="95">
        <v>42460</v>
      </c>
      <c r="B315" t="s">
        <v>16</v>
      </c>
      <c r="C315" t="s">
        <v>90</v>
      </c>
      <c r="D315" t="s">
        <v>91</v>
      </c>
      <c r="E315" t="str">
        <f t="shared" si="4"/>
        <v>2016NHS 24EthnicityAfrican - Other</v>
      </c>
      <c r="F315">
        <v>0.12239902080783301</v>
      </c>
    </row>
    <row r="316" spans="1:6" x14ac:dyDescent="0.25">
      <c r="A316" s="95">
        <v>42460</v>
      </c>
      <c r="B316" t="s">
        <v>17</v>
      </c>
      <c r="C316" t="s">
        <v>90</v>
      </c>
      <c r="D316" t="s">
        <v>91</v>
      </c>
      <c r="E316" t="str">
        <f t="shared" si="4"/>
        <v>2016NHS Education for ScotlandEthnicityAfrican - Other</v>
      </c>
      <c r="F316">
        <v>7.3206442166910607E-2</v>
      </c>
    </row>
    <row r="317" spans="1:6" x14ac:dyDescent="0.25">
      <c r="A317" s="95">
        <v>42460</v>
      </c>
      <c r="B317" t="s">
        <v>105</v>
      </c>
      <c r="C317" t="s">
        <v>90</v>
      </c>
      <c r="D317" t="s">
        <v>91</v>
      </c>
      <c r="E317" t="str">
        <f t="shared" si="4"/>
        <v>2016NHS FifeEthnicityAfrican - Other</v>
      </c>
      <c r="F317">
        <v>5.0745965695727098E-2</v>
      </c>
    </row>
    <row r="318" spans="1:6" x14ac:dyDescent="0.25">
      <c r="A318" s="95">
        <v>42460</v>
      </c>
      <c r="B318" t="s">
        <v>108</v>
      </c>
      <c r="C318" t="s">
        <v>90</v>
      </c>
      <c r="D318" t="s">
        <v>91</v>
      </c>
      <c r="E318" t="str">
        <f t="shared" si="4"/>
        <v>2016NHS Greater Glasgow &amp; ClydeEthnicityAfrican - Other</v>
      </c>
      <c r="F318">
        <v>6.7318912126380004E-3</v>
      </c>
    </row>
    <row r="319" spans="1:6" x14ac:dyDescent="0.25">
      <c r="A319" s="95">
        <v>42460</v>
      </c>
      <c r="B319" t="s">
        <v>110</v>
      </c>
      <c r="C319" t="s">
        <v>90</v>
      </c>
      <c r="D319" t="s">
        <v>91</v>
      </c>
      <c r="E319" t="str">
        <f t="shared" si="4"/>
        <v>2016NHS LanarkshireEthnicityAfrican - Other</v>
      </c>
      <c r="F319">
        <v>2.9207740051113502E-2</v>
      </c>
    </row>
    <row r="320" spans="1:6" x14ac:dyDescent="0.25">
      <c r="A320" s="95">
        <v>42460</v>
      </c>
      <c r="B320" t="s">
        <v>107</v>
      </c>
      <c r="C320" t="s">
        <v>90</v>
      </c>
      <c r="D320" t="s">
        <v>91</v>
      </c>
      <c r="E320" t="str">
        <f t="shared" si="4"/>
        <v>2016NHS GrampianEthnicityAfrican - Other</v>
      </c>
      <c r="F320">
        <v>2.9260299625468101E-2</v>
      </c>
    </row>
    <row r="321" spans="1:6" x14ac:dyDescent="0.25">
      <c r="A321" s="95">
        <v>42460</v>
      </c>
      <c r="B321" t="s">
        <v>112</v>
      </c>
      <c r="C321" t="s">
        <v>90</v>
      </c>
      <c r="D321" t="s">
        <v>91</v>
      </c>
      <c r="E321" t="str">
        <f t="shared" si="4"/>
        <v>2016NHS OrkneyEthnicityAfrican - Other</v>
      </c>
      <c r="F321">
        <v>0.13351134846461901</v>
      </c>
    </row>
    <row r="322" spans="1:6" x14ac:dyDescent="0.25">
      <c r="A322" s="95">
        <v>42460</v>
      </c>
      <c r="B322" t="s">
        <v>111</v>
      </c>
      <c r="C322" t="s">
        <v>90</v>
      </c>
      <c r="D322" t="s">
        <v>91</v>
      </c>
      <c r="E322" t="str">
        <f t="shared" si="4"/>
        <v>2016NHS LothianEthnicityAfrican - Other</v>
      </c>
      <c r="F322">
        <v>0.58554909037342495</v>
      </c>
    </row>
    <row r="323" spans="1:6" x14ac:dyDescent="0.25">
      <c r="A323" s="95">
        <v>42460</v>
      </c>
      <c r="B323" t="s">
        <v>114</v>
      </c>
      <c r="C323" t="s">
        <v>90</v>
      </c>
      <c r="D323" t="s">
        <v>91</v>
      </c>
      <c r="E323" t="str">
        <f t="shared" si="4"/>
        <v>2016NHS TaysideEthnicityAfrican - Other</v>
      </c>
      <c r="F323">
        <v>0.11499695596293</v>
      </c>
    </row>
    <row r="324" spans="1:6" x14ac:dyDescent="0.25">
      <c r="A324" s="95">
        <v>42460</v>
      </c>
      <c r="B324" t="s">
        <v>106</v>
      </c>
      <c r="C324" t="s">
        <v>90</v>
      </c>
      <c r="D324" t="s">
        <v>91</v>
      </c>
      <c r="E324" t="str">
        <f t="shared" ref="E324:E387" si="5">"20"&amp;RIGHT(TEXT(A324,"dd-mmm-yy"),2)&amp;B324&amp;C324&amp;D324</f>
        <v>2016NHS Forth ValleyEthnicityAfrican - Other</v>
      </c>
      <c r="F324">
        <v>6.2328596360009897E-2</v>
      </c>
    </row>
    <row r="325" spans="1:6" x14ac:dyDescent="0.25">
      <c r="A325" s="95">
        <v>42460</v>
      </c>
      <c r="B325" t="s">
        <v>104</v>
      </c>
      <c r="C325" t="s">
        <v>90</v>
      </c>
      <c r="D325" t="s">
        <v>91</v>
      </c>
      <c r="E325" t="str">
        <f t="shared" si="5"/>
        <v>2016NHS Dumfries &amp; GallowayEthnicityAfrican - Other</v>
      </c>
      <c r="F325">
        <v>2.12359311955829E-2</v>
      </c>
    </row>
    <row r="326" spans="1:6" x14ac:dyDescent="0.25">
      <c r="A326" s="95">
        <v>42460</v>
      </c>
      <c r="B326" t="s">
        <v>113</v>
      </c>
      <c r="C326" t="s">
        <v>90</v>
      </c>
      <c r="D326" t="s">
        <v>91</v>
      </c>
      <c r="E326" t="str">
        <f t="shared" si="5"/>
        <v>2016NHS ShetlandEthnicityAfrican - Other</v>
      </c>
      <c r="F326">
        <v>0.11587485515643101</v>
      </c>
    </row>
    <row r="327" spans="1:6" x14ac:dyDescent="0.25">
      <c r="A327" s="95">
        <v>42460</v>
      </c>
      <c r="B327" t="s">
        <v>127</v>
      </c>
      <c r="C327" t="s">
        <v>90</v>
      </c>
      <c r="D327" t="s">
        <v>91</v>
      </c>
      <c r="E327" t="str">
        <f t="shared" si="5"/>
        <v>2016East RegionEthnicityAfrican - Other</v>
      </c>
      <c r="F327">
        <v>0.40293850273949</v>
      </c>
    </row>
    <row r="328" spans="1:6" x14ac:dyDescent="0.25">
      <c r="A328" s="95">
        <v>42460</v>
      </c>
      <c r="B328" t="s">
        <v>132</v>
      </c>
      <c r="C328" t="s">
        <v>90</v>
      </c>
      <c r="D328" t="s">
        <v>91</v>
      </c>
      <c r="E328" t="str">
        <f t="shared" si="5"/>
        <v>2016National Bodies and Special Health BoardsEthnicityAfrican - Other</v>
      </c>
      <c r="F328">
        <v>3.1474254060178702E-2</v>
      </c>
    </row>
    <row r="329" spans="1:6" x14ac:dyDescent="0.25">
      <c r="A329" s="95">
        <v>42460</v>
      </c>
      <c r="B329" t="s">
        <v>128</v>
      </c>
      <c r="C329" t="s">
        <v>90</v>
      </c>
      <c r="D329" t="s">
        <v>91</v>
      </c>
      <c r="E329" t="str">
        <f t="shared" si="5"/>
        <v>2016North RegionEthnicityAfrican - Other</v>
      </c>
      <c r="F329">
        <v>5.1792226849953597E-2</v>
      </c>
    </row>
    <row r="330" spans="1:6" x14ac:dyDescent="0.25">
      <c r="A330" s="95">
        <v>42460</v>
      </c>
      <c r="B330" t="s">
        <v>129</v>
      </c>
      <c r="C330" t="s">
        <v>90</v>
      </c>
      <c r="D330" t="s">
        <v>91</v>
      </c>
      <c r="E330" t="str">
        <f t="shared" si="5"/>
        <v>2016West RegionEthnicityAfrican - Other</v>
      </c>
      <c r="F330">
        <v>1.5788195287830899E-2</v>
      </c>
    </row>
    <row r="331" spans="1:6" x14ac:dyDescent="0.25">
      <c r="A331" s="95">
        <v>42825</v>
      </c>
      <c r="B331" t="s">
        <v>82</v>
      </c>
      <c r="C331" t="s">
        <v>90</v>
      </c>
      <c r="D331" t="s">
        <v>91</v>
      </c>
      <c r="E331" t="str">
        <f t="shared" si="5"/>
        <v>2017NHSScotlandEthnicityAfrican - Other</v>
      </c>
      <c r="F331">
        <v>0.10577602885</v>
      </c>
    </row>
    <row r="332" spans="1:6" x14ac:dyDescent="0.25">
      <c r="A332" s="95">
        <v>42825</v>
      </c>
      <c r="B332" t="s">
        <v>52</v>
      </c>
      <c r="C332" t="s">
        <v>90</v>
      </c>
      <c r="D332" t="s">
        <v>91</v>
      </c>
      <c r="E332" t="str">
        <f t="shared" si="5"/>
        <v>2017NHS National Services ScotlandEthnicityAfrican - Other</v>
      </c>
      <c r="F332">
        <v>2.7137042062415101E-2</v>
      </c>
    </row>
    <row r="333" spans="1:6" x14ac:dyDescent="0.25">
      <c r="A333" s="95">
        <v>42825</v>
      </c>
      <c r="B333" t="s">
        <v>17</v>
      </c>
      <c r="C333" t="s">
        <v>90</v>
      </c>
      <c r="D333" t="s">
        <v>91</v>
      </c>
      <c r="E333" t="str">
        <f t="shared" si="5"/>
        <v>2017NHS Education for ScotlandEthnicityAfrican - Other</v>
      </c>
      <c r="F333">
        <v>6.4662140316844405E-2</v>
      </c>
    </row>
    <row r="334" spans="1:6" x14ac:dyDescent="0.25">
      <c r="A334" s="95">
        <v>42825</v>
      </c>
      <c r="B334" t="s">
        <v>105</v>
      </c>
      <c r="C334" t="s">
        <v>90</v>
      </c>
      <c r="D334" t="s">
        <v>91</v>
      </c>
      <c r="E334" t="str">
        <f t="shared" si="5"/>
        <v>2017NHS FifeEthnicityAfrican - Other</v>
      </c>
      <c r="F334">
        <v>4.0551500405515001E-2</v>
      </c>
    </row>
    <row r="335" spans="1:6" x14ac:dyDescent="0.25">
      <c r="A335" s="95">
        <v>42825</v>
      </c>
      <c r="B335" t="s">
        <v>108</v>
      </c>
      <c r="C335" t="s">
        <v>90</v>
      </c>
      <c r="D335" t="s">
        <v>91</v>
      </c>
      <c r="E335" t="str">
        <f t="shared" si="5"/>
        <v>2017NHS Greater Glasgow &amp; ClydeEthnicityAfrican - Other</v>
      </c>
      <c r="F335">
        <v>8.9367501508076496E-3</v>
      </c>
    </row>
    <row r="336" spans="1:6" x14ac:dyDescent="0.25">
      <c r="A336" s="95">
        <v>42825</v>
      </c>
      <c r="B336" t="s">
        <v>109</v>
      </c>
      <c r="C336" t="s">
        <v>90</v>
      </c>
      <c r="D336" t="s">
        <v>91</v>
      </c>
      <c r="E336" t="str">
        <f t="shared" si="5"/>
        <v>2017NHS HighlandEthnicityAfrican - Other</v>
      </c>
      <c r="F336">
        <v>3.35345405767941E-2</v>
      </c>
    </row>
    <row r="337" spans="1:6" x14ac:dyDescent="0.25">
      <c r="A337" s="95">
        <v>42825</v>
      </c>
      <c r="B337" t="s">
        <v>110</v>
      </c>
      <c r="C337" t="s">
        <v>90</v>
      </c>
      <c r="D337" t="s">
        <v>91</v>
      </c>
      <c r="E337" t="str">
        <f t="shared" si="5"/>
        <v>2017NHS LanarkshireEthnicityAfrican - Other</v>
      </c>
      <c r="F337">
        <v>4.31654676258992E-2</v>
      </c>
    </row>
    <row r="338" spans="1:6" x14ac:dyDescent="0.25">
      <c r="A338" s="95">
        <v>42825</v>
      </c>
      <c r="B338" t="s">
        <v>107</v>
      </c>
      <c r="C338" t="s">
        <v>90</v>
      </c>
      <c r="D338" t="s">
        <v>91</v>
      </c>
      <c r="E338" t="str">
        <f t="shared" si="5"/>
        <v>2017NHS GrampianEthnicityAfrican - Other</v>
      </c>
      <c r="F338">
        <v>2.8997274256219899E-2</v>
      </c>
    </row>
    <row r="339" spans="1:6" x14ac:dyDescent="0.25">
      <c r="A339" s="95">
        <v>42825</v>
      </c>
      <c r="B339" t="s">
        <v>112</v>
      </c>
      <c r="C339" t="s">
        <v>90</v>
      </c>
      <c r="D339" t="s">
        <v>91</v>
      </c>
      <c r="E339" t="str">
        <f t="shared" si="5"/>
        <v>2017NHS OrkneyEthnicityAfrican - Other</v>
      </c>
      <c r="F339">
        <v>0.26525198938992001</v>
      </c>
    </row>
    <row r="340" spans="1:6" x14ac:dyDescent="0.25">
      <c r="A340" s="95">
        <v>42825</v>
      </c>
      <c r="B340" t="s">
        <v>111</v>
      </c>
      <c r="C340" t="s">
        <v>90</v>
      </c>
      <c r="D340" t="s">
        <v>91</v>
      </c>
      <c r="E340" t="str">
        <f t="shared" si="5"/>
        <v>2017NHS LothianEthnicityAfrican - Other</v>
      </c>
      <c r="F340">
        <v>0.52207801757417505</v>
      </c>
    </row>
    <row r="341" spans="1:6" x14ac:dyDescent="0.25">
      <c r="A341" s="95">
        <v>42825</v>
      </c>
      <c r="B341" t="s">
        <v>114</v>
      </c>
      <c r="C341" t="s">
        <v>90</v>
      </c>
      <c r="D341" t="s">
        <v>91</v>
      </c>
      <c r="E341" t="str">
        <f t="shared" si="5"/>
        <v>2017NHS TaysideEthnicityAfrican - Other</v>
      </c>
      <c r="F341">
        <v>0.12813595899649299</v>
      </c>
    </row>
    <row r="342" spans="1:6" x14ac:dyDescent="0.25">
      <c r="A342" s="95">
        <v>42825</v>
      </c>
      <c r="B342" t="s">
        <v>106</v>
      </c>
      <c r="C342" t="s">
        <v>90</v>
      </c>
      <c r="D342" t="s">
        <v>91</v>
      </c>
      <c r="E342" t="str">
        <f t="shared" si="5"/>
        <v>2017NHS Forth ValleyEthnicityAfrican - Other</v>
      </c>
      <c r="F342">
        <v>5.3099694676755599E-2</v>
      </c>
    </row>
    <row r="343" spans="1:6" x14ac:dyDescent="0.25">
      <c r="A343" s="95">
        <v>42825</v>
      </c>
      <c r="B343" t="s">
        <v>104</v>
      </c>
      <c r="C343" t="s">
        <v>90</v>
      </c>
      <c r="D343" t="s">
        <v>91</v>
      </c>
      <c r="E343" t="str">
        <f t="shared" si="5"/>
        <v>2017NHS Dumfries &amp; GallowayEthnicityAfrican - Other</v>
      </c>
      <c r="F343">
        <v>4.3318171973142701E-2</v>
      </c>
    </row>
    <row r="344" spans="1:6" x14ac:dyDescent="0.25">
      <c r="A344" s="95">
        <v>42825</v>
      </c>
      <c r="B344" t="s">
        <v>113</v>
      </c>
      <c r="C344" t="s">
        <v>90</v>
      </c>
      <c r="D344" t="s">
        <v>91</v>
      </c>
      <c r="E344" t="str">
        <f t="shared" si="5"/>
        <v>2017NHS ShetlandEthnicityAfrican - Other</v>
      </c>
      <c r="F344">
        <v>0.11467889908256799</v>
      </c>
    </row>
    <row r="345" spans="1:6" x14ac:dyDescent="0.25">
      <c r="A345" s="95">
        <v>42825</v>
      </c>
      <c r="B345" t="s">
        <v>127</v>
      </c>
      <c r="C345" t="s">
        <v>90</v>
      </c>
      <c r="D345" t="s">
        <v>91</v>
      </c>
      <c r="E345" t="str">
        <f t="shared" si="5"/>
        <v>2017East RegionEthnicityAfrican - Other</v>
      </c>
      <c r="F345">
        <v>0.35811523461453498</v>
      </c>
    </row>
    <row r="346" spans="1:6" x14ac:dyDescent="0.25">
      <c r="A346" s="95">
        <v>42825</v>
      </c>
      <c r="B346" t="s">
        <v>132</v>
      </c>
      <c r="C346" t="s">
        <v>90</v>
      </c>
      <c r="D346" t="s">
        <v>91</v>
      </c>
      <c r="E346" t="str">
        <f t="shared" si="5"/>
        <v>2017National Bodies and Special Health BoardsEthnicityAfrican - Other</v>
      </c>
      <c r="F346">
        <v>1.83340463240237E-2</v>
      </c>
    </row>
    <row r="347" spans="1:6" x14ac:dyDescent="0.25">
      <c r="A347" s="95">
        <v>42825</v>
      </c>
      <c r="B347" t="s">
        <v>128</v>
      </c>
      <c r="C347" t="s">
        <v>90</v>
      </c>
      <c r="D347" t="s">
        <v>91</v>
      </c>
      <c r="E347" t="str">
        <f t="shared" si="5"/>
        <v>2017North RegionEthnicityAfrican - Other</v>
      </c>
      <c r="F347">
        <v>6.6198295927737003E-2</v>
      </c>
    </row>
    <row r="348" spans="1:6" x14ac:dyDescent="0.25">
      <c r="A348" s="95">
        <v>42825</v>
      </c>
      <c r="B348" t="s">
        <v>129</v>
      </c>
      <c r="C348" t="s">
        <v>90</v>
      </c>
      <c r="D348" t="s">
        <v>91</v>
      </c>
      <c r="E348" t="str">
        <f t="shared" si="5"/>
        <v>2017West RegionEthnicityAfrican - Other</v>
      </c>
      <c r="F348">
        <v>1.9380783952710801E-2</v>
      </c>
    </row>
    <row r="349" spans="1:6" x14ac:dyDescent="0.25">
      <c r="A349" s="95">
        <v>43190</v>
      </c>
      <c r="B349" t="s">
        <v>103</v>
      </c>
      <c r="C349" t="s">
        <v>90</v>
      </c>
      <c r="D349" t="s">
        <v>91</v>
      </c>
      <c r="E349" t="str">
        <f t="shared" si="5"/>
        <v>2018NHS BordersEthnicityAfrican - Other</v>
      </c>
      <c r="F349">
        <v>2.6308866087871599E-2</v>
      </c>
    </row>
    <row r="350" spans="1:6" x14ac:dyDescent="0.25">
      <c r="A350" s="95">
        <v>43190</v>
      </c>
      <c r="B350" t="s">
        <v>82</v>
      </c>
      <c r="C350" t="s">
        <v>90</v>
      </c>
      <c r="D350" t="s">
        <v>91</v>
      </c>
      <c r="E350" t="str">
        <f t="shared" si="5"/>
        <v>2018NHSScotlandEthnicityAfrican - Other</v>
      </c>
      <c r="F350">
        <v>0.10580810943581601</v>
      </c>
    </row>
    <row r="351" spans="1:6" x14ac:dyDescent="0.25">
      <c r="A351" s="95">
        <v>43190</v>
      </c>
      <c r="B351" t="s">
        <v>52</v>
      </c>
      <c r="C351" t="s">
        <v>90</v>
      </c>
      <c r="D351" t="s">
        <v>91</v>
      </c>
      <c r="E351" t="str">
        <f t="shared" si="5"/>
        <v>2018NHS National Services ScotlandEthnicityAfrican - Other</v>
      </c>
      <c r="F351">
        <v>2.6990553306342702E-2</v>
      </c>
    </row>
    <row r="352" spans="1:6" x14ac:dyDescent="0.25">
      <c r="A352" s="95">
        <v>43190</v>
      </c>
      <c r="B352" t="s">
        <v>17</v>
      </c>
      <c r="C352" t="s">
        <v>90</v>
      </c>
      <c r="D352" t="s">
        <v>91</v>
      </c>
      <c r="E352" t="str">
        <f t="shared" si="5"/>
        <v>2018NHS Education for ScotlandEthnicityAfrican - Other</v>
      </c>
      <c r="F352">
        <v>5.6721497447532597E-2</v>
      </c>
    </row>
    <row r="353" spans="1:6" x14ac:dyDescent="0.25">
      <c r="A353" s="95">
        <v>43190</v>
      </c>
      <c r="B353" t="s">
        <v>83</v>
      </c>
      <c r="C353" t="s">
        <v>90</v>
      </c>
      <c r="D353" t="s">
        <v>91</v>
      </c>
      <c r="E353" t="str">
        <f t="shared" si="5"/>
        <v>2018Healthcare Improvement ScotlandEthnicityAfrican - Other</v>
      </c>
      <c r="F353">
        <v>0.22675736961451201</v>
      </c>
    </row>
    <row r="354" spans="1:6" x14ac:dyDescent="0.25">
      <c r="A354" s="95">
        <v>43190</v>
      </c>
      <c r="B354" t="s">
        <v>18</v>
      </c>
      <c r="C354" t="s">
        <v>90</v>
      </c>
      <c r="D354" t="s">
        <v>91</v>
      </c>
      <c r="E354" t="str">
        <f t="shared" si="5"/>
        <v>2018NHS Health ScotlandEthnicityAfrican - Other</v>
      </c>
      <c r="F354">
        <v>0.33557046979865701</v>
      </c>
    </row>
    <row r="355" spans="1:6" x14ac:dyDescent="0.25">
      <c r="A355" s="95">
        <v>43190</v>
      </c>
      <c r="B355" t="s">
        <v>35</v>
      </c>
      <c r="C355" t="s">
        <v>90</v>
      </c>
      <c r="D355" t="s">
        <v>91</v>
      </c>
      <c r="E355" t="str">
        <f t="shared" si="5"/>
        <v>2018National Waiting Times CentreEthnicityAfrican - Other</v>
      </c>
      <c r="F355">
        <v>0.148588410104011</v>
      </c>
    </row>
    <row r="356" spans="1:6" x14ac:dyDescent="0.25">
      <c r="A356" s="95">
        <v>43190</v>
      </c>
      <c r="B356" t="s">
        <v>105</v>
      </c>
      <c r="C356" t="s">
        <v>90</v>
      </c>
      <c r="D356" t="s">
        <v>91</v>
      </c>
      <c r="E356" t="str">
        <f t="shared" si="5"/>
        <v>2018NHS FifeEthnicityAfrican - Other</v>
      </c>
      <c r="F356">
        <v>3.9968025579536298E-2</v>
      </c>
    </row>
    <row r="357" spans="1:6" x14ac:dyDescent="0.25">
      <c r="A357" s="95">
        <v>43190</v>
      </c>
      <c r="B357" t="s">
        <v>108</v>
      </c>
      <c r="C357" t="s">
        <v>90</v>
      </c>
      <c r="D357" t="s">
        <v>91</v>
      </c>
      <c r="E357" t="str">
        <f t="shared" si="5"/>
        <v>2018NHS Greater Glasgow &amp; ClydeEthnicityAfrican - Other</v>
      </c>
      <c r="F357">
        <v>1.34069224409536E-2</v>
      </c>
    </row>
    <row r="358" spans="1:6" x14ac:dyDescent="0.25">
      <c r="A358" s="95">
        <v>43190</v>
      </c>
      <c r="B358" t="s">
        <v>109</v>
      </c>
      <c r="C358" t="s">
        <v>90</v>
      </c>
      <c r="D358" t="s">
        <v>91</v>
      </c>
      <c r="E358" t="str">
        <f t="shared" si="5"/>
        <v>2018NHS HighlandEthnicityAfrican - Other</v>
      </c>
      <c r="F358">
        <v>4.0799673602611101E-2</v>
      </c>
    </row>
    <row r="359" spans="1:6" x14ac:dyDescent="0.25">
      <c r="A359" s="95">
        <v>43190</v>
      </c>
      <c r="B359" t="s">
        <v>110</v>
      </c>
      <c r="C359" t="s">
        <v>90</v>
      </c>
      <c r="D359" t="s">
        <v>91</v>
      </c>
      <c r="E359" t="str">
        <f t="shared" si="5"/>
        <v>2018NHS LanarkshireEthnicityAfrican - Other</v>
      </c>
      <c r="F359">
        <v>5.6258790436005603E-2</v>
      </c>
    </row>
    <row r="360" spans="1:6" x14ac:dyDescent="0.25">
      <c r="A360" s="95">
        <v>43190</v>
      </c>
      <c r="B360" t="s">
        <v>107</v>
      </c>
      <c r="C360" t="s">
        <v>90</v>
      </c>
      <c r="D360" t="s">
        <v>91</v>
      </c>
      <c r="E360" t="str">
        <f t="shared" si="5"/>
        <v>2018NHS GrampianEthnicityAfrican - Other</v>
      </c>
      <c r="F360">
        <v>3.4766485108355498E-2</v>
      </c>
    </row>
    <row r="361" spans="1:6" x14ac:dyDescent="0.25">
      <c r="A361" s="95">
        <v>43190</v>
      </c>
      <c r="B361" t="s">
        <v>112</v>
      </c>
      <c r="C361" t="s">
        <v>90</v>
      </c>
      <c r="D361" t="s">
        <v>91</v>
      </c>
      <c r="E361" t="str">
        <f t="shared" si="5"/>
        <v>2018NHS OrkneyEthnicityAfrican - Other</v>
      </c>
      <c r="F361">
        <v>0.12690355329949199</v>
      </c>
    </row>
    <row r="362" spans="1:6" x14ac:dyDescent="0.25">
      <c r="A362" s="95">
        <v>43190</v>
      </c>
      <c r="B362" t="s">
        <v>111</v>
      </c>
      <c r="C362" t="s">
        <v>90</v>
      </c>
      <c r="D362" t="s">
        <v>91</v>
      </c>
      <c r="E362" t="str">
        <f t="shared" si="5"/>
        <v>2018NHS LothianEthnicityAfrican - Other</v>
      </c>
      <c r="F362">
        <v>0.47120050636472299</v>
      </c>
    </row>
    <row r="363" spans="1:6" x14ac:dyDescent="0.25">
      <c r="A363" s="95">
        <v>43190</v>
      </c>
      <c r="B363" t="s">
        <v>114</v>
      </c>
      <c r="C363" t="s">
        <v>90</v>
      </c>
      <c r="D363" t="s">
        <v>91</v>
      </c>
      <c r="E363" t="str">
        <f t="shared" si="5"/>
        <v>2018NHS TaysideEthnicityAfrican - Other</v>
      </c>
      <c r="F363">
        <v>0.10077936038699201</v>
      </c>
    </row>
    <row r="364" spans="1:6" x14ac:dyDescent="0.25">
      <c r="A364" s="95">
        <v>43190</v>
      </c>
      <c r="B364" t="s">
        <v>106</v>
      </c>
      <c r="C364" t="s">
        <v>90</v>
      </c>
      <c r="D364" t="s">
        <v>91</v>
      </c>
      <c r="E364" t="str">
        <f t="shared" si="5"/>
        <v>2018NHS Forth ValleyEthnicityAfrican - Other</v>
      </c>
      <c r="F364">
        <v>9.0194562556371594E-2</v>
      </c>
    </row>
    <row r="365" spans="1:6" x14ac:dyDescent="0.25">
      <c r="A365" s="95">
        <v>43190</v>
      </c>
      <c r="B365" t="s">
        <v>104</v>
      </c>
      <c r="C365" t="s">
        <v>90</v>
      </c>
      <c r="D365" t="s">
        <v>91</v>
      </c>
      <c r="E365" t="str">
        <f t="shared" si="5"/>
        <v>2018NHS Dumfries &amp; GallowayEthnicityAfrican - Other</v>
      </c>
      <c r="F365">
        <v>6.3613231552162794E-2</v>
      </c>
    </row>
    <row r="366" spans="1:6" x14ac:dyDescent="0.25">
      <c r="A366" s="95">
        <v>43190</v>
      </c>
      <c r="B366" t="s">
        <v>113</v>
      </c>
      <c r="C366" t="s">
        <v>90</v>
      </c>
      <c r="D366" t="s">
        <v>91</v>
      </c>
      <c r="E366" t="str">
        <f t="shared" si="5"/>
        <v>2018NHS ShetlandEthnicityAfrican - Other</v>
      </c>
      <c r="F366">
        <v>0.104058272632674</v>
      </c>
    </row>
    <row r="367" spans="1:6" x14ac:dyDescent="0.25">
      <c r="A367" s="95">
        <v>43190</v>
      </c>
      <c r="B367" t="s">
        <v>127</v>
      </c>
      <c r="C367" t="s">
        <v>90</v>
      </c>
      <c r="D367" t="s">
        <v>91</v>
      </c>
      <c r="E367" t="str">
        <f t="shared" si="5"/>
        <v>2018East RegionEthnicityAfrican - Other</v>
      </c>
      <c r="F367">
        <v>0.32901744502568198</v>
      </c>
    </row>
    <row r="368" spans="1:6" x14ac:dyDescent="0.25">
      <c r="A368" s="95">
        <v>43190</v>
      </c>
      <c r="B368" t="s">
        <v>132</v>
      </c>
      <c r="C368" t="s">
        <v>90</v>
      </c>
      <c r="D368" t="s">
        <v>91</v>
      </c>
      <c r="E368" t="str">
        <f t="shared" si="5"/>
        <v>2018National Bodies and Special Health BoardsEthnicityAfrican - Other</v>
      </c>
      <c r="F368">
        <v>4.6647230320699701E-2</v>
      </c>
    </row>
    <row r="369" spans="1:6" x14ac:dyDescent="0.25">
      <c r="A369" s="95">
        <v>43190</v>
      </c>
      <c r="B369" t="s">
        <v>128</v>
      </c>
      <c r="C369" t="s">
        <v>90</v>
      </c>
      <c r="D369" t="s">
        <v>91</v>
      </c>
      <c r="E369" t="str">
        <f t="shared" si="5"/>
        <v>2018North RegionEthnicityAfrican - Other</v>
      </c>
      <c r="F369">
        <v>5.9056778874546502E-2</v>
      </c>
    </row>
    <row r="370" spans="1:6" x14ac:dyDescent="0.25">
      <c r="A370" s="95">
        <v>43190</v>
      </c>
      <c r="B370" t="s">
        <v>129</v>
      </c>
      <c r="C370" t="s">
        <v>90</v>
      </c>
      <c r="D370" t="s">
        <v>91</v>
      </c>
      <c r="E370" t="str">
        <f t="shared" si="5"/>
        <v>2018West RegionEthnicityAfrican - Other</v>
      </c>
      <c r="F370">
        <v>2.87835358175123E-2</v>
      </c>
    </row>
    <row r="371" spans="1:6" x14ac:dyDescent="0.25">
      <c r="A371" s="95">
        <v>43555</v>
      </c>
      <c r="B371" t="s">
        <v>103</v>
      </c>
      <c r="C371" t="s">
        <v>90</v>
      </c>
      <c r="D371" t="s">
        <v>91</v>
      </c>
      <c r="E371" t="str">
        <f t="shared" si="5"/>
        <v>2019NHS BordersEthnicityAfrican - Other</v>
      </c>
      <c r="F371">
        <v>7.8104660244727897E-2</v>
      </c>
    </row>
    <row r="372" spans="1:6" x14ac:dyDescent="0.25">
      <c r="A372" s="95">
        <v>43555</v>
      </c>
      <c r="B372" t="s">
        <v>82</v>
      </c>
      <c r="C372" t="s">
        <v>90</v>
      </c>
      <c r="D372" t="s">
        <v>91</v>
      </c>
      <c r="E372" t="str">
        <f t="shared" si="5"/>
        <v>2019NHSScotlandEthnicityAfrican - Other</v>
      </c>
      <c r="F372">
        <v>0.103856539500103</v>
      </c>
    </row>
    <row r="373" spans="1:6" x14ac:dyDescent="0.25">
      <c r="A373" s="95">
        <v>43555</v>
      </c>
      <c r="B373" t="s">
        <v>52</v>
      </c>
      <c r="C373" t="s">
        <v>90</v>
      </c>
      <c r="D373" t="s">
        <v>91</v>
      </c>
      <c r="E373" t="str">
        <f t="shared" si="5"/>
        <v>2019NHS National Services ScotlandEthnicityAfrican - Other</v>
      </c>
      <c r="F373">
        <v>8.25309491059147E-2</v>
      </c>
    </row>
    <row r="374" spans="1:6" x14ac:dyDescent="0.25">
      <c r="A374" s="95">
        <v>43555</v>
      </c>
      <c r="B374" t="s">
        <v>35</v>
      </c>
      <c r="C374" t="s">
        <v>90</v>
      </c>
      <c r="D374" t="s">
        <v>91</v>
      </c>
      <c r="E374" t="str">
        <f t="shared" si="5"/>
        <v>2019National Waiting Times CentreEthnicityAfrican - Other</v>
      </c>
      <c r="F374">
        <v>0.144230769230769</v>
      </c>
    </row>
    <row r="375" spans="1:6" x14ac:dyDescent="0.25">
      <c r="A375" s="95">
        <v>43555</v>
      </c>
      <c r="B375" t="s">
        <v>105</v>
      </c>
      <c r="C375" t="s">
        <v>90</v>
      </c>
      <c r="D375" t="s">
        <v>91</v>
      </c>
      <c r="E375" t="str">
        <f t="shared" si="5"/>
        <v>2019NHS FifeEthnicityAfrican - Other</v>
      </c>
      <c r="F375">
        <v>4.00280196137296E-2</v>
      </c>
    </row>
    <row r="376" spans="1:6" x14ac:dyDescent="0.25">
      <c r="A376" s="95">
        <v>43555</v>
      </c>
      <c r="B376" t="s">
        <v>108</v>
      </c>
      <c r="C376" t="s">
        <v>90</v>
      </c>
      <c r="D376" t="s">
        <v>91</v>
      </c>
      <c r="E376" t="str">
        <f t="shared" si="5"/>
        <v>2019NHS Greater Glasgow &amp; ClydeEthnicityAfrican - Other</v>
      </c>
      <c r="F376">
        <v>1.9710043362095302E-2</v>
      </c>
    </row>
    <row r="377" spans="1:6" x14ac:dyDescent="0.25">
      <c r="A377" s="95">
        <v>43555</v>
      </c>
      <c r="B377" t="s">
        <v>109</v>
      </c>
      <c r="C377" t="s">
        <v>90</v>
      </c>
      <c r="D377" t="s">
        <v>91</v>
      </c>
      <c r="E377" t="str">
        <f t="shared" si="5"/>
        <v>2019NHS HighlandEthnicityAfrican - Other</v>
      </c>
      <c r="F377">
        <v>4.9309664694279998E-2</v>
      </c>
    </row>
    <row r="378" spans="1:6" x14ac:dyDescent="0.25">
      <c r="A378" s="95">
        <v>43555</v>
      </c>
      <c r="B378" t="s">
        <v>110</v>
      </c>
      <c r="C378" t="s">
        <v>90</v>
      </c>
      <c r="D378" t="s">
        <v>91</v>
      </c>
      <c r="E378" t="str">
        <f t="shared" si="5"/>
        <v>2019NHS LanarkshireEthnicityAfrican - Other</v>
      </c>
      <c r="F378">
        <v>7.5919663192766898E-2</v>
      </c>
    </row>
    <row r="379" spans="1:6" x14ac:dyDescent="0.25">
      <c r="A379" s="95">
        <v>43555</v>
      </c>
      <c r="B379" t="s">
        <v>107</v>
      </c>
      <c r="C379" t="s">
        <v>90</v>
      </c>
      <c r="D379" t="s">
        <v>91</v>
      </c>
      <c r="E379" t="str">
        <f t="shared" si="5"/>
        <v>2019NHS GrampianEthnicityAfrican - Other</v>
      </c>
      <c r="F379">
        <v>4.9762247041910797E-2</v>
      </c>
    </row>
    <row r="380" spans="1:6" x14ac:dyDescent="0.25">
      <c r="A380" s="95">
        <v>43555</v>
      </c>
      <c r="B380" t="s">
        <v>111</v>
      </c>
      <c r="C380" t="s">
        <v>90</v>
      </c>
      <c r="D380" t="s">
        <v>91</v>
      </c>
      <c r="E380" t="str">
        <f t="shared" si="5"/>
        <v>2019NHS LothianEthnicityAfrican - Other</v>
      </c>
      <c r="F380">
        <v>0.420973372578547</v>
      </c>
    </row>
    <row r="381" spans="1:6" x14ac:dyDescent="0.25">
      <c r="A381" s="95">
        <v>43555</v>
      </c>
      <c r="B381" t="s">
        <v>114</v>
      </c>
      <c r="C381" t="s">
        <v>90</v>
      </c>
      <c r="D381" t="s">
        <v>91</v>
      </c>
      <c r="E381" t="str">
        <f t="shared" si="5"/>
        <v>2019NHS TaysideEthnicityAfrican - Other</v>
      </c>
      <c r="F381">
        <v>0.111226972540841</v>
      </c>
    </row>
    <row r="382" spans="1:6" x14ac:dyDescent="0.25">
      <c r="A382" s="95">
        <v>43555</v>
      </c>
      <c r="B382" t="s">
        <v>106</v>
      </c>
      <c r="C382" t="s">
        <v>90</v>
      </c>
      <c r="D382" t="s">
        <v>91</v>
      </c>
      <c r="E382" t="str">
        <f t="shared" si="5"/>
        <v>2019NHS Forth ValleyEthnicityAfrican - Other</v>
      </c>
      <c r="F382">
        <v>0.100704934541792</v>
      </c>
    </row>
    <row r="383" spans="1:6" x14ac:dyDescent="0.25">
      <c r="A383" s="95">
        <v>43555</v>
      </c>
      <c r="B383" t="s">
        <v>104</v>
      </c>
      <c r="C383" t="s">
        <v>90</v>
      </c>
      <c r="D383" t="s">
        <v>91</v>
      </c>
      <c r="E383" t="str">
        <f t="shared" si="5"/>
        <v>2019NHS Dumfries &amp; GallowayEthnicityAfrican - Other</v>
      </c>
      <c r="F383">
        <v>6.0156406657309001E-2</v>
      </c>
    </row>
    <row r="384" spans="1:6" x14ac:dyDescent="0.25">
      <c r="A384" s="95">
        <v>43555</v>
      </c>
      <c r="B384" t="s">
        <v>113</v>
      </c>
      <c r="C384" t="s">
        <v>90</v>
      </c>
      <c r="D384" t="s">
        <v>91</v>
      </c>
      <c r="E384" t="str">
        <f t="shared" si="5"/>
        <v>2019NHS ShetlandEthnicityAfrican - Other</v>
      </c>
      <c r="F384">
        <v>0.196463654223968</v>
      </c>
    </row>
    <row r="385" spans="1:6" x14ac:dyDescent="0.25">
      <c r="A385" s="95">
        <v>43555</v>
      </c>
      <c r="B385" t="s">
        <v>127</v>
      </c>
      <c r="C385" t="s">
        <v>90</v>
      </c>
      <c r="D385" t="s">
        <v>91</v>
      </c>
      <c r="E385" t="str">
        <f t="shared" si="5"/>
        <v>2019East RegionEthnicityAfrican - Other</v>
      </c>
      <c r="F385">
        <v>0.30196041995726097</v>
      </c>
    </row>
    <row r="386" spans="1:6" x14ac:dyDescent="0.25">
      <c r="A386" s="95">
        <v>43555</v>
      </c>
      <c r="B386" t="s">
        <v>132</v>
      </c>
      <c r="C386" t="s">
        <v>90</v>
      </c>
      <c r="D386" t="s">
        <v>91</v>
      </c>
      <c r="E386" t="str">
        <f t="shared" si="5"/>
        <v>2019National Bodies and Special Health BoardsEthnicityAfrican - Other</v>
      </c>
      <c r="F386">
        <v>3.4756415455019403E-2</v>
      </c>
    </row>
    <row r="387" spans="1:6" x14ac:dyDescent="0.25">
      <c r="A387" s="95">
        <v>43555</v>
      </c>
      <c r="B387" t="s">
        <v>128</v>
      </c>
      <c r="C387" t="s">
        <v>90</v>
      </c>
      <c r="D387" t="s">
        <v>91</v>
      </c>
      <c r="E387" t="str">
        <f t="shared" si="5"/>
        <v>2019North RegionEthnicityAfrican - Other</v>
      </c>
      <c r="F387">
        <v>6.9186741304484503E-2</v>
      </c>
    </row>
    <row r="388" spans="1:6" x14ac:dyDescent="0.25">
      <c r="A388" s="95">
        <v>43555</v>
      </c>
      <c r="B388" t="s">
        <v>129</v>
      </c>
      <c r="C388" t="s">
        <v>90</v>
      </c>
      <c r="D388" t="s">
        <v>91</v>
      </c>
      <c r="E388" t="str">
        <f t="shared" ref="E388:E451" si="6">"20"&amp;RIGHT(TEXT(A388,"dd-mmm-yy"),2)&amp;B388&amp;C388&amp;D388</f>
        <v>2019West RegionEthnicityAfrican - Other</v>
      </c>
      <c r="F388">
        <v>3.6502796585222201E-2</v>
      </c>
    </row>
    <row r="389" spans="1:6" x14ac:dyDescent="0.25">
      <c r="A389" s="95">
        <v>43921</v>
      </c>
      <c r="B389" t="s">
        <v>102</v>
      </c>
      <c r="C389" t="s">
        <v>90</v>
      </c>
      <c r="D389" t="s">
        <v>91</v>
      </c>
      <c r="E389" t="str">
        <f t="shared" si="6"/>
        <v>2020NHS Ayrshire &amp; ArranEthnicityAfrican - Other</v>
      </c>
      <c r="F389">
        <v>1.6369291209690599E-2</v>
      </c>
    </row>
    <row r="390" spans="1:6" x14ac:dyDescent="0.25">
      <c r="A390" s="95">
        <v>43921</v>
      </c>
      <c r="B390" t="s">
        <v>103</v>
      </c>
      <c r="C390" t="s">
        <v>90</v>
      </c>
      <c r="D390" t="s">
        <v>91</v>
      </c>
      <c r="E390" t="str">
        <f t="shared" si="6"/>
        <v>2020NHS BordersEthnicityAfrican - Other</v>
      </c>
      <c r="F390">
        <v>5.2952078369075901E-2</v>
      </c>
    </row>
    <row r="391" spans="1:6" x14ac:dyDescent="0.25">
      <c r="A391" s="95">
        <v>43921</v>
      </c>
      <c r="B391" t="s">
        <v>82</v>
      </c>
      <c r="C391" t="s">
        <v>90</v>
      </c>
      <c r="D391" t="s">
        <v>91</v>
      </c>
      <c r="E391" t="str">
        <f t="shared" si="6"/>
        <v>2020NHSScotlandEthnicityAfrican - Other</v>
      </c>
      <c r="F391">
        <v>5.3272371810122697E-2</v>
      </c>
    </row>
    <row r="392" spans="1:6" x14ac:dyDescent="0.25">
      <c r="A392" s="95">
        <v>43921</v>
      </c>
      <c r="B392" t="s">
        <v>52</v>
      </c>
      <c r="C392" t="s">
        <v>90</v>
      </c>
      <c r="D392" t="s">
        <v>91</v>
      </c>
      <c r="E392" t="str">
        <f t="shared" si="6"/>
        <v>2020NHS National Services ScotlandEthnicityAfrican - Other</v>
      </c>
      <c r="F392">
        <v>0.107816711590296</v>
      </c>
    </row>
    <row r="393" spans="1:6" x14ac:dyDescent="0.25">
      <c r="A393" s="95">
        <v>43921</v>
      </c>
      <c r="B393" t="s">
        <v>15</v>
      </c>
      <c r="C393" t="s">
        <v>90</v>
      </c>
      <c r="D393" t="s">
        <v>91</v>
      </c>
      <c r="E393" t="str">
        <f t="shared" si="6"/>
        <v>2020Scottish Ambulance ServiceEthnicityAfrican - Other</v>
      </c>
      <c r="F393">
        <v>1.89358076121946E-2</v>
      </c>
    </row>
    <row r="394" spans="1:6" x14ac:dyDescent="0.25">
      <c r="A394" s="95">
        <v>43921</v>
      </c>
      <c r="B394" t="s">
        <v>17</v>
      </c>
      <c r="C394" t="s">
        <v>90</v>
      </c>
      <c r="D394" t="s">
        <v>91</v>
      </c>
      <c r="E394" t="str">
        <f t="shared" si="6"/>
        <v>2020NHS Education for ScotlandEthnicityAfrican - Other</v>
      </c>
      <c r="F394">
        <v>2.34137204401779E-2</v>
      </c>
    </row>
    <row r="395" spans="1:6" x14ac:dyDescent="0.25">
      <c r="A395" s="95">
        <v>43921</v>
      </c>
      <c r="B395" t="s">
        <v>18</v>
      </c>
      <c r="C395" t="s">
        <v>90</v>
      </c>
      <c r="D395" t="s">
        <v>91</v>
      </c>
      <c r="E395" t="str">
        <f t="shared" si="6"/>
        <v>2020NHS Health ScotlandEthnicityAfrican - Other</v>
      </c>
      <c r="F395">
        <v>0.29850746268656703</v>
      </c>
    </row>
    <row r="396" spans="1:6" x14ac:dyDescent="0.25">
      <c r="A396" s="95">
        <v>43921</v>
      </c>
      <c r="B396" t="s">
        <v>35</v>
      </c>
      <c r="C396" t="s">
        <v>90</v>
      </c>
      <c r="D396" t="s">
        <v>91</v>
      </c>
      <c r="E396" t="str">
        <f t="shared" si="6"/>
        <v>2020National Waiting Times CentreEthnicityAfrican - Other</v>
      </c>
      <c r="F396">
        <v>0.186046511627906</v>
      </c>
    </row>
    <row r="397" spans="1:6" x14ac:dyDescent="0.25">
      <c r="A397" s="95">
        <v>43921</v>
      </c>
      <c r="B397" t="s">
        <v>105</v>
      </c>
      <c r="C397" t="s">
        <v>90</v>
      </c>
      <c r="D397" t="s">
        <v>91</v>
      </c>
      <c r="E397" t="str">
        <f t="shared" si="6"/>
        <v>2020NHS FifeEthnicityAfrican - Other</v>
      </c>
      <c r="F397">
        <v>2.85469597487867E-2</v>
      </c>
    </row>
    <row r="398" spans="1:6" x14ac:dyDescent="0.25">
      <c r="A398" s="95">
        <v>43921</v>
      </c>
      <c r="B398" t="s">
        <v>108</v>
      </c>
      <c r="C398" t="s">
        <v>90</v>
      </c>
      <c r="D398" t="s">
        <v>91</v>
      </c>
      <c r="E398" t="str">
        <f t="shared" si="6"/>
        <v>2020NHS Greater Glasgow &amp; ClydeEthnicityAfrican - Other</v>
      </c>
      <c r="F398">
        <v>3.4079533110396298E-2</v>
      </c>
    </row>
    <row r="399" spans="1:6" x14ac:dyDescent="0.25">
      <c r="A399" s="95">
        <v>43921</v>
      </c>
      <c r="B399" t="s">
        <v>109</v>
      </c>
      <c r="C399" t="s">
        <v>90</v>
      </c>
      <c r="D399" t="s">
        <v>91</v>
      </c>
      <c r="E399" t="str">
        <f t="shared" si="6"/>
        <v>2020NHS HighlandEthnicityAfrican - Other</v>
      </c>
      <c r="F399">
        <v>5.5353471453424001E-2</v>
      </c>
    </row>
    <row r="400" spans="1:6" x14ac:dyDescent="0.25">
      <c r="A400" s="95">
        <v>43921</v>
      </c>
      <c r="B400" t="s">
        <v>110</v>
      </c>
      <c r="C400" t="s">
        <v>90</v>
      </c>
      <c r="D400" t="s">
        <v>91</v>
      </c>
      <c r="E400" t="str">
        <f t="shared" si="6"/>
        <v>2020NHS LanarkshireEthnicityAfrican - Other</v>
      </c>
      <c r="F400">
        <v>7.9009744535159299E-2</v>
      </c>
    </row>
    <row r="401" spans="1:6" x14ac:dyDescent="0.25">
      <c r="A401" s="95">
        <v>43921</v>
      </c>
      <c r="B401" t="s">
        <v>107</v>
      </c>
      <c r="C401" t="s">
        <v>90</v>
      </c>
      <c r="D401" t="s">
        <v>91</v>
      </c>
      <c r="E401" t="str">
        <f t="shared" si="6"/>
        <v>2020NHS GrampianEthnicityAfrican - Other</v>
      </c>
      <c r="F401">
        <v>8.8329468919068094E-2</v>
      </c>
    </row>
    <row r="402" spans="1:6" x14ac:dyDescent="0.25">
      <c r="A402" s="95">
        <v>43921</v>
      </c>
      <c r="B402" t="s">
        <v>112</v>
      </c>
      <c r="C402" t="s">
        <v>90</v>
      </c>
      <c r="D402" t="s">
        <v>91</v>
      </c>
      <c r="E402" t="str">
        <f t="shared" si="6"/>
        <v>2020NHS OrkneyEthnicityAfrican - Other</v>
      </c>
      <c r="F402">
        <v>0.21276595744680801</v>
      </c>
    </row>
    <row r="403" spans="1:6" x14ac:dyDescent="0.25">
      <c r="A403" s="95">
        <v>43921</v>
      </c>
      <c r="B403" t="s">
        <v>111</v>
      </c>
      <c r="C403" t="s">
        <v>90</v>
      </c>
      <c r="D403" t="s">
        <v>91</v>
      </c>
      <c r="E403" t="str">
        <f t="shared" si="6"/>
        <v>2020NHS LothianEthnicityAfrican - Other</v>
      </c>
      <c r="F403">
        <v>1.32912443927562E-2</v>
      </c>
    </row>
    <row r="404" spans="1:6" x14ac:dyDescent="0.25">
      <c r="A404" s="95">
        <v>43921</v>
      </c>
      <c r="B404" t="s">
        <v>114</v>
      </c>
      <c r="C404" t="s">
        <v>90</v>
      </c>
      <c r="D404" t="s">
        <v>91</v>
      </c>
      <c r="E404" t="str">
        <f t="shared" si="6"/>
        <v>2020NHS TaysideEthnicityAfrican - Other</v>
      </c>
      <c r="F404">
        <v>0.17046229374062399</v>
      </c>
    </row>
    <row r="405" spans="1:6" x14ac:dyDescent="0.25">
      <c r="A405" s="95">
        <v>43921</v>
      </c>
      <c r="B405" t="s">
        <v>106</v>
      </c>
      <c r="C405" t="s">
        <v>90</v>
      </c>
      <c r="D405" t="s">
        <v>91</v>
      </c>
      <c r="E405" t="str">
        <f t="shared" si="6"/>
        <v>2020NHS Forth ValleyEthnicityAfrican - Other</v>
      </c>
      <c r="F405">
        <v>0.118105586394236</v>
      </c>
    </row>
    <row r="406" spans="1:6" x14ac:dyDescent="0.25">
      <c r="A406" s="95">
        <v>43921</v>
      </c>
      <c r="B406" t="s">
        <v>104</v>
      </c>
      <c r="C406" t="s">
        <v>90</v>
      </c>
      <c r="D406" t="s">
        <v>91</v>
      </c>
      <c r="E406" t="str">
        <f t="shared" si="6"/>
        <v>2020NHS Dumfries &amp; GallowayEthnicityAfrican - Other</v>
      </c>
      <c r="F406">
        <v>3.8262865888654997E-2</v>
      </c>
    </row>
    <row r="407" spans="1:6" x14ac:dyDescent="0.25">
      <c r="A407" s="95">
        <v>43921</v>
      </c>
      <c r="B407" t="s">
        <v>113</v>
      </c>
      <c r="C407" t="s">
        <v>90</v>
      </c>
      <c r="D407" t="s">
        <v>91</v>
      </c>
      <c r="E407" t="str">
        <f t="shared" si="6"/>
        <v>2020NHS ShetlandEthnicityAfrican - Other</v>
      </c>
      <c r="F407">
        <v>0.36563071297989003</v>
      </c>
    </row>
    <row r="408" spans="1:6" x14ac:dyDescent="0.25">
      <c r="A408" s="95">
        <v>43921</v>
      </c>
      <c r="B408" t="s">
        <v>127</v>
      </c>
      <c r="C408" t="s">
        <v>90</v>
      </c>
      <c r="D408" t="s">
        <v>91</v>
      </c>
      <c r="E408" t="str">
        <f t="shared" si="6"/>
        <v>2020East RegionEthnicityAfrican - Other</v>
      </c>
      <c r="F408">
        <v>2.0278948198553401E-2</v>
      </c>
    </row>
    <row r="409" spans="1:6" x14ac:dyDescent="0.25">
      <c r="A409" s="95">
        <v>43921</v>
      </c>
      <c r="B409" t="s">
        <v>132</v>
      </c>
      <c r="C409" t="s">
        <v>90</v>
      </c>
      <c r="D409" t="s">
        <v>91</v>
      </c>
      <c r="E409" t="str">
        <f t="shared" si="6"/>
        <v>2020National Bodies and Special Health BoardsEthnicityAfrican - Other</v>
      </c>
      <c r="F409">
        <v>5.8870751940058801E-2</v>
      </c>
    </row>
    <row r="410" spans="1:6" x14ac:dyDescent="0.25">
      <c r="A410" s="95">
        <v>43921</v>
      </c>
      <c r="B410" t="s">
        <v>128</v>
      </c>
      <c r="C410" t="s">
        <v>90</v>
      </c>
      <c r="D410" t="s">
        <v>91</v>
      </c>
      <c r="E410" t="str">
        <f t="shared" si="6"/>
        <v>2020North RegionEthnicityAfrican - Other</v>
      </c>
      <c r="F410">
        <v>0.11083516348186601</v>
      </c>
    </row>
    <row r="411" spans="1:6" x14ac:dyDescent="0.25">
      <c r="A411" s="95">
        <v>43921</v>
      </c>
      <c r="B411" t="s">
        <v>129</v>
      </c>
      <c r="C411" t="s">
        <v>90</v>
      </c>
      <c r="D411" t="s">
        <v>91</v>
      </c>
      <c r="E411" t="str">
        <f t="shared" si="6"/>
        <v>2020West RegionEthnicityAfrican - Other</v>
      </c>
      <c r="F411">
        <v>4.7700712103487801E-2</v>
      </c>
    </row>
    <row r="412" spans="1:6" x14ac:dyDescent="0.25">
      <c r="A412" s="95">
        <v>40268</v>
      </c>
      <c r="B412" t="s">
        <v>102</v>
      </c>
      <c r="C412" t="s">
        <v>90</v>
      </c>
      <c r="D412" t="s">
        <v>66</v>
      </c>
      <c r="E412" t="str">
        <f t="shared" si="6"/>
        <v>2010NHS Ayrshire &amp; ArranEthnicityAsian - Bangladeshi</v>
      </c>
      <c r="F412">
        <v>1.7722640673460299E-2</v>
      </c>
    </row>
    <row r="413" spans="1:6" x14ac:dyDescent="0.25">
      <c r="A413" s="95">
        <v>40268</v>
      </c>
      <c r="B413" t="s">
        <v>103</v>
      </c>
      <c r="C413" t="s">
        <v>90</v>
      </c>
      <c r="D413" t="s">
        <v>66</v>
      </c>
      <c r="E413" t="str">
        <f t="shared" si="6"/>
        <v>2010NHS BordersEthnicityAsian - Bangladeshi</v>
      </c>
      <c r="F413">
        <v>2.4981264051961001E-2</v>
      </c>
    </row>
    <row r="414" spans="1:6" x14ac:dyDescent="0.25">
      <c r="A414" s="95">
        <v>40268</v>
      </c>
      <c r="B414" t="s">
        <v>82</v>
      </c>
      <c r="C414" t="s">
        <v>90</v>
      </c>
      <c r="D414" t="s">
        <v>66</v>
      </c>
      <c r="E414" t="str">
        <f t="shared" si="6"/>
        <v>2010NHSScotlandEthnicityAsian - Bangladeshi</v>
      </c>
      <c r="F414">
        <v>2.9358001440203799E-2</v>
      </c>
    </row>
    <row r="415" spans="1:6" x14ac:dyDescent="0.25">
      <c r="A415" s="95">
        <v>40268</v>
      </c>
      <c r="B415" t="s">
        <v>52</v>
      </c>
      <c r="C415" t="s">
        <v>90</v>
      </c>
      <c r="D415" t="s">
        <v>66</v>
      </c>
      <c r="E415" t="str">
        <f t="shared" si="6"/>
        <v>2010NHS National Services ScotlandEthnicityAsian - Bangladeshi</v>
      </c>
      <c r="F415">
        <v>2.7359781121751001E-2</v>
      </c>
    </row>
    <row r="416" spans="1:6" x14ac:dyDescent="0.25">
      <c r="A416" s="95">
        <v>40268</v>
      </c>
      <c r="B416" t="s">
        <v>105</v>
      </c>
      <c r="C416" t="s">
        <v>90</v>
      </c>
      <c r="D416" t="s">
        <v>66</v>
      </c>
      <c r="E416" t="str">
        <f t="shared" si="6"/>
        <v>2010NHS FifeEthnicityAsian - Bangladeshi</v>
      </c>
      <c r="F416">
        <v>1.9396760740956202E-2</v>
      </c>
    </row>
    <row r="417" spans="1:6" x14ac:dyDescent="0.25">
      <c r="A417" s="95">
        <v>40268</v>
      </c>
      <c r="B417" t="s">
        <v>108</v>
      </c>
      <c r="C417" t="s">
        <v>90</v>
      </c>
      <c r="D417" t="s">
        <v>66</v>
      </c>
      <c r="E417" t="str">
        <f t="shared" si="6"/>
        <v>2010NHS Greater Glasgow &amp; ClydeEthnicityAsian - Bangladeshi</v>
      </c>
      <c r="F417">
        <v>2.20409962530306E-2</v>
      </c>
    </row>
    <row r="418" spans="1:6" x14ac:dyDescent="0.25">
      <c r="A418" s="95">
        <v>40268</v>
      </c>
      <c r="B418" t="s">
        <v>109</v>
      </c>
      <c r="C418" t="s">
        <v>90</v>
      </c>
      <c r="D418" t="s">
        <v>66</v>
      </c>
      <c r="E418" t="str">
        <f t="shared" si="6"/>
        <v>2010NHS HighlandEthnicityAsian - Bangladeshi</v>
      </c>
      <c r="F418">
        <v>9.7361503261610294E-3</v>
      </c>
    </row>
    <row r="419" spans="1:6" x14ac:dyDescent="0.25">
      <c r="A419" s="95">
        <v>40268</v>
      </c>
      <c r="B419" t="s">
        <v>110</v>
      </c>
      <c r="C419" t="s">
        <v>90</v>
      </c>
      <c r="D419" t="s">
        <v>66</v>
      </c>
      <c r="E419" t="str">
        <f t="shared" si="6"/>
        <v>2010NHS LanarkshireEthnicityAsian - Bangladeshi</v>
      </c>
      <c r="F419">
        <v>7.3024682342631805E-2</v>
      </c>
    </row>
    <row r="420" spans="1:6" x14ac:dyDescent="0.25">
      <c r="A420" s="95">
        <v>40268</v>
      </c>
      <c r="B420" t="s">
        <v>107</v>
      </c>
      <c r="C420" t="s">
        <v>90</v>
      </c>
      <c r="D420" t="s">
        <v>66</v>
      </c>
      <c r="E420" t="str">
        <f t="shared" si="6"/>
        <v>2010NHS GrampianEthnicityAsian - Bangladeshi</v>
      </c>
      <c r="F420">
        <v>5.8695779773434202E-2</v>
      </c>
    </row>
    <row r="421" spans="1:6" x14ac:dyDescent="0.25">
      <c r="A421" s="95">
        <v>40268</v>
      </c>
      <c r="B421" t="s">
        <v>111</v>
      </c>
      <c r="C421" t="s">
        <v>90</v>
      </c>
      <c r="D421" t="s">
        <v>66</v>
      </c>
      <c r="E421" t="str">
        <f t="shared" si="6"/>
        <v>2010NHS LothianEthnicityAsian - Bangladeshi</v>
      </c>
      <c r="F421">
        <v>2.3233301064859602E-2</v>
      </c>
    </row>
    <row r="422" spans="1:6" x14ac:dyDescent="0.25">
      <c r="A422" s="95">
        <v>40268</v>
      </c>
      <c r="B422" t="s">
        <v>114</v>
      </c>
      <c r="C422" t="s">
        <v>90</v>
      </c>
      <c r="D422" t="s">
        <v>66</v>
      </c>
      <c r="E422" t="str">
        <f t="shared" si="6"/>
        <v>2010NHS TaysideEthnicityAsian - Bangladeshi</v>
      </c>
      <c r="F422">
        <v>5.3955621501315103E-2</v>
      </c>
    </row>
    <row r="423" spans="1:6" x14ac:dyDescent="0.25">
      <c r="A423" s="95">
        <v>40268</v>
      </c>
      <c r="B423" t="s">
        <v>106</v>
      </c>
      <c r="C423" t="s">
        <v>90</v>
      </c>
      <c r="D423" t="s">
        <v>66</v>
      </c>
      <c r="E423" t="str">
        <f t="shared" si="6"/>
        <v>2010NHS Forth ValleyEthnicityAsian - Bangladeshi</v>
      </c>
      <c r="F423">
        <v>3.6509675063891897E-2</v>
      </c>
    </row>
    <row r="424" spans="1:6" x14ac:dyDescent="0.25">
      <c r="A424" s="95">
        <v>40268</v>
      </c>
      <c r="B424" t="s">
        <v>127</v>
      </c>
      <c r="C424" t="s">
        <v>90</v>
      </c>
      <c r="D424" t="s">
        <v>66</v>
      </c>
      <c r="E424" t="str">
        <f t="shared" si="6"/>
        <v>2010East RegionEthnicityAsian - Bangladeshi</v>
      </c>
      <c r="F424">
        <v>2.24220832606691E-2</v>
      </c>
    </row>
    <row r="425" spans="1:6" x14ac:dyDescent="0.25">
      <c r="A425" s="95">
        <v>40268</v>
      </c>
      <c r="B425" t="s">
        <v>132</v>
      </c>
      <c r="C425" t="s">
        <v>90</v>
      </c>
      <c r="D425" t="s">
        <v>66</v>
      </c>
      <c r="E425" t="str">
        <f t="shared" si="6"/>
        <v>2010National Bodies and Special Health BoardsEthnicityAsian - Bangladeshi</v>
      </c>
      <c r="F425">
        <v>6.51084054951494E-3</v>
      </c>
    </row>
    <row r="426" spans="1:6" x14ac:dyDescent="0.25">
      <c r="A426" s="95">
        <v>40268</v>
      </c>
      <c r="B426" t="s">
        <v>128</v>
      </c>
      <c r="C426" t="s">
        <v>90</v>
      </c>
      <c r="D426" t="s">
        <v>66</v>
      </c>
      <c r="E426" t="str">
        <f t="shared" si="6"/>
        <v>2010North RegionEthnicityAsian - Bangladeshi</v>
      </c>
      <c r="F426">
        <v>4.2263546578877098E-2</v>
      </c>
    </row>
    <row r="427" spans="1:6" x14ac:dyDescent="0.25">
      <c r="A427" s="95">
        <v>40268</v>
      </c>
      <c r="B427" t="s">
        <v>129</v>
      </c>
      <c r="C427" t="s">
        <v>90</v>
      </c>
      <c r="D427" t="s">
        <v>66</v>
      </c>
      <c r="E427" t="str">
        <f t="shared" si="6"/>
        <v>2010West RegionEthnicityAsian - Bangladeshi</v>
      </c>
      <c r="F427">
        <v>2.9932591803258999E-2</v>
      </c>
    </row>
    <row r="428" spans="1:6" x14ac:dyDescent="0.25">
      <c r="A428" s="95">
        <v>40633</v>
      </c>
      <c r="B428" t="s">
        <v>103</v>
      </c>
      <c r="C428" t="s">
        <v>90</v>
      </c>
      <c r="D428" t="s">
        <v>66</v>
      </c>
      <c r="E428" t="str">
        <f t="shared" si="6"/>
        <v>2011NHS BordersEthnicityAsian - Bangladeshi</v>
      </c>
      <c r="F428">
        <v>2.60756192959582E-2</v>
      </c>
    </row>
    <row r="429" spans="1:6" x14ac:dyDescent="0.25">
      <c r="A429" s="95">
        <v>40633</v>
      </c>
      <c r="B429" t="s">
        <v>82</v>
      </c>
      <c r="C429" t="s">
        <v>90</v>
      </c>
      <c r="D429" t="s">
        <v>66</v>
      </c>
      <c r="E429" t="str">
        <f t="shared" si="6"/>
        <v>2011NHSScotlandEthnicityAsian - Bangladeshi</v>
      </c>
      <c r="F429">
        <v>3.5483723272743899E-2</v>
      </c>
    </row>
    <row r="430" spans="1:6" x14ac:dyDescent="0.25">
      <c r="A430" s="95">
        <v>40633</v>
      </c>
      <c r="B430" t="s">
        <v>52</v>
      </c>
      <c r="C430" t="s">
        <v>90</v>
      </c>
      <c r="D430" t="s">
        <v>66</v>
      </c>
      <c r="E430" t="str">
        <f t="shared" si="6"/>
        <v>2011NHS National Services ScotlandEthnicityAsian - Bangladeshi</v>
      </c>
      <c r="F430">
        <v>2.7578599007170398E-2</v>
      </c>
    </row>
    <row r="431" spans="1:6" x14ac:dyDescent="0.25">
      <c r="A431" s="95">
        <v>40633</v>
      </c>
      <c r="B431" t="s">
        <v>17</v>
      </c>
      <c r="C431" t="s">
        <v>90</v>
      </c>
      <c r="D431" t="s">
        <v>66</v>
      </c>
      <c r="E431" t="str">
        <f t="shared" si="6"/>
        <v>2011NHS Education for ScotlandEthnicityAsian - Bangladeshi</v>
      </c>
      <c r="F431">
        <v>6.7136623027861594E-2</v>
      </c>
    </row>
    <row r="432" spans="1:6" x14ac:dyDescent="0.25">
      <c r="A432" s="95">
        <v>40633</v>
      </c>
      <c r="B432" t="s">
        <v>105</v>
      </c>
      <c r="C432" t="s">
        <v>90</v>
      </c>
      <c r="D432" t="s">
        <v>66</v>
      </c>
      <c r="E432" t="str">
        <f t="shared" si="6"/>
        <v>2011NHS FifeEthnicityAsian - Bangladeshi</v>
      </c>
      <c r="F432">
        <v>2.0155195001511601E-2</v>
      </c>
    </row>
    <row r="433" spans="1:6" x14ac:dyDescent="0.25">
      <c r="A433" s="95">
        <v>40633</v>
      </c>
      <c r="B433" t="s">
        <v>108</v>
      </c>
      <c r="C433" t="s">
        <v>90</v>
      </c>
      <c r="D433" t="s">
        <v>66</v>
      </c>
      <c r="E433" t="str">
        <f t="shared" si="6"/>
        <v>2011NHS Greater Glasgow &amp; ClydeEthnicityAsian - Bangladeshi</v>
      </c>
      <c r="F433">
        <v>3.2192048564004601E-2</v>
      </c>
    </row>
    <row r="434" spans="1:6" x14ac:dyDescent="0.25">
      <c r="A434" s="95">
        <v>40633</v>
      </c>
      <c r="B434" t="s">
        <v>109</v>
      </c>
      <c r="C434" t="s">
        <v>90</v>
      </c>
      <c r="D434" t="s">
        <v>66</v>
      </c>
      <c r="E434" t="str">
        <f t="shared" si="6"/>
        <v>2011NHS HighlandEthnicityAsian - Bangladeshi</v>
      </c>
      <c r="F434">
        <v>2.9299736302373199E-2</v>
      </c>
    </row>
    <row r="435" spans="1:6" x14ac:dyDescent="0.25">
      <c r="A435" s="95">
        <v>40633</v>
      </c>
      <c r="B435" t="s">
        <v>110</v>
      </c>
      <c r="C435" t="s">
        <v>90</v>
      </c>
      <c r="D435" t="s">
        <v>66</v>
      </c>
      <c r="E435" t="str">
        <f t="shared" si="6"/>
        <v>2011NHS LanarkshireEthnicityAsian - Bangladeshi</v>
      </c>
      <c r="F435">
        <v>8.0828863252259506E-2</v>
      </c>
    </row>
    <row r="436" spans="1:6" x14ac:dyDescent="0.25">
      <c r="A436" s="95">
        <v>40633</v>
      </c>
      <c r="B436" t="s">
        <v>107</v>
      </c>
      <c r="C436" t="s">
        <v>90</v>
      </c>
      <c r="D436" t="s">
        <v>66</v>
      </c>
      <c r="E436" t="str">
        <f t="shared" si="6"/>
        <v>2011NHS GrampianEthnicityAsian - Bangladeshi</v>
      </c>
      <c r="F436">
        <v>7.5571509540902998E-2</v>
      </c>
    </row>
    <row r="437" spans="1:6" x14ac:dyDescent="0.25">
      <c r="A437" s="95">
        <v>40633</v>
      </c>
      <c r="B437" t="s">
        <v>111</v>
      </c>
      <c r="C437" t="s">
        <v>90</v>
      </c>
      <c r="D437" t="s">
        <v>66</v>
      </c>
      <c r="E437" t="str">
        <f t="shared" si="6"/>
        <v>2011NHS LothianEthnicityAsian - Bangladeshi</v>
      </c>
      <c r="F437">
        <v>1.5981461504654602E-2</v>
      </c>
    </row>
    <row r="438" spans="1:6" x14ac:dyDescent="0.25">
      <c r="A438" s="95">
        <v>40633</v>
      </c>
      <c r="B438" t="s">
        <v>114</v>
      </c>
      <c r="C438" t="s">
        <v>90</v>
      </c>
      <c r="D438" t="s">
        <v>66</v>
      </c>
      <c r="E438" t="str">
        <f t="shared" si="6"/>
        <v>2011NHS TaysideEthnicityAsian - Bangladeshi</v>
      </c>
      <c r="F438">
        <v>6.3775510204081606E-2</v>
      </c>
    </row>
    <row r="439" spans="1:6" x14ac:dyDescent="0.25">
      <c r="A439" s="95">
        <v>40633</v>
      </c>
      <c r="B439" t="s">
        <v>106</v>
      </c>
      <c r="C439" t="s">
        <v>90</v>
      </c>
      <c r="D439" t="s">
        <v>66</v>
      </c>
      <c r="E439" t="str">
        <f t="shared" si="6"/>
        <v>2011NHS Forth ValleyEthnicityAsian - Bangladeshi</v>
      </c>
      <c r="F439">
        <v>7.7289707587272896E-2</v>
      </c>
    </row>
    <row r="440" spans="1:6" x14ac:dyDescent="0.25">
      <c r="A440" s="95">
        <v>40633</v>
      </c>
      <c r="B440" t="s">
        <v>127</v>
      </c>
      <c r="C440" t="s">
        <v>90</v>
      </c>
      <c r="D440" t="s">
        <v>66</v>
      </c>
      <c r="E440" t="str">
        <f t="shared" si="6"/>
        <v>2011East RegionEthnicityAsian - Bangladeshi</v>
      </c>
      <c r="F440">
        <v>1.8047283883775401E-2</v>
      </c>
    </row>
    <row r="441" spans="1:6" x14ac:dyDescent="0.25">
      <c r="A441" s="95">
        <v>40633</v>
      </c>
      <c r="B441" t="s">
        <v>132</v>
      </c>
      <c r="C441" t="s">
        <v>90</v>
      </c>
      <c r="D441" t="s">
        <v>66</v>
      </c>
      <c r="E441" t="str">
        <f t="shared" si="6"/>
        <v>2011National Bodies and Special Health BoardsEthnicityAsian - Bangladeshi</v>
      </c>
      <c r="F441">
        <v>1.96979645436638E-2</v>
      </c>
    </row>
    <row r="442" spans="1:6" x14ac:dyDescent="0.25">
      <c r="A442" s="95">
        <v>40633</v>
      </c>
      <c r="B442" t="s">
        <v>128</v>
      </c>
      <c r="C442" t="s">
        <v>90</v>
      </c>
      <c r="D442" t="s">
        <v>66</v>
      </c>
      <c r="E442" t="str">
        <f t="shared" si="6"/>
        <v>2011North RegionEthnicityAsian - Bangladeshi</v>
      </c>
      <c r="F442">
        <v>5.5804868974817998E-2</v>
      </c>
    </row>
    <row r="443" spans="1:6" x14ac:dyDescent="0.25">
      <c r="A443" s="95">
        <v>40633</v>
      </c>
      <c r="B443" t="s">
        <v>129</v>
      </c>
      <c r="C443" t="s">
        <v>90</v>
      </c>
      <c r="D443" t="s">
        <v>66</v>
      </c>
      <c r="E443" t="str">
        <f t="shared" si="6"/>
        <v>2011West RegionEthnicityAsian - Bangladeshi</v>
      </c>
      <c r="F443">
        <v>3.8341661307079597E-2</v>
      </c>
    </row>
    <row r="444" spans="1:6" x14ac:dyDescent="0.25">
      <c r="A444" s="95">
        <v>40999</v>
      </c>
      <c r="B444" t="s">
        <v>82</v>
      </c>
      <c r="C444" t="s">
        <v>90</v>
      </c>
      <c r="D444" t="s">
        <v>66</v>
      </c>
      <c r="E444" t="str">
        <f t="shared" si="6"/>
        <v>2012NHSScotlandEthnicityAsian - Bangladeshi</v>
      </c>
      <c r="F444">
        <v>4.0733438020236802E-2</v>
      </c>
    </row>
    <row r="445" spans="1:6" x14ac:dyDescent="0.25">
      <c r="A445" s="95">
        <v>40999</v>
      </c>
      <c r="B445" t="s">
        <v>52</v>
      </c>
      <c r="C445" t="s">
        <v>90</v>
      </c>
      <c r="D445" t="s">
        <v>66</v>
      </c>
      <c r="E445" t="str">
        <f t="shared" si="6"/>
        <v>2012NHS National Services ScotlandEthnicityAsian - Bangladeshi</v>
      </c>
      <c r="F445">
        <v>5.72409845449341E-2</v>
      </c>
    </row>
    <row r="446" spans="1:6" x14ac:dyDescent="0.25">
      <c r="A446" s="95">
        <v>40999</v>
      </c>
      <c r="B446" t="s">
        <v>17</v>
      </c>
      <c r="C446" t="s">
        <v>90</v>
      </c>
      <c r="D446" t="s">
        <v>66</v>
      </c>
      <c r="E446" t="str">
        <f t="shared" si="6"/>
        <v>2012NHS Education for ScotlandEthnicityAsian - Bangladeshi</v>
      </c>
      <c r="F446">
        <v>3.8167938931297697E-2</v>
      </c>
    </row>
    <row r="447" spans="1:6" x14ac:dyDescent="0.25">
      <c r="A447" s="95">
        <v>40999</v>
      </c>
      <c r="B447" t="s">
        <v>105</v>
      </c>
      <c r="C447" t="s">
        <v>90</v>
      </c>
      <c r="D447" t="s">
        <v>66</v>
      </c>
      <c r="E447" t="str">
        <f t="shared" si="6"/>
        <v>2012NHS FifeEthnicityAsian - Bangladeshi</v>
      </c>
      <c r="F447">
        <v>3.1532478452806302E-2</v>
      </c>
    </row>
    <row r="448" spans="1:6" x14ac:dyDescent="0.25">
      <c r="A448" s="95">
        <v>40999</v>
      </c>
      <c r="B448" t="s">
        <v>108</v>
      </c>
      <c r="C448" t="s">
        <v>90</v>
      </c>
      <c r="D448" t="s">
        <v>66</v>
      </c>
      <c r="E448" t="str">
        <f t="shared" si="6"/>
        <v>2012NHS Greater Glasgow &amp; ClydeEthnicityAsian - Bangladeshi</v>
      </c>
      <c r="F448">
        <v>3.1077430613659699E-2</v>
      </c>
    </row>
    <row r="449" spans="1:6" x14ac:dyDescent="0.25">
      <c r="A449" s="95">
        <v>40999</v>
      </c>
      <c r="B449" t="s">
        <v>109</v>
      </c>
      <c r="C449" t="s">
        <v>90</v>
      </c>
      <c r="D449" t="s">
        <v>66</v>
      </c>
      <c r="E449" t="str">
        <f t="shared" si="6"/>
        <v>2012NHS HighlandEthnicityAsian - Bangladeshi</v>
      </c>
      <c r="F449">
        <v>5.11718350220038E-2</v>
      </c>
    </row>
    <row r="450" spans="1:6" x14ac:dyDescent="0.25">
      <c r="A450" s="95">
        <v>40999</v>
      </c>
      <c r="B450" t="s">
        <v>110</v>
      </c>
      <c r="C450" t="s">
        <v>90</v>
      </c>
      <c r="D450" t="s">
        <v>66</v>
      </c>
      <c r="E450" t="str">
        <f t="shared" si="6"/>
        <v>2012NHS LanarkshireEthnicityAsian - Bangladeshi</v>
      </c>
      <c r="F450">
        <v>6.8078668683812404E-2</v>
      </c>
    </row>
    <row r="451" spans="1:6" x14ac:dyDescent="0.25">
      <c r="A451" s="95">
        <v>40999</v>
      </c>
      <c r="B451" t="s">
        <v>107</v>
      </c>
      <c r="C451" t="s">
        <v>90</v>
      </c>
      <c r="D451" t="s">
        <v>66</v>
      </c>
      <c r="E451" t="str">
        <f t="shared" si="6"/>
        <v>2012NHS GrampianEthnicityAsian - Bangladeshi</v>
      </c>
      <c r="F451">
        <v>8.8928412627834505E-2</v>
      </c>
    </row>
    <row r="452" spans="1:6" x14ac:dyDescent="0.25">
      <c r="A452" s="95">
        <v>40999</v>
      </c>
      <c r="B452" t="s">
        <v>111</v>
      </c>
      <c r="C452" t="s">
        <v>90</v>
      </c>
      <c r="D452" t="s">
        <v>66</v>
      </c>
      <c r="E452" t="str">
        <f t="shared" ref="E452:E515" si="7">"20"&amp;RIGHT(TEXT(A452,"dd-mmm-yy"),2)&amp;B452&amp;C452&amp;D452</f>
        <v>2012NHS LothianEthnicityAsian - Bangladeshi</v>
      </c>
      <c r="F452">
        <v>1.66299422109508E-2</v>
      </c>
    </row>
    <row r="453" spans="1:6" x14ac:dyDescent="0.25">
      <c r="A453" s="95">
        <v>40999</v>
      </c>
      <c r="B453" t="s">
        <v>114</v>
      </c>
      <c r="C453" t="s">
        <v>90</v>
      </c>
      <c r="D453" t="s">
        <v>66</v>
      </c>
      <c r="E453" t="str">
        <f t="shared" si="7"/>
        <v>2012NHS TaysideEthnicityAsian - Bangladeshi</v>
      </c>
      <c r="F453">
        <v>9.0921807245768593E-2</v>
      </c>
    </row>
    <row r="454" spans="1:6" x14ac:dyDescent="0.25">
      <c r="A454" s="95">
        <v>40999</v>
      </c>
      <c r="B454" t="s">
        <v>106</v>
      </c>
      <c r="C454" t="s">
        <v>90</v>
      </c>
      <c r="D454" t="s">
        <v>66</v>
      </c>
      <c r="E454" t="str">
        <f t="shared" si="7"/>
        <v>2012NHS Forth ValleyEthnicityAsian - Bangladeshi</v>
      </c>
      <c r="F454">
        <v>9.6538408495379896E-2</v>
      </c>
    </row>
    <row r="455" spans="1:6" x14ac:dyDescent="0.25">
      <c r="A455" s="95">
        <v>40999</v>
      </c>
      <c r="B455" t="s">
        <v>127</v>
      </c>
      <c r="C455" t="s">
        <v>90</v>
      </c>
      <c r="D455" t="s">
        <v>66</v>
      </c>
      <c r="E455" t="str">
        <f t="shared" si="7"/>
        <v>2012East RegionEthnicityAsian - Bangladeshi</v>
      </c>
      <c r="F455">
        <v>1.8804061677322299E-2</v>
      </c>
    </row>
    <row r="456" spans="1:6" x14ac:dyDescent="0.25">
      <c r="A456" s="95">
        <v>40999</v>
      </c>
      <c r="B456" t="s">
        <v>132</v>
      </c>
      <c r="C456" t="s">
        <v>90</v>
      </c>
      <c r="D456" t="s">
        <v>66</v>
      </c>
      <c r="E456" t="str">
        <f t="shared" si="7"/>
        <v>2012National Bodies and Special Health BoardsEthnicityAsian - Bangladeshi</v>
      </c>
      <c r="F456">
        <v>2.03045685279187E-2</v>
      </c>
    </row>
    <row r="457" spans="1:6" x14ac:dyDescent="0.25">
      <c r="A457" s="95">
        <v>40999</v>
      </c>
      <c r="B457" t="s">
        <v>128</v>
      </c>
      <c r="C457" t="s">
        <v>90</v>
      </c>
      <c r="D457" t="s">
        <v>66</v>
      </c>
      <c r="E457" t="str">
        <f t="shared" si="7"/>
        <v>2012North RegionEthnicityAsian - Bangladeshi</v>
      </c>
      <c r="F457">
        <v>7.5523353236883695E-2</v>
      </c>
    </row>
    <row r="458" spans="1:6" x14ac:dyDescent="0.25">
      <c r="A458" s="95">
        <v>40999</v>
      </c>
      <c r="B458" t="s">
        <v>129</v>
      </c>
      <c r="C458" t="s">
        <v>90</v>
      </c>
      <c r="D458" t="s">
        <v>66</v>
      </c>
      <c r="E458" t="str">
        <f t="shared" si="7"/>
        <v>2012West RegionEthnicityAsian - Bangladeshi</v>
      </c>
      <c r="F458">
        <v>3.7224825107502697E-2</v>
      </c>
    </row>
    <row r="459" spans="1:6" x14ac:dyDescent="0.25">
      <c r="A459" s="95">
        <v>41364</v>
      </c>
      <c r="B459" t="s">
        <v>102</v>
      </c>
      <c r="C459" t="s">
        <v>90</v>
      </c>
      <c r="D459" t="s">
        <v>66</v>
      </c>
      <c r="E459" t="str">
        <f t="shared" si="7"/>
        <v>2013NHS Ayrshire &amp; ArranEthnicityAsian - Bangladeshi</v>
      </c>
      <c r="F459">
        <v>9.1249201569486207E-3</v>
      </c>
    </row>
    <row r="460" spans="1:6" x14ac:dyDescent="0.25">
      <c r="A460" s="95">
        <v>41364</v>
      </c>
      <c r="B460" t="s">
        <v>82</v>
      </c>
      <c r="C460" t="s">
        <v>90</v>
      </c>
      <c r="D460" t="s">
        <v>66</v>
      </c>
      <c r="E460" t="str">
        <f t="shared" si="7"/>
        <v>2013NHSScotlandEthnicityAsian - Bangladeshi</v>
      </c>
      <c r="F460">
        <v>3.9554200888806103E-2</v>
      </c>
    </row>
    <row r="461" spans="1:6" x14ac:dyDescent="0.25">
      <c r="A461" s="95">
        <v>41364</v>
      </c>
      <c r="B461" t="s">
        <v>52</v>
      </c>
      <c r="C461" t="s">
        <v>90</v>
      </c>
      <c r="D461" t="s">
        <v>66</v>
      </c>
      <c r="E461" t="str">
        <f t="shared" si="7"/>
        <v>2013NHS National Services ScotlandEthnicityAsian - Bangladeshi</v>
      </c>
      <c r="F461">
        <v>2.9120559114735E-2</v>
      </c>
    </row>
    <row r="462" spans="1:6" x14ac:dyDescent="0.25">
      <c r="A462" s="95">
        <v>41364</v>
      </c>
      <c r="B462" t="s">
        <v>17</v>
      </c>
      <c r="C462" t="s">
        <v>90</v>
      </c>
      <c r="D462" t="s">
        <v>66</v>
      </c>
      <c r="E462" t="str">
        <f t="shared" si="7"/>
        <v>2013NHS Education for ScotlandEthnicityAsian - Bangladeshi</v>
      </c>
      <c r="F462">
        <v>7.9808459696727799E-2</v>
      </c>
    </row>
    <row r="463" spans="1:6" x14ac:dyDescent="0.25">
      <c r="A463" s="95">
        <v>41364</v>
      </c>
      <c r="B463" t="s">
        <v>35</v>
      </c>
      <c r="C463" t="s">
        <v>90</v>
      </c>
      <c r="D463" t="s">
        <v>66</v>
      </c>
      <c r="E463" t="str">
        <f t="shared" si="7"/>
        <v>2013National Waiting Times CentreEthnicityAsian - Bangladeshi</v>
      </c>
      <c r="F463">
        <v>6.0168471720818198E-2</v>
      </c>
    </row>
    <row r="464" spans="1:6" x14ac:dyDescent="0.25">
      <c r="A464" s="95">
        <v>41364</v>
      </c>
      <c r="B464" t="s">
        <v>105</v>
      </c>
      <c r="C464" t="s">
        <v>90</v>
      </c>
      <c r="D464" t="s">
        <v>66</v>
      </c>
      <c r="E464" t="str">
        <f t="shared" si="7"/>
        <v>2013NHS FifeEthnicityAsian - Bangladeshi</v>
      </c>
      <c r="F464">
        <v>2.1263023601956099E-2</v>
      </c>
    </row>
    <row r="465" spans="1:6" x14ac:dyDescent="0.25">
      <c r="A465" s="95">
        <v>41364</v>
      </c>
      <c r="B465" t="s">
        <v>108</v>
      </c>
      <c r="C465" t="s">
        <v>90</v>
      </c>
      <c r="D465" t="s">
        <v>66</v>
      </c>
      <c r="E465" t="str">
        <f t="shared" si="7"/>
        <v>2013NHS Greater Glasgow &amp; ClydeEthnicityAsian - Bangladeshi</v>
      </c>
      <c r="F465">
        <v>3.5948808896131897E-2</v>
      </c>
    </row>
    <row r="466" spans="1:6" x14ac:dyDescent="0.25">
      <c r="A466" s="95">
        <v>41364</v>
      </c>
      <c r="B466" t="s">
        <v>109</v>
      </c>
      <c r="C466" t="s">
        <v>90</v>
      </c>
      <c r="D466" t="s">
        <v>66</v>
      </c>
      <c r="E466" t="str">
        <f t="shared" si="7"/>
        <v>2013NHS HighlandEthnicityAsian - Bangladeshi</v>
      </c>
      <c r="F466">
        <v>1.7594791941585201E-2</v>
      </c>
    </row>
    <row r="467" spans="1:6" x14ac:dyDescent="0.25">
      <c r="A467" s="95">
        <v>41364</v>
      </c>
      <c r="B467" t="s">
        <v>110</v>
      </c>
      <c r="C467" t="s">
        <v>90</v>
      </c>
      <c r="D467" t="s">
        <v>66</v>
      </c>
      <c r="E467" t="str">
        <f t="shared" si="7"/>
        <v>2013NHS LanarkshireEthnicityAsian - Bangladeshi</v>
      </c>
      <c r="F467">
        <v>6.6548358473824301E-2</v>
      </c>
    </row>
    <row r="468" spans="1:6" x14ac:dyDescent="0.25">
      <c r="A468" s="95">
        <v>41364</v>
      </c>
      <c r="B468" t="s">
        <v>107</v>
      </c>
      <c r="C468" t="s">
        <v>90</v>
      </c>
      <c r="D468" t="s">
        <v>66</v>
      </c>
      <c r="E468" t="str">
        <f t="shared" si="7"/>
        <v>2013NHS GrampianEthnicityAsian - Bangladeshi</v>
      </c>
      <c r="F468">
        <v>0.10730290980243599</v>
      </c>
    </row>
    <row r="469" spans="1:6" x14ac:dyDescent="0.25">
      <c r="A469" s="95">
        <v>41364</v>
      </c>
      <c r="B469" t="s">
        <v>111</v>
      </c>
      <c r="C469" t="s">
        <v>90</v>
      </c>
      <c r="D469" t="s">
        <v>66</v>
      </c>
      <c r="E469" t="str">
        <f t="shared" si="7"/>
        <v>2013NHS LothianEthnicityAsian - Bangladeshi</v>
      </c>
      <c r="F469">
        <v>1.6109544905356401E-2</v>
      </c>
    </row>
    <row r="470" spans="1:6" x14ac:dyDescent="0.25">
      <c r="A470" s="95">
        <v>41364</v>
      </c>
      <c r="B470" t="s">
        <v>114</v>
      </c>
      <c r="C470" t="s">
        <v>90</v>
      </c>
      <c r="D470" t="s">
        <v>66</v>
      </c>
      <c r="E470" t="str">
        <f t="shared" si="7"/>
        <v>2013NHS TaysideEthnicityAsian - Bangladeshi</v>
      </c>
      <c r="F470">
        <v>4.8661800486618001E-2</v>
      </c>
    </row>
    <row r="471" spans="1:6" x14ac:dyDescent="0.25">
      <c r="A471" s="95">
        <v>41364</v>
      </c>
      <c r="B471" t="s">
        <v>106</v>
      </c>
      <c r="C471" t="s">
        <v>90</v>
      </c>
      <c r="D471" t="s">
        <v>66</v>
      </c>
      <c r="E471" t="str">
        <f t="shared" si="7"/>
        <v>2013NHS Forth ValleyEthnicityAsian - Bangladeshi</v>
      </c>
      <c r="F471">
        <v>8.4973799745078599E-2</v>
      </c>
    </row>
    <row r="472" spans="1:6" x14ac:dyDescent="0.25">
      <c r="A472" s="95">
        <v>41364</v>
      </c>
      <c r="B472" t="s">
        <v>104</v>
      </c>
      <c r="C472" t="s">
        <v>90</v>
      </c>
      <c r="D472" t="s">
        <v>66</v>
      </c>
      <c r="E472" t="str">
        <f t="shared" si="7"/>
        <v>2013NHS Dumfries &amp; GallowayEthnicityAsian - Bangladeshi</v>
      </c>
      <c r="F472">
        <v>4.2946102641185299E-2</v>
      </c>
    </row>
    <row r="473" spans="1:6" x14ac:dyDescent="0.25">
      <c r="A473" s="95">
        <v>41364</v>
      </c>
      <c r="B473" t="s">
        <v>113</v>
      </c>
      <c r="C473" t="s">
        <v>90</v>
      </c>
      <c r="D473" t="s">
        <v>66</v>
      </c>
      <c r="E473" t="str">
        <f t="shared" si="7"/>
        <v>2013NHS ShetlandEthnicityAsian - Bangladeshi</v>
      </c>
      <c r="F473">
        <v>0.12422360248447201</v>
      </c>
    </row>
    <row r="474" spans="1:6" x14ac:dyDescent="0.25">
      <c r="A474" s="95">
        <v>41364</v>
      </c>
      <c r="B474" t="s">
        <v>127</v>
      </c>
      <c r="C474" t="s">
        <v>90</v>
      </c>
      <c r="D474" t="s">
        <v>66</v>
      </c>
      <c r="E474" t="str">
        <f t="shared" si="7"/>
        <v>2013East RegionEthnicityAsian - Bangladeshi</v>
      </c>
      <c r="F474">
        <v>1.58486977653336E-2</v>
      </c>
    </row>
    <row r="475" spans="1:6" x14ac:dyDescent="0.25">
      <c r="A475" s="95">
        <v>41364</v>
      </c>
      <c r="B475" t="s">
        <v>132</v>
      </c>
      <c r="C475" t="s">
        <v>90</v>
      </c>
      <c r="D475" t="s">
        <v>66</v>
      </c>
      <c r="E475" t="str">
        <f t="shared" si="7"/>
        <v>2013National Bodies and Special Health BoardsEthnicityAsian - Bangladeshi</v>
      </c>
      <c r="F475">
        <v>2.6892564205997001E-2</v>
      </c>
    </row>
    <row r="476" spans="1:6" x14ac:dyDescent="0.25">
      <c r="A476" s="95">
        <v>41364</v>
      </c>
      <c r="B476" t="s">
        <v>128</v>
      </c>
      <c r="C476" t="s">
        <v>90</v>
      </c>
      <c r="D476" t="s">
        <v>66</v>
      </c>
      <c r="E476" t="str">
        <f t="shared" si="7"/>
        <v>2013North RegionEthnicityAsian - Bangladeshi</v>
      </c>
      <c r="F476">
        <v>6.0953584973812501E-2</v>
      </c>
    </row>
    <row r="477" spans="1:6" x14ac:dyDescent="0.25">
      <c r="A477" s="95">
        <v>41364</v>
      </c>
      <c r="B477" t="s">
        <v>129</v>
      </c>
      <c r="C477" t="s">
        <v>90</v>
      </c>
      <c r="D477" t="s">
        <v>66</v>
      </c>
      <c r="E477" t="str">
        <f t="shared" si="7"/>
        <v>2013West RegionEthnicityAsian - Bangladeshi</v>
      </c>
      <c r="F477">
        <v>4.23473250606336E-2</v>
      </c>
    </row>
    <row r="478" spans="1:6" x14ac:dyDescent="0.25">
      <c r="A478" s="95">
        <v>41729</v>
      </c>
      <c r="B478" t="s">
        <v>102</v>
      </c>
      <c r="C478" t="s">
        <v>90</v>
      </c>
      <c r="D478" t="s">
        <v>66</v>
      </c>
      <c r="E478" t="str">
        <f t="shared" si="7"/>
        <v>2014NHS Ayrshire &amp; ArranEthnicityAsian - Bangladeshi</v>
      </c>
      <c r="F478">
        <v>8.9437438511761006E-3</v>
      </c>
    </row>
    <row r="479" spans="1:6" x14ac:dyDescent="0.25">
      <c r="A479" s="95">
        <v>41729</v>
      </c>
      <c r="B479" t="s">
        <v>82</v>
      </c>
      <c r="C479" t="s">
        <v>90</v>
      </c>
      <c r="D479" t="s">
        <v>66</v>
      </c>
      <c r="E479" t="str">
        <f t="shared" si="7"/>
        <v>2014NHSScotlandEthnicityAsian - Bangladeshi</v>
      </c>
      <c r="F479">
        <v>3.6071937750141697E-2</v>
      </c>
    </row>
    <row r="480" spans="1:6" x14ac:dyDescent="0.25">
      <c r="A480" s="95">
        <v>41729</v>
      </c>
      <c r="B480" t="s">
        <v>52</v>
      </c>
      <c r="C480" t="s">
        <v>90</v>
      </c>
      <c r="D480" t="s">
        <v>66</v>
      </c>
      <c r="E480" t="str">
        <f t="shared" si="7"/>
        <v>2014NHS National Services ScotlandEthnicityAsian - Bangladeshi</v>
      </c>
      <c r="F480">
        <v>2.9044437990124801E-2</v>
      </c>
    </row>
    <row r="481" spans="1:6" x14ac:dyDescent="0.25">
      <c r="A481" s="95">
        <v>41729</v>
      </c>
      <c r="B481" t="s">
        <v>19</v>
      </c>
      <c r="C481" t="s">
        <v>90</v>
      </c>
      <c r="D481" t="s">
        <v>66</v>
      </c>
      <c r="E481" t="str">
        <f t="shared" si="7"/>
        <v>2014The State HospitalEthnicityAsian - Bangladeshi</v>
      </c>
      <c r="F481">
        <v>0.143472022955523</v>
      </c>
    </row>
    <row r="482" spans="1:6" x14ac:dyDescent="0.25">
      <c r="A482" s="95">
        <v>41729</v>
      </c>
      <c r="B482" t="s">
        <v>35</v>
      </c>
      <c r="C482" t="s">
        <v>90</v>
      </c>
      <c r="D482" t="s">
        <v>66</v>
      </c>
      <c r="E482" t="str">
        <f t="shared" si="7"/>
        <v>2014National Waiting Times CentreEthnicityAsian - Bangladeshi</v>
      </c>
      <c r="F482">
        <v>5.6561085972850603E-2</v>
      </c>
    </row>
    <row r="483" spans="1:6" x14ac:dyDescent="0.25">
      <c r="A483" s="95">
        <v>41729</v>
      </c>
      <c r="B483" t="s">
        <v>105</v>
      </c>
      <c r="C483" t="s">
        <v>90</v>
      </c>
      <c r="D483" t="s">
        <v>66</v>
      </c>
      <c r="E483" t="str">
        <f t="shared" si="7"/>
        <v>2014NHS FifeEthnicityAsian - Bangladeshi</v>
      </c>
      <c r="F483">
        <v>1.06587081645704E-2</v>
      </c>
    </row>
    <row r="484" spans="1:6" x14ac:dyDescent="0.25">
      <c r="A484" s="95">
        <v>41729</v>
      </c>
      <c r="B484" t="s">
        <v>108</v>
      </c>
      <c r="C484" t="s">
        <v>90</v>
      </c>
      <c r="D484" t="s">
        <v>66</v>
      </c>
      <c r="E484" t="str">
        <f t="shared" si="7"/>
        <v>2014NHS Greater Glasgow &amp; ClydeEthnicityAsian - Bangladeshi</v>
      </c>
      <c r="F484">
        <v>3.4549474847982299E-2</v>
      </c>
    </row>
    <row r="485" spans="1:6" x14ac:dyDescent="0.25">
      <c r="A485" s="95">
        <v>41729</v>
      </c>
      <c r="B485" t="s">
        <v>109</v>
      </c>
      <c r="C485" t="s">
        <v>90</v>
      </c>
      <c r="D485" t="s">
        <v>66</v>
      </c>
      <c r="E485" t="str">
        <f t="shared" si="7"/>
        <v>2014NHS HighlandEthnicityAsian - Bangladeshi</v>
      </c>
      <c r="F485">
        <v>1.74200853584182E-2</v>
      </c>
    </row>
    <row r="486" spans="1:6" x14ac:dyDescent="0.25">
      <c r="A486" s="95">
        <v>41729</v>
      </c>
      <c r="B486" t="s">
        <v>110</v>
      </c>
      <c r="C486" t="s">
        <v>90</v>
      </c>
      <c r="D486" t="s">
        <v>66</v>
      </c>
      <c r="E486" t="str">
        <f t="shared" si="7"/>
        <v>2014NHS LanarkshireEthnicityAsian - Bangladeshi</v>
      </c>
      <c r="F486">
        <v>5.08056321672231E-2</v>
      </c>
    </row>
    <row r="487" spans="1:6" x14ac:dyDescent="0.25">
      <c r="A487" s="95">
        <v>41729</v>
      </c>
      <c r="B487" t="s">
        <v>107</v>
      </c>
      <c r="C487" t="s">
        <v>90</v>
      </c>
      <c r="D487" t="s">
        <v>66</v>
      </c>
      <c r="E487" t="str">
        <f t="shared" si="7"/>
        <v>2014NHS GrampianEthnicityAsian - Bangladeshi</v>
      </c>
      <c r="F487">
        <v>8.72002491435689E-2</v>
      </c>
    </row>
    <row r="488" spans="1:6" x14ac:dyDescent="0.25">
      <c r="A488" s="95">
        <v>41729</v>
      </c>
      <c r="B488" t="s">
        <v>112</v>
      </c>
      <c r="C488" t="s">
        <v>90</v>
      </c>
      <c r="D488" t="s">
        <v>66</v>
      </c>
      <c r="E488" t="str">
        <f t="shared" si="7"/>
        <v>2014NHS OrkneyEthnicityAsian - Bangladeshi</v>
      </c>
      <c r="F488">
        <v>0.29112081513828197</v>
      </c>
    </row>
    <row r="489" spans="1:6" x14ac:dyDescent="0.25">
      <c r="A489" s="95">
        <v>41729</v>
      </c>
      <c r="B489" t="s">
        <v>111</v>
      </c>
      <c r="C489" t="s">
        <v>90</v>
      </c>
      <c r="D489" t="s">
        <v>66</v>
      </c>
      <c r="E489" t="str">
        <f t="shared" si="7"/>
        <v>2014NHS LothianEthnicityAsian - Bangladeshi</v>
      </c>
      <c r="F489">
        <v>1.17416829745596E-2</v>
      </c>
    </row>
    <row r="490" spans="1:6" x14ac:dyDescent="0.25">
      <c r="A490" s="95">
        <v>41729</v>
      </c>
      <c r="B490" t="s">
        <v>114</v>
      </c>
      <c r="C490" t="s">
        <v>90</v>
      </c>
      <c r="D490" t="s">
        <v>66</v>
      </c>
      <c r="E490" t="str">
        <f t="shared" si="7"/>
        <v>2014NHS TaysideEthnicityAsian - Bangladeshi</v>
      </c>
      <c r="F490">
        <v>6.1652281134401903E-2</v>
      </c>
    </row>
    <row r="491" spans="1:6" x14ac:dyDescent="0.25">
      <c r="A491" s="95">
        <v>41729</v>
      </c>
      <c r="B491" t="s">
        <v>106</v>
      </c>
      <c r="C491" t="s">
        <v>90</v>
      </c>
      <c r="D491" t="s">
        <v>66</v>
      </c>
      <c r="E491" t="str">
        <f t="shared" si="7"/>
        <v>2014NHS Forth ValleyEthnicityAsian - Bangladeshi</v>
      </c>
      <c r="F491">
        <v>8.2000820008199998E-2</v>
      </c>
    </row>
    <row r="492" spans="1:6" x14ac:dyDescent="0.25">
      <c r="A492" s="95">
        <v>41729</v>
      </c>
      <c r="B492" t="s">
        <v>104</v>
      </c>
      <c r="C492" t="s">
        <v>90</v>
      </c>
      <c r="D492" t="s">
        <v>66</v>
      </c>
      <c r="E492" t="str">
        <f t="shared" si="7"/>
        <v>2014NHS Dumfries &amp; GallowayEthnicityAsian - Bangladeshi</v>
      </c>
      <c r="F492">
        <v>4.2780748663101602E-2</v>
      </c>
    </row>
    <row r="493" spans="1:6" x14ac:dyDescent="0.25">
      <c r="A493" s="95">
        <v>41729</v>
      </c>
      <c r="B493" t="s">
        <v>127</v>
      </c>
      <c r="C493" t="s">
        <v>90</v>
      </c>
      <c r="D493" t="s">
        <v>66</v>
      </c>
      <c r="E493" t="str">
        <f t="shared" si="7"/>
        <v>2014East RegionEthnicityAsian - Bangladeshi</v>
      </c>
      <c r="F493">
        <v>1.0372905969607301E-2</v>
      </c>
    </row>
    <row r="494" spans="1:6" x14ac:dyDescent="0.25">
      <c r="A494" s="95">
        <v>41729</v>
      </c>
      <c r="B494" t="s">
        <v>132</v>
      </c>
      <c r="C494" t="s">
        <v>90</v>
      </c>
      <c r="D494" t="s">
        <v>66</v>
      </c>
      <c r="E494" t="str">
        <f t="shared" si="7"/>
        <v>2014National Bodies and Special Health BoardsEthnicityAsian - Bangladeshi</v>
      </c>
      <c r="F494">
        <v>2.1369043379158001E-2</v>
      </c>
    </row>
    <row r="495" spans="1:6" x14ac:dyDescent="0.25">
      <c r="A495" s="95">
        <v>41729</v>
      </c>
      <c r="B495" t="s">
        <v>128</v>
      </c>
      <c r="C495" t="s">
        <v>90</v>
      </c>
      <c r="D495" t="s">
        <v>66</v>
      </c>
      <c r="E495" t="str">
        <f t="shared" si="7"/>
        <v>2014North RegionEthnicityAsian - Bangladeshi</v>
      </c>
      <c r="F495">
        <v>6.0195300307664797E-2</v>
      </c>
    </row>
    <row r="496" spans="1:6" x14ac:dyDescent="0.25">
      <c r="A496" s="95">
        <v>41729</v>
      </c>
      <c r="B496" t="s">
        <v>129</v>
      </c>
      <c r="C496" t="s">
        <v>90</v>
      </c>
      <c r="D496" t="s">
        <v>66</v>
      </c>
      <c r="E496" t="str">
        <f t="shared" si="7"/>
        <v>2014West RegionEthnicityAsian - Bangladeshi</v>
      </c>
      <c r="F496">
        <v>3.8573046150783198E-2</v>
      </c>
    </row>
    <row r="497" spans="1:6" x14ac:dyDescent="0.25">
      <c r="A497" s="95">
        <v>42094</v>
      </c>
      <c r="B497" t="s">
        <v>82</v>
      </c>
      <c r="C497" t="s">
        <v>90</v>
      </c>
      <c r="D497" t="s">
        <v>66</v>
      </c>
      <c r="E497" t="str">
        <f t="shared" si="7"/>
        <v>2015NHSScotlandEthnicityAsian - Bangladeshi</v>
      </c>
      <c r="F497">
        <v>4.0841217180165701E-2</v>
      </c>
    </row>
    <row r="498" spans="1:6" x14ac:dyDescent="0.25">
      <c r="A498" s="95">
        <v>42094</v>
      </c>
      <c r="B498" t="s">
        <v>52</v>
      </c>
      <c r="C498" t="s">
        <v>90</v>
      </c>
      <c r="D498" t="s">
        <v>66</v>
      </c>
      <c r="E498" t="str">
        <f t="shared" si="7"/>
        <v>2015NHS National Services ScotlandEthnicityAsian - Bangladeshi</v>
      </c>
      <c r="F498">
        <v>5.6258790436005603E-2</v>
      </c>
    </row>
    <row r="499" spans="1:6" x14ac:dyDescent="0.25">
      <c r="A499" s="95">
        <v>42094</v>
      </c>
      <c r="B499" t="s">
        <v>17</v>
      </c>
      <c r="C499" t="s">
        <v>90</v>
      </c>
      <c r="D499" t="s">
        <v>66</v>
      </c>
      <c r="E499" t="str">
        <f t="shared" si="7"/>
        <v>2015NHS Education for ScotlandEthnicityAsian - Bangladeshi</v>
      </c>
      <c r="F499">
        <v>4.4444444444444398E-2</v>
      </c>
    </row>
    <row r="500" spans="1:6" x14ac:dyDescent="0.25">
      <c r="A500" s="95">
        <v>42094</v>
      </c>
      <c r="B500" t="s">
        <v>83</v>
      </c>
      <c r="C500" t="s">
        <v>90</v>
      </c>
      <c r="D500" t="s">
        <v>66</v>
      </c>
      <c r="E500" t="str">
        <f t="shared" si="7"/>
        <v>2015Healthcare Improvement ScotlandEthnicityAsian - Bangladeshi</v>
      </c>
      <c r="F500">
        <v>0.28409090909090901</v>
      </c>
    </row>
    <row r="501" spans="1:6" x14ac:dyDescent="0.25">
      <c r="A501" s="95">
        <v>42094</v>
      </c>
      <c r="B501" t="s">
        <v>35</v>
      </c>
      <c r="C501" t="s">
        <v>90</v>
      </c>
      <c r="D501" t="s">
        <v>66</v>
      </c>
      <c r="E501" t="str">
        <f t="shared" si="7"/>
        <v>2015National Waiting Times CentreEthnicityAsian - Bangladeshi</v>
      </c>
      <c r="F501">
        <v>0.109289617486338</v>
      </c>
    </row>
    <row r="502" spans="1:6" x14ac:dyDescent="0.25">
      <c r="A502" s="95">
        <v>42094</v>
      </c>
      <c r="B502" t="s">
        <v>105</v>
      </c>
      <c r="C502" t="s">
        <v>90</v>
      </c>
      <c r="D502" t="s">
        <v>66</v>
      </c>
      <c r="E502" t="str">
        <f t="shared" si="7"/>
        <v>2015NHS FifeEthnicityAsian - Bangladeshi</v>
      </c>
      <c r="F502">
        <v>2.06377050871943E-2</v>
      </c>
    </row>
    <row r="503" spans="1:6" x14ac:dyDescent="0.25">
      <c r="A503" s="95">
        <v>42094</v>
      </c>
      <c r="B503" t="s">
        <v>108</v>
      </c>
      <c r="C503" t="s">
        <v>90</v>
      </c>
      <c r="D503" t="s">
        <v>66</v>
      </c>
      <c r="E503" t="str">
        <f t="shared" si="7"/>
        <v>2015NHS Greater Glasgow &amp; ClydeEthnicityAsian - Bangladeshi</v>
      </c>
      <c r="F503">
        <v>4.07322758027652E-2</v>
      </c>
    </row>
    <row r="504" spans="1:6" x14ac:dyDescent="0.25">
      <c r="A504" s="95">
        <v>42094</v>
      </c>
      <c r="B504" t="s">
        <v>110</v>
      </c>
      <c r="C504" t="s">
        <v>90</v>
      </c>
      <c r="D504" t="s">
        <v>66</v>
      </c>
      <c r="E504" t="str">
        <f t="shared" si="7"/>
        <v>2015NHS LanarkshireEthnicityAsian - Bangladeshi</v>
      </c>
      <c r="F504">
        <v>5.1671956890824502E-2</v>
      </c>
    </row>
    <row r="505" spans="1:6" x14ac:dyDescent="0.25">
      <c r="A505" s="95">
        <v>42094</v>
      </c>
      <c r="B505" t="s">
        <v>107</v>
      </c>
      <c r="C505" t="s">
        <v>90</v>
      </c>
      <c r="D505" t="s">
        <v>66</v>
      </c>
      <c r="E505" t="str">
        <f t="shared" si="7"/>
        <v>2015NHS GrampianEthnicityAsian - Bangladeshi</v>
      </c>
      <c r="F505">
        <v>8.32887143792016E-2</v>
      </c>
    </row>
    <row r="506" spans="1:6" x14ac:dyDescent="0.25">
      <c r="A506" s="95">
        <v>42094</v>
      </c>
      <c r="B506" t="s">
        <v>111</v>
      </c>
      <c r="C506" t="s">
        <v>90</v>
      </c>
      <c r="D506" t="s">
        <v>66</v>
      </c>
      <c r="E506" t="str">
        <f t="shared" si="7"/>
        <v>2015NHS LothianEthnicityAsian - Bangladeshi</v>
      </c>
      <c r="F506">
        <v>4.4479039252752102E-2</v>
      </c>
    </row>
    <row r="507" spans="1:6" x14ac:dyDescent="0.25">
      <c r="A507" s="95">
        <v>42094</v>
      </c>
      <c r="B507" t="s">
        <v>114</v>
      </c>
      <c r="C507" t="s">
        <v>90</v>
      </c>
      <c r="D507" t="s">
        <v>66</v>
      </c>
      <c r="E507" t="str">
        <f t="shared" si="7"/>
        <v>2015NHS TaysideEthnicityAsian - Bangladeshi</v>
      </c>
      <c r="F507">
        <v>8.0802639552892006E-2</v>
      </c>
    </row>
    <row r="508" spans="1:6" x14ac:dyDescent="0.25">
      <c r="A508" s="95">
        <v>42094</v>
      </c>
      <c r="B508" t="s">
        <v>106</v>
      </c>
      <c r="C508" t="s">
        <v>90</v>
      </c>
      <c r="D508" t="s">
        <v>66</v>
      </c>
      <c r="E508" t="str">
        <f t="shared" si="7"/>
        <v>2015NHS Forth ValleyEthnicityAsian - Bangladeshi</v>
      </c>
      <c r="F508">
        <v>5.1626226122870399E-2</v>
      </c>
    </row>
    <row r="509" spans="1:6" x14ac:dyDescent="0.25">
      <c r="A509" s="95">
        <v>42094</v>
      </c>
      <c r="B509" t="s">
        <v>113</v>
      </c>
      <c r="C509" t="s">
        <v>90</v>
      </c>
      <c r="D509" t="s">
        <v>66</v>
      </c>
      <c r="E509" t="str">
        <f t="shared" si="7"/>
        <v>2015NHS ShetlandEthnicityAsian - Bangladeshi</v>
      </c>
      <c r="F509">
        <v>0.117370892018779</v>
      </c>
    </row>
    <row r="510" spans="1:6" x14ac:dyDescent="0.25">
      <c r="A510" s="95">
        <v>42094</v>
      </c>
      <c r="B510" t="s">
        <v>127</v>
      </c>
      <c r="C510" t="s">
        <v>90</v>
      </c>
      <c r="D510" t="s">
        <v>66</v>
      </c>
      <c r="E510" t="str">
        <f t="shared" si="7"/>
        <v>2015East RegionEthnicityAsian - Bangladeshi</v>
      </c>
      <c r="F510">
        <v>3.4765333995530098E-2</v>
      </c>
    </row>
    <row r="511" spans="1:6" x14ac:dyDescent="0.25">
      <c r="A511" s="95">
        <v>42094</v>
      </c>
      <c r="B511" t="s">
        <v>132</v>
      </c>
      <c r="C511" t="s">
        <v>90</v>
      </c>
      <c r="D511" t="s">
        <v>66</v>
      </c>
      <c r="E511" t="str">
        <f t="shared" si="7"/>
        <v>2015National Bodies and Special Health BoardsEthnicityAsian - Bangladeshi</v>
      </c>
      <c r="F511">
        <v>4.0042712226374698E-2</v>
      </c>
    </row>
    <row r="512" spans="1:6" x14ac:dyDescent="0.25">
      <c r="A512" s="95">
        <v>42094</v>
      </c>
      <c r="B512" t="s">
        <v>128</v>
      </c>
      <c r="C512" t="s">
        <v>90</v>
      </c>
      <c r="D512" t="s">
        <v>66</v>
      </c>
      <c r="E512" t="str">
        <f t="shared" si="7"/>
        <v>2015North RegionEthnicityAsian - Bangladeshi</v>
      </c>
      <c r="F512">
        <v>5.8741623879557898E-2</v>
      </c>
    </row>
    <row r="513" spans="1:6" x14ac:dyDescent="0.25">
      <c r="A513" s="95">
        <v>42094</v>
      </c>
      <c r="B513" t="s">
        <v>129</v>
      </c>
      <c r="C513" t="s">
        <v>90</v>
      </c>
      <c r="D513" t="s">
        <v>66</v>
      </c>
      <c r="E513" t="str">
        <f t="shared" si="7"/>
        <v>2015West RegionEthnicityAsian - Bangladeshi</v>
      </c>
      <c r="F513">
        <v>3.5644489239051599E-2</v>
      </c>
    </row>
    <row r="514" spans="1:6" x14ac:dyDescent="0.25">
      <c r="A514" s="95">
        <v>42460</v>
      </c>
      <c r="B514" t="s">
        <v>82</v>
      </c>
      <c r="C514" t="s">
        <v>90</v>
      </c>
      <c r="D514" t="s">
        <v>66</v>
      </c>
      <c r="E514" t="str">
        <f t="shared" si="7"/>
        <v>2016NHSScotlandEthnicityAsian - Bangladeshi</v>
      </c>
      <c r="F514">
        <v>4.5794114077000299E-2</v>
      </c>
    </row>
    <row r="515" spans="1:6" x14ac:dyDescent="0.25">
      <c r="A515" s="95">
        <v>42460</v>
      </c>
      <c r="B515" t="s">
        <v>52</v>
      </c>
      <c r="C515" t="s">
        <v>90</v>
      </c>
      <c r="D515" t="s">
        <v>66</v>
      </c>
      <c r="E515" t="str">
        <f t="shared" si="7"/>
        <v>2016NHS National Services ScotlandEthnicityAsian - Bangladeshi</v>
      </c>
      <c r="F515">
        <v>5.4585152838427901E-2</v>
      </c>
    </row>
    <row r="516" spans="1:6" x14ac:dyDescent="0.25">
      <c r="A516" s="95">
        <v>42460</v>
      </c>
      <c r="B516" t="s">
        <v>17</v>
      </c>
      <c r="C516" t="s">
        <v>90</v>
      </c>
      <c r="D516" t="s">
        <v>66</v>
      </c>
      <c r="E516" t="str">
        <f t="shared" ref="E516:E579" si="8">"20"&amp;RIGHT(TEXT(A516,"dd-mmm-yy"),2)&amp;B516&amp;C516&amp;D516</f>
        <v>2016NHS Education for ScotlandEthnicityAsian - Bangladeshi</v>
      </c>
      <c r="F516">
        <v>3.6603221083455303E-2</v>
      </c>
    </row>
    <row r="517" spans="1:6" x14ac:dyDescent="0.25">
      <c r="A517" s="95">
        <v>42460</v>
      </c>
      <c r="B517" t="s">
        <v>83</v>
      </c>
      <c r="C517" t="s">
        <v>90</v>
      </c>
      <c r="D517" t="s">
        <v>66</v>
      </c>
      <c r="E517" t="str">
        <f t="shared" si="8"/>
        <v>2016Healthcare Improvement ScotlandEthnicityAsian - Bangladeshi</v>
      </c>
      <c r="F517">
        <v>0.25575447570332399</v>
      </c>
    </row>
    <row r="518" spans="1:6" x14ac:dyDescent="0.25">
      <c r="A518" s="95">
        <v>42460</v>
      </c>
      <c r="B518" t="s">
        <v>35</v>
      </c>
      <c r="C518" t="s">
        <v>90</v>
      </c>
      <c r="D518" t="s">
        <v>66</v>
      </c>
      <c r="E518" t="str">
        <f t="shared" si="8"/>
        <v>2016National Waiting Times CentreEthnicityAsian - Bangladeshi</v>
      </c>
      <c r="F518">
        <v>5.1599587203302301E-2</v>
      </c>
    </row>
    <row r="519" spans="1:6" x14ac:dyDescent="0.25">
      <c r="A519" s="95">
        <v>42460</v>
      </c>
      <c r="B519" t="s">
        <v>105</v>
      </c>
      <c r="C519" t="s">
        <v>90</v>
      </c>
      <c r="D519" t="s">
        <v>66</v>
      </c>
      <c r="E519" t="str">
        <f t="shared" si="8"/>
        <v>2016NHS FifeEthnicityAsian - Bangladeshi</v>
      </c>
      <c r="F519">
        <v>2.0298386278290802E-2</v>
      </c>
    </row>
    <row r="520" spans="1:6" x14ac:dyDescent="0.25">
      <c r="A520" s="95">
        <v>42460</v>
      </c>
      <c r="B520" t="s">
        <v>108</v>
      </c>
      <c r="C520" t="s">
        <v>90</v>
      </c>
      <c r="D520" t="s">
        <v>66</v>
      </c>
      <c r="E520" t="str">
        <f t="shared" si="8"/>
        <v>2016NHS Greater Glasgow &amp; ClydeEthnicityAsian - Bangladeshi</v>
      </c>
      <c r="F520">
        <v>4.7123238488466002E-2</v>
      </c>
    </row>
    <row r="521" spans="1:6" x14ac:dyDescent="0.25">
      <c r="A521" s="95">
        <v>42460</v>
      </c>
      <c r="B521" t="s">
        <v>110</v>
      </c>
      <c r="C521" t="s">
        <v>90</v>
      </c>
      <c r="D521" t="s">
        <v>66</v>
      </c>
      <c r="E521" t="str">
        <f t="shared" si="8"/>
        <v>2016NHS LanarkshireEthnicityAsian - Bangladeshi</v>
      </c>
      <c r="F521">
        <v>4.3811610076670303E-2</v>
      </c>
    </row>
    <row r="522" spans="1:6" x14ac:dyDescent="0.25">
      <c r="A522" s="95">
        <v>42460</v>
      </c>
      <c r="B522" t="s">
        <v>107</v>
      </c>
      <c r="C522" t="s">
        <v>90</v>
      </c>
      <c r="D522" t="s">
        <v>66</v>
      </c>
      <c r="E522" t="str">
        <f t="shared" si="8"/>
        <v>2016NHS GrampianEthnicityAsian - Bangladeshi</v>
      </c>
      <c r="F522">
        <v>0.12874531835205899</v>
      </c>
    </row>
    <row r="523" spans="1:6" x14ac:dyDescent="0.25">
      <c r="A523" s="95">
        <v>42460</v>
      </c>
      <c r="B523" t="s">
        <v>111</v>
      </c>
      <c r="C523" t="s">
        <v>90</v>
      </c>
      <c r="D523" t="s">
        <v>66</v>
      </c>
      <c r="E523" t="str">
        <f t="shared" si="8"/>
        <v>2016NHS LothianEthnicityAsian - Bangladeshi</v>
      </c>
      <c r="F523">
        <v>5.1557781542314197E-2</v>
      </c>
    </row>
    <row r="524" spans="1:6" x14ac:dyDescent="0.25">
      <c r="A524" s="95">
        <v>42460</v>
      </c>
      <c r="B524" t="s">
        <v>114</v>
      </c>
      <c r="C524" t="s">
        <v>90</v>
      </c>
      <c r="D524" t="s">
        <v>66</v>
      </c>
      <c r="E524" t="str">
        <f t="shared" si="8"/>
        <v>2016NHS TaysideEthnicityAsian - Bangladeshi</v>
      </c>
      <c r="F524">
        <v>8.7938848677535E-2</v>
      </c>
    </row>
    <row r="525" spans="1:6" x14ac:dyDescent="0.25">
      <c r="A525" s="95">
        <v>42460</v>
      </c>
      <c r="B525" t="s">
        <v>106</v>
      </c>
      <c r="C525" t="s">
        <v>90</v>
      </c>
      <c r="D525" t="s">
        <v>66</v>
      </c>
      <c r="E525" t="str">
        <f t="shared" si="8"/>
        <v>2016NHS Forth ValleyEthnicityAsian - Bangladeshi</v>
      </c>
      <c r="F525">
        <v>4.9862877088007899E-2</v>
      </c>
    </row>
    <row r="526" spans="1:6" x14ac:dyDescent="0.25">
      <c r="A526" s="95">
        <v>42460</v>
      </c>
      <c r="B526" t="s">
        <v>127</v>
      </c>
      <c r="C526" t="s">
        <v>90</v>
      </c>
      <c r="D526" t="s">
        <v>66</v>
      </c>
      <c r="E526" t="str">
        <f t="shared" si="8"/>
        <v>2016East RegionEthnicityAsian - Bangladeshi</v>
      </c>
      <c r="F526">
        <v>3.9311073437999E-2</v>
      </c>
    </row>
    <row r="527" spans="1:6" x14ac:dyDescent="0.25">
      <c r="A527" s="95">
        <v>42460</v>
      </c>
      <c r="B527" t="s">
        <v>132</v>
      </c>
      <c r="C527" t="s">
        <v>90</v>
      </c>
      <c r="D527" t="s">
        <v>66</v>
      </c>
      <c r="E527" t="str">
        <f t="shared" si="8"/>
        <v>2016National Bodies and Special Health BoardsEthnicityAsian - Bangladeshi</v>
      </c>
      <c r="F527">
        <v>3.1474254060178702E-2</v>
      </c>
    </row>
    <row r="528" spans="1:6" x14ac:dyDescent="0.25">
      <c r="A528" s="95">
        <v>42460</v>
      </c>
      <c r="B528" t="s">
        <v>128</v>
      </c>
      <c r="C528" t="s">
        <v>90</v>
      </c>
      <c r="D528" t="s">
        <v>66</v>
      </c>
      <c r="E528" t="str">
        <f t="shared" si="8"/>
        <v>2016North RegionEthnicityAsian - Bangladeshi</v>
      </c>
      <c r="F528">
        <v>7.5530330822849004E-2</v>
      </c>
    </row>
    <row r="529" spans="1:6" x14ac:dyDescent="0.25">
      <c r="A529" s="95">
        <v>42460</v>
      </c>
      <c r="B529" t="s">
        <v>129</v>
      </c>
      <c r="C529" t="s">
        <v>90</v>
      </c>
      <c r="D529" t="s">
        <v>66</v>
      </c>
      <c r="E529" t="str">
        <f t="shared" si="8"/>
        <v>2016West RegionEthnicityAsian - Bangladeshi</v>
      </c>
      <c r="F529">
        <v>3.76487733786737E-2</v>
      </c>
    </row>
    <row r="530" spans="1:6" x14ac:dyDescent="0.25">
      <c r="A530" s="95">
        <v>42825</v>
      </c>
      <c r="B530" t="s">
        <v>82</v>
      </c>
      <c r="C530" t="s">
        <v>90</v>
      </c>
      <c r="D530" t="s">
        <v>66</v>
      </c>
      <c r="E530" t="str">
        <f t="shared" si="8"/>
        <v>2017NHSScotlandEthnicityAsian - Bangladeshi</v>
      </c>
      <c r="F530">
        <v>4.1652736749223103E-2</v>
      </c>
    </row>
    <row r="531" spans="1:6" x14ac:dyDescent="0.25">
      <c r="A531" s="95">
        <v>42825</v>
      </c>
      <c r="B531" t="s">
        <v>52</v>
      </c>
      <c r="C531" t="s">
        <v>90</v>
      </c>
      <c r="D531" t="s">
        <v>66</v>
      </c>
      <c r="E531" t="str">
        <f t="shared" si="8"/>
        <v>2017NHS National Services ScotlandEthnicityAsian - Bangladeshi</v>
      </c>
      <c r="F531">
        <v>5.4274084124830299E-2</v>
      </c>
    </row>
    <row r="532" spans="1:6" x14ac:dyDescent="0.25">
      <c r="A532" s="95">
        <v>42825</v>
      </c>
      <c r="B532" t="s">
        <v>17</v>
      </c>
      <c r="C532" t="s">
        <v>90</v>
      </c>
      <c r="D532" t="s">
        <v>66</v>
      </c>
      <c r="E532" t="str">
        <f t="shared" si="8"/>
        <v>2017NHS Education for ScotlandEthnicityAsian - Bangladeshi</v>
      </c>
      <c r="F532">
        <v>9.6993210475266697E-2</v>
      </c>
    </row>
    <row r="533" spans="1:6" x14ac:dyDescent="0.25">
      <c r="A533" s="95">
        <v>42825</v>
      </c>
      <c r="B533" t="s">
        <v>83</v>
      </c>
      <c r="C533" t="s">
        <v>90</v>
      </c>
      <c r="D533" t="s">
        <v>66</v>
      </c>
      <c r="E533" t="str">
        <f t="shared" si="8"/>
        <v>2017Healthcare Improvement ScotlandEthnicityAsian - Bangladeshi</v>
      </c>
      <c r="F533">
        <v>0.237529691211401</v>
      </c>
    </row>
    <row r="534" spans="1:6" x14ac:dyDescent="0.25">
      <c r="A534" s="95">
        <v>42825</v>
      </c>
      <c r="B534" t="s">
        <v>35</v>
      </c>
      <c r="C534" t="s">
        <v>90</v>
      </c>
      <c r="D534" t="s">
        <v>66</v>
      </c>
      <c r="E534" t="str">
        <f t="shared" si="8"/>
        <v>2017National Waiting Times CentreEthnicityAsian - Bangladeshi</v>
      </c>
      <c r="F534">
        <v>0.10136847440445999</v>
      </c>
    </row>
    <row r="535" spans="1:6" x14ac:dyDescent="0.25">
      <c r="A535" s="95">
        <v>42825</v>
      </c>
      <c r="B535" t="s">
        <v>105</v>
      </c>
      <c r="C535" t="s">
        <v>90</v>
      </c>
      <c r="D535" t="s">
        <v>66</v>
      </c>
      <c r="E535" t="str">
        <f t="shared" si="8"/>
        <v>2017NHS FifeEthnicityAsian - Bangladeshi</v>
      </c>
      <c r="F535">
        <v>4.0551500405515001E-2</v>
      </c>
    </row>
    <row r="536" spans="1:6" x14ac:dyDescent="0.25">
      <c r="A536" s="95">
        <v>42825</v>
      </c>
      <c r="B536" t="s">
        <v>108</v>
      </c>
      <c r="C536" t="s">
        <v>90</v>
      </c>
      <c r="D536" t="s">
        <v>66</v>
      </c>
      <c r="E536" t="str">
        <f t="shared" si="8"/>
        <v>2017NHS Greater Glasgow &amp; ClydeEthnicityAsian - Bangladeshi</v>
      </c>
      <c r="F536">
        <v>4.6917938291740201E-2</v>
      </c>
    </row>
    <row r="537" spans="1:6" x14ac:dyDescent="0.25">
      <c r="A537" s="95">
        <v>42825</v>
      </c>
      <c r="B537" t="s">
        <v>109</v>
      </c>
      <c r="C537" t="s">
        <v>90</v>
      </c>
      <c r="D537" t="s">
        <v>66</v>
      </c>
      <c r="E537" t="str">
        <f t="shared" si="8"/>
        <v>2017NHS HighlandEthnicityAsian - Bangladeshi</v>
      </c>
      <c r="F537">
        <v>8.3836351441985198E-3</v>
      </c>
    </row>
    <row r="538" spans="1:6" x14ac:dyDescent="0.25">
      <c r="A538" s="95">
        <v>42825</v>
      </c>
      <c r="B538" t="s">
        <v>110</v>
      </c>
      <c r="C538" t="s">
        <v>90</v>
      </c>
      <c r="D538" t="s">
        <v>66</v>
      </c>
      <c r="E538" t="str">
        <f t="shared" si="8"/>
        <v>2017NHS LanarkshireEthnicityAsian - Bangladeshi</v>
      </c>
      <c r="F538">
        <v>5.0359712230215799E-2</v>
      </c>
    </row>
    <row r="539" spans="1:6" x14ac:dyDescent="0.25">
      <c r="A539" s="95">
        <v>42825</v>
      </c>
      <c r="B539" t="s">
        <v>107</v>
      </c>
      <c r="C539" t="s">
        <v>90</v>
      </c>
      <c r="D539" t="s">
        <v>66</v>
      </c>
      <c r="E539" t="str">
        <f t="shared" si="8"/>
        <v>2017NHS GrampianEthnicityAsian - Bangladeshi</v>
      </c>
      <c r="F539">
        <v>9.2791277619903703E-2</v>
      </c>
    </row>
    <row r="540" spans="1:6" x14ac:dyDescent="0.25">
      <c r="A540" s="95">
        <v>42825</v>
      </c>
      <c r="B540" t="s">
        <v>111</v>
      </c>
      <c r="C540" t="s">
        <v>90</v>
      </c>
      <c r="D540" t="s">
        <v>66</v>
      </c>
      <c r="E540" t="str">
        <f t="shared" si="8"/>
        <v>2017NHS LothianEthnicityAsian - Bangladeshi</v>
      </c>
      <c r="F540">
        <v>4.0442663333210699E-2</v>
      </c>
    </row>
    <row r="541" spans="1:6" x14ac:dyDescent="0.25">
      <c r="A541" s="95">
        <v>42825</v>
      </c>
      <c r="B541" t="s">
        <v>114</v>
      </c>
      <c r="C541" t="s">
        <v>90</v>
      </c>
      <c r="D541" t="s">
        <v>66</v>
      </c>
      <c r="E541" t="str">
        <f t="shared" si="8"/>
        <v>2017NHS TaysideEthnicityAsian - Bangladeshi</v>
      </c>
      <c r="F541">
        <v>8.7671971944968896E-2</v>
      </c>
    </row>
    <row r="542" spans="1:6" x14ac:dyDescent="0.25">
      <c r="A542" s="95">
        <v>42825</v>
      </c>
      <c r="B542" t="s">
        <v>106</v>
      </c>
      <c r="C542" t="s">
        <v>90</v>
      </c>
      <c r="D542" t="s">
        <v>66</v>
      </c>
      <c r="E542" t="str">
        <f t="shared" si="8"/>
        <v>2017NHS Forth ValleyEthnicityAsian - Bangladeshi</v>
      </c>
      <c r="F542">
        <v>3.9824771007566699E-2</v>
      </c>
    </row>
    <row r="543" spans="1:6" x14ac:dyDescent="0.25">
      <c r="A543" s="95">
        <v>42825</v>
      </c>
      <c r="B543" t="s">
        <v>104</v>
      </c>
      <c r="C543" t="s">
        <v>90</v>
      </c>
      <c r="D543" t="s">
        <v>66</v>
      </c>
      <c r="E543" t="str">
        <f t="shared" si="8"/>
        <v>2017NHS Dumfries &amp; GallowayEthnicityAsian - Bangladeshi</v>
      </c>
      <c r="F543">
        <v>2.1659085986571298E-2</v>
      </c>
    </row>
    <row r="544" spans="1:6" x14ac:dyDescent="0.25">
      <c r="A544" s="95">
        <v>42825</v>
      </c>
      <c r="B544" t="s">
        <v>127</v>
      </c>
      <c r="C544" t="s">
        <v>90</v>
      </c>
      <c r="D544" t="s">
        <v>66</v>
      </c>
      <c r="E544" t="str">
        <f t="shared" si="8"/>
        <v>2017East RegionEthnicityAsian - Bangladeshi</v>
      </c>
      <c r="F544">
        <v>3.6792661090534397E-2</v>
      </c>
    </row>
    <row r="545" spans="1:6" x14ac:dyDescent="0.25">
      <c r="A545" s="95">
        <v>42825</v>
      </c>
      <c r="B545" t="s">
        <v>132</v>
      </c>
      <c r="C545" t="s">
        <v>90</v>
      </c>
      <c r="D545" t="s">
        <v>66</v>
      </c>
      <c r="E545" t="str">
        <f t="shared" si="8"/>
        <v>2017National Bodies and Special Health BoardsEthnicityAsian - Bangladeshi</v>
      </c>
      <c r="F545">
        <v>4.8890790197396498E-2</v>
      </c>
    </row>
    <row r="546" spans="1:6" x14ac:dyDescent="0.25">
      <c r="A546" s="95">
        <v>42825</v>
      </c>
      <c r="B546" t="s">
        <v>128</v>
      </c>
      <c r="C546" t="s">
        <v>90</v>
      </c>
      <c r="D546" t="s">
        <v>66</v>
      </c>
      <c r="E546" t="str">
        <f t="shared" si="8"/>
        <v>2017North RegionEthnicityAsian - Bangladeshi</v>
      </c>
      <c r="F546">
        <v>6.4062867026842302E-2</v>
      </c>
    </row>
    <row r="547" spans="1:6" x14ac:dyDescent="0.25">
      <c r="A547" s="95">
        <v>42825</v>
      </c>
      <c r="B547" t="s">
        <v>129</v>
      </c>
      <c r="C547" t="s">
        <v>90</v>
      </c>
      <c r="D547" t="s">
        <v>66</v>
      </c>
      <c r="E547" t="str">
        <f t="shared" si="8"/>
        <v>2017West RegionEthnicityAsian - Bangladeshi</v>
      </c>
      <c r="F547">
        <v>3.87615679054217E-2</v>
      </c>
    </row>
    <row r="548" spans="1:6" x14ac:dyDescent="0.25">
      <c r="A548" s="95">
        <v>43190</v>
      </c>
      <c r="B548" t="s">
        <v>82</v>
      </c>
      <c r="C548" t="s">
        <v>90</v>
      </c>
      <c r="D548" t="s">
        <v>66</v>
      </c>
      <c r="E548" t="str">
        <f t="shared" si="8"/>
        <v>2018NHSScotlandEthnicityAsian - Bangladeshi</v>
      </c>
      <c r="F548">
        <v>4.1027634271030698E-2</v>
      </c>
    </row>
    <row r="549" spans="1:6" x14ac:dyDescent="0.25">
      <c r="A549" s="95">
        <v>43190</v>
      </c>
      <c r="B549" t="s">
        <v>52</v>
      </c>
      <c r="C549" t="s">
        <v>90</v>
      </c>
      <c r="D549" t="s">
        <v>66</v>
      </c>
      <c r="E549" t="str">
        <f t="shared" si="8"/>
        <v>2018NHS National Services ScotlandEthnicityAsian - Bangladeshi</v>
      </c>
      <c r="F549">
        <v>8.0971659919028299E-2</v>
      </c>
    </row>
    <row r="550" spans="1:6" x14ac:dyDescent="0.25">
      <c r="A550" s="95">
        <v>43190</v>
      </c>
      <c r="B550" t="s">
        <v>17</v>
      </c>
      <c r="C550" t="s">
        <v>90</v>
      </c>
      <c r="D550" t="s">
        <v>66</v>
      </c>
      <c r="E550" t="str">
        <f t="shared" si="8"/>
        <v>2018NHS Education for ScotlandEthnicityAsian - Bangladeshi</v>
      </c>
      <c r="F550">
        <v>8.5082246171298906E-2</v>
      </c>
    </row>
    <row r="551" spans="1:6" x14ac:dyDescent="0.25">
      <c r="A551" s="95">
        <v>43190</v>
      </c>
      <c r="B551" t="s">
        <v>105</v>
      </c>
      <c r="C551" t="s">
        <v>90</v>
      </c>
      <c r="D551" t="s">
        <v>66</v>
      </c>
      <c r="E551" t="str">
        <f t="shared" si="8"/>
        <v>2018NHS FifeEthnicityAsian - Bangladeshi</v>
      </c>
      <c r="F551">
        <v>3.9968025579536298E-2</v>
      </c>
    </row>
    <row r="552" spans="1:6" x14ac:dyDescent="0.25">
      <c r="A552" s="95">
        <v>43190</v>
      </c>
      <c r="B552" t="s">
        <v>108</v>
      </c>
      <c r="C552" t="s">
        <v>90</v>
      </c>
      <c r="D552" t="s">
        <v>66</v>
      </c>
      <c r="E552" t="str">
        <f t="shared" si="8"/>
        <v>2018NHS Greater Glasgow &amp; ClydeEthnicityAsian - Bangladeshi</v>
      </c>
      <c r="F552">
        <v>4.0220767322860999E-2</v>
      </c>
    </row>
    <row r="553" spans="1:6" x14ac:dyDescent="0.25">
      <c r="A553" s="95">
        <v>43190</v>
      </c>
      <c r="B553" t="s">
        <v>109</v>
      </c>
      <c r="C553" t="s">
        <v>90</v>
      </c>
      <c r="D553" t="s">
        <v>66</v>
      </c>
      <c r="E553" t="str">
        <f t="shared" si="8"/>
        <v>2018NHS HighlandEthnicityAsian - Bangladeshi</v>
      </c>
      <c r="F553">
        <v>8.1599347205222293E-3</v>
      </c>
    </row>
    <row r="554" spans="1:6" x14ac:dyDescent="0.25">
      <c r="A554" s="95">
        <v>43190</v>
      </c>
      <c r="B554" t="s">
        <v>110</v>
      </c>
      <c r="C554" t="s">
        <v>90</v>
      </c>
      <c r="D554" t="s">
        <v>66</v>
      </c>
      <c r="E554" t="str">
        <f t="shared" si="8"/>
        <v>2018NHS LanarkshireEthnicityAsian - Bangladeshi</v>
      </c>
      <c r="F554">
        <v>7.7355836849507698E-2</v>
      </c>
    </row>
    <row r="555" spans="1:6" x14ac:dyDescent="0.25">
      <c r="A555" s="95">
        <v>43190</v>
      </c>
      <c r="B555" t="s">
        <v>107</v>
      </c>
      <c r="C555" t="s">
        <v>90</v>
      </c>
      <c r="D555" t="s">
        <v>66</v>
      </c>
      <c r="E555" t="str">
        <f t="shared" si="8"/>
        <v>2018NHS GrampianEthnicityAsian - Bangladeshi</v>
      </c>
      <c r="F555">
        <v>0.104299455325066</v>
      </c>
    </row>
    <row r="556" spans="1:6" x14ac:dyDescent="0.25">
      <c r="A556" s="95">
        <v>43190</v>
      </c>
      <c r="B556" t="s">
        <v>111</v>
      </c>
      <c r="C556" t="s">
        <v>90</v>
      </c>
      <c r="D556" t="s">
        <v>66</v>
      </c>
      <c r="E556" t="str">
        <f t="shared" si="8"/>
        <v>2018NHS LothianEthnicityAsian - Bangladeshi</v>
      </c>
      <c r="F556">
        <v>4.2197060271467697E-2</v>
      </c>
    </row>
    <row r="557" spans="1:6" x14ac:dyDescent="0.25">
      <c r="A557" s="95">
        <v>43190</v>
      </c>
      <c r="B557" t="s">
        <v>114</v>
      </c>
      <c r="C557" t="s">
        <v>90</v>
      </c>
      <c r="D557" t="s">
        <v>66</v>
      </c>
      <c r="E557" t="str">
        <f t="shared" si="8"/>
        <v>2018NHS TaysideEthnicityAsian - Bangladeshi</v>
      </c>
      <c r="F557">
        <v>8.7342112335393698E-2</v>
      </c>
    </row>
    <row r="558" spans="1:6" x14ac:dyDescent="0.25">
      <c r="A558" s="95">
        <v>43190</v>
      </c>
      <c r="B558" t="s">
        <v>106</v>
      </c>
      <c r="C558" t="s">
        <v>90</v>
      </c>
      <c r="D558" t="s">
        <v>66</v>
      </c>
      <c r="E558" t="str">
        <f t="shared" si="8"/>
        <v>2018NHS Forth ValleyEthnicityAsian - Bangladeshi</v>
      </c>
      <c r="F558">
        <v>2.57698750161061E-2</v>
      </c>
    </row>
    <row r="559" spans="1:6" x14ac:dyDescent="0.25">
      <c r="A559" s="95">
        <v>43190</v>
      </c>
      <c r="B559" t="s">
        <v>104</v>
      </c>
      <c r="C559" t="s">
        <v>90</v>
      </c>
      <c r="D559" t="s">
        <v>66</v>
      </c>
      <c r="E559" t="str">
        <f t="shared" si="8"/>
        <v>2018NHS Dumfries &amp; GallowayEthnicityAsian - Bangladeshi</v>
      </c>
      <c r="F559">
        <v>2.1204410517387601E-2</v>
      </c>
    </row>
    <row r="560" spans="1:6" x14ac:dyDescent="0.25">
      <c r="A560" s="95">
        <v>43190</v>
      </c>
      <c r="B560" t="s">
        <v>127</v>
      </c>
      <c r="C560" t="s">
        <v>90</v>
      </c>
      <c r="D560" t="s">
        <v>66</v>
      </c>
      <c r="E560" t="str">
        <f t="shared" si="8"/>
        <v>2018East RegionEthnicityAsian - Bangladeshi</v>
      </c>
      <c r="F560">
        <v>3.7872511657632398E-2</v>
      </c>
    </row>
    <row r="561" spans="1:6" x14ac:dyDescent="0.25">
      <c r="A561" s="95">
        <v>43190</v>
      </c>
      <c r="B561" t="s">
        <v>132</v>
      </c>
      <c r="C561" t="s">
        <v>90</v>
      </c>
      <c r="D561" t="s">
        <v>66</v>
      </c>
      <c r="E561" t="str">
        <f t="shared" si="8"/>
        <v>2018National Bodies and Special Health BoardsEthnicityAsian - Bangladeshi</v>
      </c>
      <c r="F561">
        <v>3.4985422740524699E-2</v>
      </c>
    </row>
    <row r="562" spans="1:6" x14ac:dyDescent="0.25">
      <c r="A562" s="95">
        <v>43190</v>
      </c>
      <c r="B562" t="s">
        <v>128</v>
      </c>
      <c r="C562" t="s">
        <v>90</v>
      </c>
      <c r="D562" t="s">
        <v>66</v>
      </c>
      <c r="E562" t="str">
        <f t="shared" si="8"/>
        <v>2018North RegionEthnicityAsian - Bangladeshi</v>
      </c>
      <c r="F562">
        <v>6.7493461570910296E-2</v>
      </c>
    </row>
    <row r="563" spans="1:6" x14ac:dyDescent="0.25">
      <c r="A563" s="95">
        <v>43190</v>
      </c>
      <c r="B563" t="s">
        <v>129</v>
      </c>
      <c r="C563" t="s">
        <v>90</v>
      </c>
      <c r="D563" t="s">
        <v>66</v>
      </c>
      <c r="E563" t="str">
        <f t="shared" si="8"/>
        <v>2018West RegionEthnicityAsian - Bangladeshi</v>
      </c>
      <c r="F563">
        <v>3.8378047756683097E-2</v>
      </c>
    </row>
    <row r="564" spans="1:6" x14ac:dyDescent="0.25">
      <c r="A564" s="95">
        <v>43555</v>
      </c>
      <c r="B564" t="s">
        <v>82</v>
      </c>
      <c r="C564" t="s">
        <v>90</v>
      </c>
      <c r="D564" t="s">
        <v>66</v>
      </c>
      <c r="E564" t="str">
        <f t="shared" si="8"/>
        <v>2019NHSScotlandEthnicityAsian - Bangladeshi</v>
      </c>
      <c r="F564">
        <v>4.1010018161579398E-2</v>
      </c>
    </row>
    <row r="565" spans="1:6" x14ac:dyDescent="0.25">
      <c r="A565" s="95">
        <v>43555</v>
      </c>
      <c r="B565" t="s">
        <v>52</v>
      </c>
      <c r="C565" t="s">
        <v>90</v>
      </c>
      <c r="D565" t="s">
        <v>66</v>
      </c>
      <c r="E565" t="str">
        <f t="shared" si="8"/>
        <v>2019NHS National Services ScotlandEthnicityAsian - Bangladeshi</v>
      </c>
      <c r="F565">
        <v>8.25309491059147E-2</v>
      </c>
    </row>
    <row r="566" spans="1:6" x14ac:dyDescent="0.25">
      <c r="A566" s="95">
        <v>43555</v>
      </c>
      <c r="B566" t="s">
        <v>16</v>
      </c>
      <c r="C566" t="s">
        <v>90</v>
      </c>
      <c r="D566" t="s">
        <v>66</v>
      </c>
      <c r="E566" t="str">
        <f t="shared" si="8"/>
        <v>2019NHS 24EthnicityAsian - Bangladeshi</v>
      </c>
      <c r="F566">
        <v>6.12369871402327E-2</v>
      </c>
    </row>
    <row r="567" spans="1:6" x14ac:dyDescent="0.25">
      <c r="A567" s="95">
        <v>43555</v>
      </c>
      <c r="B567" t="s">
        <v>17</v>
      </c>
      <c r="C567" t="s">
        <v>90</v>
      </c>
      <c r="D567" t="s">
        <v>66</v>
      </c>
      <c r="E567" t="str">
        <f t="shared" si="8"/>
        <v>2019NHS Education for ScotlandEthnicityAsian - Bangladeshi</v>
      </c>
      <c r="F567">
        <v>8.9525514771709905E-2</v>
      </c>
    </row>
    <row r="568" spans="1:6" x14ac:dyDescent="0.25">
      <c r="A568" s="95">
        <v>43555</v>
      </c>
      <c r="B568" t="s">
        <v>35</v>
      </c>
      <c r="C568" t="s">
        <v>90</v>
      </c>
      <c r="D568" t="s">
        <v>66</v>
      </c>
      <c r="E568" t="str">
        <f t="shared" si="8"/>
        <v>2019National Waiting Times CentreEthnicityAsian - Bangladeshi</v>
      </c>
      <c r="F568">
        <v>4.8076923076923003E-2</v>
      </c>
    </row>
    <row r="569" spans="1:6" x14ac:dyDescent="0.25">
      <c r="A569" s="95">
        <v>43555</v>
      </c>
      <c r="B569" t="s">
        <v>105</v>
      </c>
      <c r="C569" t="s">
        <v>90</v>
      </c>
      <c r="D569" t="s">
        <v>66</v>
      </c>
      <c r="E569" t="str">
        <f t="shared" si="8"/>
        <v>2019NHS FifeEthnicityAsian - Bangladeshi</v>
      </c>
      <c r="F569">
        <v>3.0021014710297202E-2</v>
      </c>
    </row>
    <row r="570" spans="1:6" x14ac:dyDescent="0.25">
      <c r="A570" s="95">
        <v>43555</v>
      </c>
      <c r="B570" t="s">
        <v>108</v>
      </c>
      <c r="C570" t="s">
        <v>90</v>
      </c>
      <c r="D570" t="s">
        <v>66</v>
      </c>
      <c r="E570" t="str">
        <f t="shared" si="8"/>
        <v>2019NHS Greater Glasgow &amp; ClydeEthnicityAsian - Bangladeshi</v>
      </c>
      <c r="F570">
        <v>4.8180105996233097E-2</v>
      </c>
    </row>
    <row r="571" spans="1:6" x14ac:dyDescent="0.25">
      <c r="A571" s="95">
        <v>43555</v>
      </c>
      <c r="B571" t="s">
        <v>109</v>
      </c>
      <c r="C571" t="s">
        <v>90</v>
      </c>
      <c r="D571" t="s">
        <v>66</v>
      </c>
      <c r="E571" t="str">
        <f t="shared" si="8"/>
        <v>2019NHS HighlandEthnicityAsian - Bangladeshi</v>
      </c>
      <c r="F571">
        <v>8.2182774490466796E-3</v>
      </c>
    </row>
    <row r="572" spans="1:6" x14ac:dyDescent="0.25">
      <c r="A572" s="95">
        <v>43555</v>
      </c>
      <c r="B572" t="s">
        <v>110</v>
      </c>
      <c r="C572" t="s">
        <v>90</v>
      </c>
      <c r="D572" t="s">
        <v>66</v>
      </c>
      <c r="E572" t="str">
        <f t="shared" si="8"/>
        <v>2019NHS LanarkshireEthnicityAsian - Bangladeshi</v>
      </c>
      <c r="F572">
        <v>5.5214300503830402E-2</v>
      </c>
    </row>
    <row r="573" spans="1:6" x14ac:dyDescent="0.25">
      <c r="A573" s="95">
        <v>43555</v>
      </c>
      <c r="B573" t="s">
        <v>107</v>
      </c>
      <c r="C573" t="s">
        <v>90</v>
      </c>
      <c r="D573" t="s">
        <v>66</v>
      </c>
      <c r="E573" t="str">
        <f t="shared" si="8"/>
        <v>2019NHS GrampianEthnicityAsian - Bangladeshi</v>
      </c>
      <c r="F573">
        <v>0.105053632644034</v>
      </c>
    </row>
    <row r="574" spans="1:6" x14ac:dyDescent="0.25">
      <c r="A574" s="95">
        <v>43555</v>
      </c>
      <c r="B574" t="s">
        <v>111</v>
      </c>
      <c r="C574" t="s">
        <v>90</v>
      </c>
      <c r="D574" t="s">
        <v>66</v>
      </c>
      <c r="E574" t="str">
        <f t="shared" si="8"/>
        <v>2019NHS LothianEthnicityAsian - Bangladeshi</v>
      </c>
      <c r="F574">
        <v>4.4493120679033403E-2</v>
      </c>
    </row>
    <row r="575" spans="1:6" x14ac:dyDescent="0.25">
      <c r="A575" s="95">
        <v>43555</v>
      </c>
      <c r="B575" t="s">
        <v>114</v>
      </c>
      <c r="C575" t="s">
        <v>90</v>
      </c>
      <c r="D575" t="s">
        <v>66</v>
      </c>
      <c r="E575" t="str">
        <f t="shared" si="8"/>
        <v>2019NHS TaysideEthnicityAsian - Bangladeshi</v>
      </c>
      <c r="F575">
        <v>6.9516857838025706E-2</v>
      </c>
    </row>
    <row r="576" spans="1:6" x14ac:dyDescent="0.25">
      <c r="A576" s="95">
        <v>43555</v>
      </c>
      <c r="B576" t="s">
        <v>106</v>
      </c>
      <c r="C576" t="s">
        <v>90</v>
      </c>
      <c r="D576" t="s">
        <v>66</v>
      </c>
      <c r="E576" t="str">
        <f t="shared" si="8"/>
        <v>2019NHS Forth ValleyEthnicityAsian - Bangladeshi</v>
      </c>
      <c r="F576">
        <v>3.7764350453172203E-2</v>
      </c>
    </row>
    <row r="577" spans="1:6" x14ac:dyDescent="0.25">
      <c r="A577" s="95">
        <v>43555</v>
      </c>
      <c r="B577" t="s">
        <v>104</v>
      </c>
      <c r="C577" t="s">
        <v>90</v>
      </c>
      <c r="D577" t="s">
        <v>66</v>
      </c>
      <c r="E577" t="str">
        <f t="shared" si="8"/>
        <v>2019NHS Dumfries &amp; GallowayEthnicityAsian - Bangladeshi</v>
      </c>
      <c r="F577">
        <v>2.00521355524363E-2</v>
      </c>
    </row>
    <row r="578" spans="1:6" x14ac:dyDescent="0.25">
      <c r="A578" s="95">
        <v>43555</v>
      </c>
      <c r="B578" t="s">
        <v>127</v>
      </c>
      <c r="C578" t="s">
        <v>90</v>
      </c>
      <c r="D578" t="s">
        <v>66</v>
      </c>
      <c r="E578" t="str">
        <f t="shared" si="8"/>
        <v>2019East RegionEthnicityAsian - Bangladeshi</v>
      </c>
      <c r="F578">
        <v>3.7164359379355201E-2</v>
      </c>
    </row>
    <row r="579" spans="1:6" x14ac:dyDescent="0.25">
      <c r="A579" s="95">
        <v>43555</v>
      </c>
      <c r="B579" t="s">
        <v>132</v>
      </c>
      <c r="C579" t="s">
        <v>90</v>
      </c>
      <c r="D579" t="s">
        <v>66</v>
      </c>
      <c r="E579" t="str">
        <f t="shared" si="8"/>
        <v>2019National Bodies and Special Health BoardsEthnicityAsian - Bangladeshi</v>
      </c>
      <c r="F579">
        <v>4.6341887273359202E-2</v>
      </c>
    </row>
    <row r="580" spans="1:6" x14ac:dyDescent="0.25">
      <c r="A580" s="95">
        <v>43555</v>
      </c>
      <c r="B580" t="s">
        <v>128</v>
      </c>
      <c r="C580" t="s">
        <v>90</v>
      </c>
      <c r="D580" t="s">
        <v>66</v>
      </c>
      <c r="E580" t="str">
        <f t="shared" ref="E580:E643" si="9">"20"&amp;RIGHT(TEXT(A580,"dd-mmm-yy"),2)&amp;B580&amp;C580&amp;D580</f>
        <v>2019North RegionEthnicityAsian - Bangladeshi</v>
      </c>
      <c r="F580">
        <v>6.2897037549531395E-2</v>
      </c>
    </row>
    <row r="581" spans="1:6" x14ac:dyDescent="0.25">
      <c r="A581" s="95">
        <v>43555</v>
      </c>
      <c r="B581" t="s">
        <v>129</v>
      </c>
      <c r="C581" t="s">
        <v>90</v>
      </c>
      <c r="D581" t="s">
        <v>66</v>
      </c>
      <c r="E581" t="str">
        <f t="shared" si="9"/>
        <v>2019West RegionEthnicityAsian - Bangladeshi</v>
      </c>
      <c r="F581">
        <v>4.0035325287017899E-2</v>
      </c>
    </row>
    <row r="582" spans="1:6" x14ac:dyDescent="0.25">
      <c r="A582" s="95">
        <v>43921</v>
      </c>
      <c r="B582" t="s">
        <v>82</v>
      </c>
      <c r="C582" t="s">
        <v>90</v>
      </c>
      <c r="D582" t="s">
        <v>66</v>
      </c>
      <c r="E582" t="str">
        <f t="shared" si="9"/>
        <v>2020NHSScotlandEthnicityAsian - Bangladeshi</v>
      </c>
      <c r="F582">
        <v>4.8617504370403297E-2</v>
      </c>
    </row>
    <row r="583" spans="1:6" x14ac:dyDescent="0.25">
      <c r="A583" s="95">
        <v>43921</v>
      </c>
      <c r="B583" t="s">
        <v>52</v>
      </c>
      <c r="C583" t="s">
        <v>90</v>
      </c>
      <c r="D583" t="s">
        <v>66</v>
      </c>
      <c r="E583" t="str">
        <f t="shared" si="9"/>
        <v>2020NHS National Services ScotlandEthnicityAsian - Bangladeshi</v>
      </c>
      <c r="F583">
        <v>0.107816711590296</v>
      </c>
    </row>
    <row r="584" spans="1:6" x14ac:dyDescent="0.25">
      <c r="A584" s="95">
        <v>43921</v>
      </c>
      <c r="B584" t="s">
        <v>17</v>
      </c>
      <c r="C584" t="s">
        <v>90</v>
      </c>
      <c r="D584" t="s">
        <v>66</v>
      </c>
      <c r="E584" t="str">
        <f t="shared" si="9"/>
        <v>2020NHS Education for ScotlandEthnicityAsian - Bangladeshi</v>
      </c>
      <c r="F584">
        <v>0.140482322641067</v>
      </c>
    </row>
    <row r="585" spans="1:6" x14ac:dyDescent="0.25">
      <c r="A585" s="95">
        <v>43921</v>
      </c>
      <c r="B585" t="s">
        <v>35</v>
      </c>
      <c r="C585" t="s">
        <v>90</v>
      </c>
      <c r="D585" t="s">
        <v>66</v>
      </c>
      <c r="E585" t="str">
        <f t="shared" si="9"/>
        <v>2020National Waiting Times CentreEthnicityAsian - Bangladeshi</v>
      </c>
      <c r="F585">
        <v>4.6511627906976702E-2</v>
      </c>
    </row>
    <row r="586" spans="1:6" x14ac:dyDescent="0.25">
      <c r="A586" s="95">
        <v>43921</v>
      </c>
      <c r="B586" t="s">
        <v>105</v>
      </c>
      <c r="C586" t="s">
        <v>90</v>
      </c>
      <c r="D586" t="s">
        <v>66</v>
      </c>
      <c r="E586" t="str">
        <f t="shared" si="9"/>
        <v>2020NHS FifeEthnicityAsian - Bangladeshi</v>
      </c>
      <c r="F586">
        <v>2.85469597487867E-2</v>
      </c>
    </row>
    <row r="587" spans="1:6" x14ac:dyDescent="0.25">
      <c r="A587" s="95">
        <v>43921</v>
      </c>
      <c r="B587" t="s">
        <v>108</v>
      </c>
      <c r="C587" t="s">
        <v>90</v>
      </c>
      <c r="D587" t="s">
        <v>66</v>
      </c>
      <c r="E587" t="str">
        <f t="shared" si="9"/>
        <v>2020NHS Greater Glasgow &amp; ClydeEthnicityAsian - Bangladeshi</v>
      </c>
      <c r="F587">
        <v>4.4729387207395201E-2</v>
      </c>
    </row>
    <row r="588" spans="1:6" x14ac:dyDescent="0.25">
      <c r="A588" s="95">
        <v>43921</v>
      </c>
      <c r="B588" t="s">
        <v>109</v>
      </c>
      <c r="C588" t="s">
        <v>90</v>
      </c>
      <c r="D588" t="s">
        <v>66</v>
      </c>
      <c r="E588" t="str">
        <f t="shared" si="9"/>
        <v>2020NHS HighlandEthnicityAsian - Bangladeshi</v>
      </c>
      <c r="F588">
        <v>1.5815277558121101E-2</v>
      </c>
    </row>
    <row r="589" spans="1:6" x14ac:dyDescent="0.25">
      <c r="A589" s="95">
        <v>43921</v>
      </c>
      <c r="B589" t="s">
        <v>110</v>
      </c>
      <c r="C589" t="s">
        <v>90</v>
      </c>
      <c r="D589" t="s">
        <v>66</v>
      </c>
      <c r="E589" t="str">
        <f t="shared" si="9"/>
        <v>2020NHS LanarkshireEthnicityAsian - Bangladeshi</v>
      </c>
      <c r="F589">
        <v>3.9504872267579601E-2</v>
      </c>
    </row>
    <row r="590" spans="1:6" x14ac:dyDescent="0.25">
      <c r="A590" s="95">
        <v>43921</v>
      </c>
      <c r="B590" t="s">
        <v>107</v>
      </c>
      <c r="C590" t="s">
        <v>90</v>
      </c>
      <c r="D590" t="s">
        <v>66</v>
      </c>
      <c r="E590" t="str">
        <f t="shared" si="9"/>
        <v>2020NHS GrampianEthnicityAsian - Bangladeshi</v>
      </c>
      <c r="F590">
        <v>0.13249420337860199</v>
      </c>
    </row>
    <row r="591" spans="1:6" x14ac:dyDescent="0.25">
      <c r="A591" s="95">
        <v>43921</v>
      </c>
      <c r="B591" t="s">
        <v>111</v>
      </c>
      <c r="C591" t="s">
        <v>90</v>
      </c>
      <c r="D591" t="s">
        <v>66</v>
      </c>
      <c r="E591" t="str">
        <f t="shared" si="9"/>
        <v>2020NHS LothianEthnicityAsian - Bangladeshi</v>
      </c>
      <c r="F591">
        <v>5.9810599767403202E-2</v>
      </c>
    </row>
    <row r="592" spans="1:6" x14ac:dyDescent="0.25">
      <c r="A592" s="95">
        <v>43921</v>
      </c>
      <c r="B592" t="s">
        <v>114</v>
      </c>
      <c r="C592" t="s">
        <v>90</v>
      </c>
      <c r="D592" t="s">
        <v>66</v>
      </c>
      <c r="E592" t="str">
        <f t="shared" si="9"/>
        <v>2020NHS TaysideEthnicityAsian - Bangladeshi</v>
      </c>
      <c r="F592">
        <v>0.10909586799399899</v>
      </c>
    </row>
    <row r="593" spans="1:6" x14ac:dyDescent="0.25">
      <c r="A593" s="95">
        <v>43921</v>
      </c>
      <c r="B593" t="s">
        <v>106</v>
      </c>
      <c r="C593" t="s">
        <v>90</v>
      </c>
      <c r="D593" t="s">
        <v>66</v>
      </c>
      <c r="E593" t="str">
        <f t="shared" si="9"/>
        <v>2020NHS Forth ValleyEthnicityAsian - Bangladeshi</v>
      </c>
      <c r="F593">
        <v>5.9052793197118203E-2</v>
      </c>
    </row>
    <row r="594" spans="1:6" x14ac:dyDescent="0.25">
      <c r="A594" s="95">
        <v>43921</v>
      </c>
      <c r="B594" t="s">
        <v>104</v>
      </c>
      <c r="C594" t="s">
        <v>90</v>
      </c>
      <c r="D594" t="s">
        <v>66</v>
      </c>
      <c r="E594" t="str">
        <f t="shared" si="9"/>
        <v>2020NHS Dumfries &amp; GallowayEthnicityAsian - Bangladeshi</v>
      </c>
      <c r="F594">
        <v>1.9131432944327498E-2</v>
      </c>
    </row>
    <row r="595" spans="1:6" x14ac:dyDescent="0.25">
      <c r="A595" s="95">
        <v>43921</v>
      </c>
      <c r="B595" t="s">
        <v>113</v>
      </c>
      <c r="C595" t="s">
        <v>90</v>
      </c>
      <c r="D595" t="s">
        <v>66</v>
      </c>
      <c r="E595" t="str">
        <f t="shared" si="9"/>
        <v>2020NHS ShetlandEthnicityAsian - Bangladeshi</v>
      </c>
      <c r="F595">
        <v>9.1407678244972507E-2</v>
      </c>
    </row>
    <row r="596" spans="1:6" x14ac:dyDescent="0.25">
      <c r="A596" s="95">
        <v>43921</v>
      </c>
      <c r="B596" t="s">
        <v>127</v>
      </c>
      <c r="C596" t="s">
        <v>90</v>
      </c>
      <c r="D596" t="s">
        <v>66</v>
      </c>
      <c r="E596" t="str">
        <f t="shared" si="9"/>
        <v>2020East RegionEthnicityAsian - Bangladeshi</v>
      </c>
      <c r="F596">
        <v>4.7317545796624602E-2</v>
      </c>
    </row>
    <row r="597" spans="1:6" x14ac:dyDescent="0.25">
      <c r="A597" s="95">
        <v>43921</v>
      </c>
      <c r="B597" t="s">
        <v>132</v>
      </c>
      <c r="C597" t="s">
        <v>90</v>
      </c>
      <c r="D597" t="s">
        <v>66</v>
      </c>
      <c r="E597" t="str">
        <f t="shared" si="9"/>
        <v>2020National Bodies and Special Health BoardsEthnicityAsian - Bangladeshi</v>
      </c>
      <c r="F597">
        <v>5.8870751940058801E-2</v>
      </c>
    </row>
    <row r="598" spans="1:6" x14ac:dyDescent="0.25">
      <c r="A598" s="95">
        <v>43921</v>
      </c>
      <c r="B598" t="s">
        <v>128</v>
      </c>
      <c r="C598" t="s">
        <v>90</v>
      </c>
      <c r="D598" t="s">
        <v>66</v>
      </c>
      <c r="E598" t="str">
        <f t="shared" si="9"/>
        <v>2020North RegionEthnicityAsian - Bangladeshi</v>
      </c>
      <c r="F598">
        <v>8.8257630180004501E-2</v>
      </c>
    </row>
    <row r="599" spans="1:6" x14ac:dyDescent="0.25">
      <c r="A599" s="95">
        <v>43921</v>
      </c>
      <c r="B599" t="s">
        <v>129</v>
      </c>
      <c r="C599" t="s">
        <v>90</v>
      </c>
      <c r="D599" t="s">
        <v>66</v>
      </c>
      <c r="E599" t="str">
        <f t="shared" si="9"/>
        <v>2020West RegionEthnicityAsian - Bangladeshi</v>
      </c>
      <c r="F599">
        <v>3.7479130938454702E-2</v>
      </c>
    </row>
    <row r="600" spans="1:6" x14ac:dyDescent="0.25">
      <c r="A600" s="95">
        <v>40268</v>
      </c>
      <c r="B600" t="s">
        <v>102</v>
      </c>
      <c r="C600" t="s">
        <v>90</v>
      </c>
      <c r="D600" t="s">
        <v>67</v>
      </c>
      <c r="E600" t="str">
        <f t="shared" si="9"/>
        <v>2010NHS Ayrshire &amp; ArranEthnicityAsian - Chinese</v>
      </c>
      <c r="F600">
        <v>0.15064244572441199</v>
      </c>
    </row>
    <row r="601" spans="1:6" x14ac:dyDescent="0.25">
      <c r="A601" s="95">
        <v>40268</v>
      </c>
      <c r="B601" t="s">
        <v>103</v>
      </c>
      <c r="C601" t="s">
        <v>90</v>
      </c>
      <c r="D601" t="s">
        <v>67</v>
      </c>
      <c r="E601" t="str">
        <f t="shared" si="9"/>
        <v>2010NHS BordersEthnicityAsian - Chinese</v>
      </c>
      <c r="F601">
        <v>0.124906320259805</v>
      </c>
    </row>
    <row r="602" spans="1:6" x14ac:dyDescent="0.25">
      <c r="A602" s="95">
        <v>40268</v>
      </c>
      <c r="B602" t="s">
        <v>82</v>
      </c>
      <c r="C602" t="s">
        <v>90</v>
      </c>
      <c r="D602" t="s">
        <v>67</v>
      </c>
      <c r="E602" t="str">
        <f t="shared" si="9"/>
        <v>2010NHSScotlandEthnicityAsian - Chinese</v>
      </c>
      <c r="F602">
        <v>0.19775106630476899</v>
      </c>
    </row>
    <row r="603" spans="1:6" x14ac:dyDescent="0.25">
      <c r="A603" s="95">
        <v>40268</v>
      </c>
      <c r="B603" t="s">
        <v>52</v>
      </c>
      <c r="C603" t="s">
        <v>90</v>
      </c>
      <c r="D603" t="s">
        <v>67</v>
      </c>
      <c r="E603" t="str">
        <f t="shared" si="9"/>
        <v>2010NHS National Services ScotlandEthnicityAsian - Chinese</v>
      </c>
      <c r="F603">
        <v>0.24623803009575901</v>
      </c>
    </row>
    <row r="604" spans="1:6" x14ac:dyDescent="0.25">
      <c r="A604" s="95">
        <v>40268</v>
      </c>
      <c r="B604" t="s">
        <v>15</v>
      </c>
      <c r="C604" t="s">
        <v>90</v>
      </c>
      <c r="D604" t="s">
        <v>67</v>
      </c>
      <c r="E604" t="str">
        <f t="shared" si="9"/>
        <v>2010Scottish Ambulance ServiceEthnicityAsian - Chinese</v>
      </c>
      <c r="F604">
        <v>2.3132084200786399E-2</v>
      </c>
    </row>
    <row r="605" spans="1:6" x14ac:dyDescent="0.25">
      <c r="A605" s="95">
        <v>40268</v>
      </c>
      <c r="B605" t="s">
        <v>17</v>
      </c>
      <c r="C605" t="s">
        <v>90</v>
      </c>
      <c r="D605" t="s">
        <v>67</v>
      </c>
      <c r="E605" t="str">
        <f t="shared" si="9"/>
        <v>2010NHS Education for ScotlandEthnicityAsian - Chinese</v>
      </c>
      <c r="F605">
        <v>0.16561775422325201</v>
      </c>
    </row>
    <row r="606" spans="1:6" x14ac:dyDescent="0.25">
      <c r="A606" s="95">
        <v>40268</v>
      </c>
      <c r="B606" t="s">
        <v>35</v>
      </c>
      <c r="C606" t="s">
        <v>90</v>
      </c>
      <c r="D606" t="s">
        <v>67</v>
      </c>
      <c r="E606" t="str">
        <f t="shared" si="9"/>
        <v>2010National Waiting Times CentreEthnicityAsian - Chinese</v>
      </c>
      <c r="F606">
        <v>0.12285012285012201</v>
      </c>
    </row>
    <row r="607" spans="1:6" x14ac:dyDescent="0.25">
      <c r="A607" s="95">
        <v>40268</v>
      </c>
      <c r="B607" t="s">
        <v>105</v>
      </c>
      <c r="C607" t="s">
        <v>90</v>
      </c>
      <c r="D607" t="s">
        <v>67</v>
      </c>
      <c r="E607" t="str">
        <f t="shared" si="9"/>
        <v>2010NHS FifeEthnicityAsian - Chinese</v>
      </c>
      <c r="F607">
        <v>0.12607894481621501</v>
      </c>
    </row>
    <row r="608" spans="1:6" x14ac:dyDescent="0.25">
      <c r="A608" s="95">
        <v>40268</v>
      </c>
      <c r="B608" t="s">
        <v>108</v>
      </c>
      <c r="C608" t="s">
        <v>90</v>
      </c>
      <c r="D608" t="s">
        <v>67</v>
      </c>
      <c r="E608" t="str">
        <f t="shared" si="9"/>
        <v>2010NHS Greater Glasgow &amp; ClydeEthnicityAsian - Chinese</v>
      </c>
      <c r="F608">
        <v>0.21159356402909399</v>
      </c>
    </row>
    <row r="609" spans="1:6" x14ac:dyDescent="0.25">
      <c r="A609" s="95">
        <v>40268</v>
      </c>
      <c r="B609" t="s">
        <v>109</v>
      </c>
      <c r="C609" t="s">
        <v>90</v>
      </c>
      <c r="D609" t="s">
        <v>67</v>
      </c>
      <c r="E609" t="str">
        <f t="shared" si="9"/>
        <v>2010NHS HighlandEthnicityAsian - Chinese</v>
      </c>
      <c r="F609">
        <v>0.16551455554473701</v>
      </c>
    </row>
    <row r="610" spans="1:6" x14ac:dyDescent="0.25">
      <c r="A610" s="95">
        <v>40268</v>
      </c>
      <c r="B610" t="s">
        <v>110</v>
      </c>
      <c r="C610" t="s">
        <v>90</v>
      </c>
      <c r="D610" t="s">
        <v>67</v>
      </c>
      <c r="E610" t="str">
        <f t="shared" si="9"/>
        <v>2010NHS LanarkshireEthnicityAsian - Chinese</v>
      </c>
      <c r="F610">
        <v>0.197166642325105</v>
      </c>
    </row>
    <row r="611" spans="1:6" x14ac:dyDescent="0.25">
      <c r="A611" s="95">
        <v>40268</v>
      </c>
      <c r="B611" t="s">
        <v>107</v>
      </c>
      <c r="C611" t="s">
        <v>90</v>
      </c>
      <c r="D611" t="s">
        <v>67</v>
      </c>
      <c r="E611" t="str">
        <f t="shared" si="9"/>
        <v>2010NHS GrampianEthnicityAsian - Chinese</v>
      </c>
      <c r="F611">
        <v>0.24065269707108</v>
      </c>
    </row>
    <row r="612" spans="1:6" x14ac:dyDescent="0.25">
      <c r="A612" s="95">
        <v>40268</v>
      </c>
      <c r="B612" t="s">
        <v>111</v>
      </c>
      <c r="C612" t="s">
        <v>90</v>
      </c>
      <c r="D612" t="s">
        <v>67</v>
      </c>
      <c r="E612" t="str">
        <f t="shared" si="9"/>
        <v>2010NHS LothianEthnicityAsian - Chinese</v>
      </c>
      <c r="F612">
        <v>0.28654404646660198</v>
      </c>
    </row>
    <row r="613" spans="1:6" x14ac:dyDescent="0.25">
      <c r="A613" s="95">
        <v>40268</v>
      </c>
      <c r="B613" t="s">
        <v>114</v>
      </c>
      <c r="C613" t="s">
        <v>90</v>
      </c>
      <c r="D613" t="s">
        <v>67</v>
      </c>
      <c r="E613" t="str">
        <f t="shared" si="9"/>
        <v>2010NHS TaysideEthnicityAsian - Chinese</v>
      </c>
      <c r="F613">
        <v>0.30350037094489701</v>
      </c>
    </row>
    <row r="614" spans="1:6" x14ac:dyDescent="0.25">
      <c r="A614" s="95">
        <v>40268</v>
      </c>
      <c r="B614" t="s">
        <v>106</v>
      </c>
      <c r="C614" t="s">
        <v>90</v>
      </c>
      <c r="D614" t="s">
        <v>67</v>
      </c>
      <c r="E614" t="str">
        <f t="shared" si="9"/>
        <v>2010NHS Forth ValleyEthnicityAsian - Chinese</v>
      </c>
      <c r="F614">
        <v>0.182548375319459</v>
      </c>
    </row>
    <row r="615" spans="1:6" x14ac:dyDescent="0.25">
      <c r="A615" s="95">
        <v>40268</v>
      </c>
      <c r="B615" t="s">
        <v>113</v>
      </c>
      <c r="C615" t="s">
        <v>90</v>
      </c>
      <c r="D615" t="s">
        <v>67</v>
      </c>
      <c r="E615" t="str">
        <f t="shared" si="9"/>
        <v>2010NHS ShetlandEthnicityAsian - Chinese</v>
      </c>
      <c r="F615">
        <v>0.25220680958385799</v>
      </c>
    </row>
    <row r="616" spans="1:6" x14ac:dyDescent="0.25">
      <c r="A616" s="95">
        <v>40268</v>
      </c>
      <c r="B616" t="s">
        <v>127</v>
      </c>
      <c r="C616" t="s">
        <v>90</v>
      </c>
      <c r="D616" t="s">
        <v>67</v>
      </c>
      <c r="E616" t="str">
        <f t="shared" si="9"/>
        <v>2010East RegionEthnicityAsian - Chinese</v>
      </c>
      <c r="F616">
        <v>0.229203517775729</v>
      </c>
    </row>
    <row r="617" spans="1:6" x14ac:dyDescent="0.25">
      <c r="A617" s="95">
        <v>40268</v>
      </c>
      <c r="B617" t="s">
        <v>132</v>
      </c>
      <c r="C617" t="s">
        <v>90</v>
      </c>
      <c r="D617" t="s">
        <v>67</v>
      </c>
      <c r="E617" t="str">
        <f t="shared" si="9"/>
        <v>2010National Bodies and Special Health BoardsEthnicityAsian - Chinese</v>
      </c>
      <c r="F617">
        <v>0.11068428934175401</v>
      </c>
    </row>
    <row r="618" spans="1:6" x14ac:dyDescent="0.25">
      <c r="A618" s="95">
        <v>40268</v>
      </c>
      <c r="B618" t="s">
        <v>128</v>
      </c>
      <c r="C618" t="s">
        <v>90</v>
      </c>
      <c r="D618" t="s">
        <v>67</v>
      </c>
      <c r="E618" t="str">
        <f t="shared" si="9"/>
        <v>2010North RegionEthnicityAsian - Chinese</v>
      </c>
      <c r="F618">
        <v>0.233561704778005</v>
      </c>
    </row>
    <row r="619" spans="1:6" x14ac:dyDescent="0.25">
      <c r="A619" s="95">
        <v>40268</v>
      </c>
      <c r="B619" t="s">
        <v>129</v>
      </c>
      <c r="C619" t="s">
        <v>90</v>
      </c>
      <c r="D619" t="s">
        <v>67</v>
      </c>
      <c r="E619" t="str">
        <f t="shared" si="9"/>
        <v>2010West RegionEthnicityAsian - Chinese</v>
      </c>
      <c r="F619">
        <v>0.18558206918020601</v>
      </c>
    </row>
    <row r="620" spans="1:6" x14ac:dyDescent="0.25">
      <c r="A620" s="95">
        <v>40633</v>
      </c>
      <c r="B620" t="s">
        <v>102</v>
      </c>
      <c r="C620" t="s">
        <v>90</v>
      </c>
      <c r="D620" t="s">
        <v>67</v>
      </c>
      <c r="E620" t="str">
        <f t="shared" si="9"/>
        <v>2011NHS Ayrshire &amp; ArranEthnicityAsian - Chinese</v>
      </c>
      <c r="F620">
        <v>0.170342478034785</v>
      </c>
    </row>
    <row r="621" spans="1:6" x14ac:dyDescent="0.25">
      <c r="A621" s="95">
        <v>40633</v>
      </c>
      <c r="B621" t="s">
        <v>103</v>
      </c>
      <c r="C621" t="s">
        <v>90</v>
      </c>
      <c r="D621" t="s">
        <v>67</v>
      </c>
      <c r="E621" t="str">
        <f t="shared" si="9"/>
        <v>2011NHS BordersEthnicityAsian - Chinese</v>
      </c>
      <c r="F621">
        <v>0.13037809647979101</v>
      </c>
    </row>
    <row r="622" spans="1:6" x14ac:dyDescent="0.25">
      <c r="A622" s="95">
        <v>40633</v>
      </c>
      <c r="B622" t="s">
        <v>82</v>
      </c>
      <c r="C622" t="s">
        <v>90</v>
      </c>
      <c r="D622" t="s">
        <v>67</v>
      </c>
      <c r="E622" t="str">
        <f t="shared" si="9"/>
        <v>2011NHSScotlandEthnicityAsian - Chinese</v>
      </c>
      <c r="F622">
        <v>0.201455977290417</v>
      </c>
    </row>
    <row r="623" spans="1:6" x14ac:dyDescent="0.25">
      <c r="A623" s="95">
        <v>40633</v>
      </c>
      <c r="B623" t="s">
        <v>52</v>
      </c>
      <c r="C623" t="s">
        <v>90</v>
      </c>
      <c r="D623" t="s">
        <v>67</v>
      </c>
      <c r="E623" t="str">
        <f t="shared" si="9"/>
        <v>2011NHS National Services ScotlandEthnicityAsian - Chinese</v>
      </c>
      <c r="F623">
        <v>0.24820739106453299</v>
      </c>
    </row>
    <row r="624" spans="1:6" x14ac:dyDescent="0.25">
      <c r="A624" s="95">
        <v>40633</v>
      </c>
      <c r="B624" t="s">
        <v>15</v>
      </c>
      <c r="C624" t="s">
        <v>90</v>
      </c>
      <c r="D624" t="s">
        <v>67</v>
      </c>
      <c r="E624" t="str">
        <f t="shared" si="9"/>
        <v>2011Scottish Ambulance ServiceEthnicityAsian - Chinese</v>
      </c>
      <c r="F624">
        <v>2.31107002542177E-2</v>
      </c>
    </row>
    <row r="625" spans="1:6" x14ac:dyDescent="0.25">
      <c r="A625" s="95">
        <v>40633</v>
      </c>
      <c r="B625" t="s">
        <v>16</v>
      </c>
      <c r="C625" t="s">
        <v>90</v>
      </c>
      <c r="D625" t="s">
        <v>67</v>
      </c>
      <c r="E625" t="str">
        <f t="shared" si="9"/>
        <v>2011NHS 24EthnicityAsian - Chinese</v>
      </c>
      <c r="F625">
        <v>7.01262272089761E-2</v>
      </c>
    </row>
    <row r="626" spans="1:6" x14ac:dyDescent="0.25">
      <c r="A626" s="95">
        <v>40633</v>
      </c>
      <c r="B626" t="s">
        <v>17</v>
      </c>
      <c r="C626" t="s">
        <v>90</v>
      </c>
      <c r="D626" t="s">
        <v>67</v>
      </c>
      <c r="E626" t="str">
        <f t="shared" si="9"/>
        <v>2011NHS Education for ScotlandEthnicityAsian - Chinese</v>
      </c>
      <c r="F626">
        <v>0.20140986908358499</v>
      </c>
    </row>
    <row r="627" spans="1:6" x14ac:dyDescent="0.25">
      <c r="A627" s="95">
        <v>40633</v>
      </c>
      <c r="B627" t="s">
        <v>35</v>
      </c>
      <c r="C627" t="s">
        <v>90</v>
      </c>
      <c r="D627" t="s">
        <v>67</v>
      </c>
      <c r="E627" t="str">
        <f t="shared" si="9"/>
        <v>2011National Waiting Times CentreEthnicityAsian - Chinese</v>
      </c>
      <c r="F627">
        <v>0.19071837253655399</v>
      </c>
    </row>
    <row r="628" spans="1:6" x14ac:dyDescent="0.25">
      <c r="A628" s="95">
        <v>40633</v>
      </c>
      <c r="B628" t="s">
        <v>105</v>
      </c>
      <c r="C628" t="s">
        <v>90</v>
      </c>
      <c r="D628" t="s">
        <v>67</v>
      </c>
      <c r="E628" t="str">
        <f t="shared" si="9"/>
        <v>2011NHS FifeEthnicityAsian - Chinese</v>
      </c>
      <c r="F628">
        <v>0.13100876750982501</v>
      </c>
    </row>
    <row r="629" spans="1:6" x14ac:dyDescent="0.25">
      <c r="A629" s="95">
        <v>40633</v>
      </c>
      <c r="B629" t="s">
        <v>108</v>
      </c>
      <c r="C629" t="s">
        <v>90</v>
      </c>
      <c r="D629" t="s">
        <v>67</v>
      </c>
      <c r="E629" t="str">
        <f t="shared" si="9"/>
        <v>2011NHS Greater Glasgow &amp; ClydeEthnicityAsian - Chinese</v>
      </c>
      <c r="F629">
        <v>0.24144036423003501</v>
      </c>
    </row>
    <row r="630" spans="1:6" x14ac:dyDescent="0.25">
      <c r="A630" s="95">
        <v>40633</v>
      </c>
      <c r="B630" t="s">
        <v>109</v>
      </c>
      <c r="C630" t="s">
        <v>90</v>
      </c>
      <c r="D630" t="s">
        <v>67</v>
      </c>
      <c r="E630" t="str">
        <f t="shared" si="9"/>
        <v>2011NHS HighlandEthnicityAsian - Chinese</v>
      </c>
      <c r="F630">
        <v>0.16603183904678101</v>
      </c>
    </row>
    <row r="631" spans="1:6" x14ac:dyDescent="0.25">
      <c r="A631" s="95">
        <v>40633</v>
      </c>
      <c r="B631" t="s">
        <v>110</v>
      </c>
      <c r="C631" t="s">
        <v>90</v>
      </c>
      <c r="D631" t="s">
        <v>67</v>
      </c>
      <c r="E631" t="str">
        <f t="shared" si="9"/>
        <v>2011NHS LanarkshireEthnicityAsian - Chinese</v>
      </c>
      <c r="F631">
        <v>0.16165772650451901</v>
      </c>
    </row>
    <row r="632" spans="1:6" x14ac:dyDescent="0.25">
      <c r="A632" s="95">
        <v>40633</v>
      </c>
      <c r="B632" t="s">
        <v>107</v>
      </c>
      <c r="C632" t="s">
        <v>90</v>
      </c>
      <c r="D632" t="s">
        <v>67</v>
      </c>
      <c r="E632" t="str">
        <f t="shared" si="9"/>
        <v>2011NHS GrampianEthnicityAsian - Chinese</v>
      </c>
      <c r="F632">
        <v>0.27079790918823599</v>
      </c>
    </row>
    <row r="633" spans="1:6" x14ac:dyDescent="0.25">
      <c r="A633" s="95">
        <v>40633</v>
      </c>
      <c r="B633" t="s">
        <v>111</v>
      </c>
      <c r="C633" t="s">
        <v>90</v>
      </c>
      <c r="D633" t="s">
        <v>67</v>
      </c>
      <c r="E633" t="str">
        <f t="shared" si="9"/>
        <v>2011NHS LothianEthnicityAsian - Chinese</v>
      </c>
      <c r="F633">
        <v>0.24371728794598199</v>
      </c>
    </row>
    <row r="634" spans="1:6" x14ac:dyDescent="0.25">
      <c r="A634" s="95">
        <v>40633</v>
      </c>
      <c r="B634" t="s">
        <v>114</v>
      </c>
      <c r="C634" t="s">
        <v>90</v>
      </c>
      <c r="D634" t="s">
        <v>67</v>
      </c>
      <c r="E634" t="str">
        <f t="shared" si="9"/>
        <v>2011NHS TaysideEthnicityAsian - Chinese</v>
      </c>
      <c r="F634">
        <v>0.31887755102040799</v>
      </c>
    </row>
    <row r="635" spans="1:6" x14ac:dyDescent="0.25">
      <c r="A635" s="95">
        <v>40633</v>
      </c>
      <c r="B635" t="s">
        <v>106</v>
      </c>
      <c r="C635" t="s">
        <v>90</v>
      </c>
      <c r="D635" t="s">
        <v>67</v>
      </c>
      <c r="E635" t="str">
        <f t="shared" si="9"/>
        <v>2011NHS Forth ValleyEthnicityAsian - Chinese</v>
      </c>
      <c r="F635">
        <v>0.15457941517454499</v>
      </c>
    </row>
    <row r="636" spans="1:6" x14ac:dyDescent="0.25">
      <c r="A636" s="95">
        <v>40633</v>
      </c>
      <c r="B636" t="s">
        <v>113</v>
      </c>
      <c r="C636" t="s">
        <v>90</v>
      </c>
      <c r="D636" t="s">
        <v>67</v>
      </c>
      <c r="E636" t="str">
        <f t="shared" si="9"/>
        <v>2011NHS ShetlandEthnicityAsian - Chinese</v>
      </c>
      <c r="F636">
        <v>0.38022813688212898</v>
      </c>
    </row>
    <row r="637" spans="1:6" x14ac:dyDescent="0.25">
      <c r="A637" s="95">
        <v>40633</v>
      </c>
      <c r="B637" t="s">
        <v>127</v>
      </c>
      <c r="C637" t="s">
        <v>90</v>
      </c>
      <c r="D637" t="s">
        <v>67</v>
      </c>
      <c r="E637" t="str">
        <f t="shared" si="9"/>
        <v>2011East RegionEthnicityAsian - Chinese</v>
      </c>
      <c r="F637">
        <v>0.20367648954546599</v>
      </c>
    </row>
    <row r="638" spans="1:6" x14ac:dyDescent="0.25">
      <c r="A638" s="95">
        <v>40633</v>
      </c>
      <c r="B638" t="s">
        <v>132</v>
      </c>
      <c r="C638" t="s">
        <v>90</v>
      </c>
      <c r="D638" t="s">
        <v>67</v>
      </c>
      <c r="E638" t="str">
        <f t="shared" si="9"/>
        <v>2011National Bodies and Special Health BoardsEthnicityAsian - Chinese</v>
      </c>
      <c r="F638">
        <v>0.13131976362442499</v>
      </c>
    </row>
    <row r="639" spans="1:6" x14ac:dyDescent="0.25">
      <c r="A639" s="95">
        <v>40633</v>
      </c>
      <c r="B639" t="s">
        <v>128</v>
      </c>
      <c r="C639" t="s">
        <v>90</v>
      </c>
      <c r="D639" t="s">
        <v>67</v>
      </c>
      <c r="E639" t="str">
        <f t="shared" si="9"/>
        <v>2011North RegionEthnicityAsian - Chinese</v>
      </c>
      <c r="F639">
        <v>0.25112191038668102</v>
      </c>
    </row>
    <row r="640" spans="1:6" x14ac:dyDescent="0.25">
      <c r="A640" s="95">
        <v>40633</v>
      </c>
      <c r="B640" t="s">
        <v>129</v>
      </c>
      <c r="C640" t="s">
        <v>90</v>
      </c>
      <c r="D640" t="s">
        <v>67</v>
      </c>
      <c r="E640" t="str">
        <f t="shared" si="9"/>
        <v>2011West RegionEthnicityAsian - Chinese</v>
      </c>
      <c r="F640">
        <v>0.19541878988769601</v>
      </c>
    </row>
    <row r="641" spans="1:6" x14ac:dyDescent="0.25">
      <c r="A641" s="95">
        <v>40999</v>
      </c>
      <c r="B641" t="s">
        <v>102</v>
      </c>
      <c r="C641" t="s">
        <v>90</v>
      </c>
      <c r="D641" t="s">
        <v>67</v>
      </c>
      <c r="E641" t="str">
        <f t="shared" si="9"/>
        <v>2012NHS Ayrshire &amp; ArranEthnicityAsian - Chinese</v>
      </c>
      <c r="F641">
        <v>0.17386530014641199</v>
      </c>
    </row>
    <row r="642" spans="1:6" x14ac:dyDescent="0.25">
      <c r="A642" s="95">
        <v>40999</v>
      </c>
      <c r="B642" t="s">
        <v>103</v>
      </c>
      <c r="C642" t="s">
        <v>90</v>
      </c>
      <c r="D642" t="s">
        <v>67</v>
      </c>
      <c r="E642" t="str">
        <f t="shared" si="9"/>
        <v>2012NHS BordersEthnicityAsian - Chinese</v>
      </c>
      <c r="F642">
        <v>8.1989614648811104E-2</v>
      </c>
    </row>
    <row r="643" spans="1:6" x14ac:dyDescent="0.25">
      <c r="A643" s="95">
        <v>40999</v>
      </c>
      <c r="B643" t="s">
        <v>82</v>
      </c>
      <c r="C643" t="s">
        <v>90</v>
      </c>
      <c r="D643" t="s">
        <v>67</v>
      </c>
      <c r="E643" t="str">
        <f t="shared" si="9"/>
        <v>2012NHSScotlandEthnicityAsian - Chinese</v>
      </c>
      <c r="F643">
        <v>0.197763793286657</v>
      </c>
    </row>
    <row r="644" spans="1:6" x14ac:dyDescent="0.25">
      <c r="A644" s="95">
        <v>40999</v>
      </c>
      <c r="B644" t="s">
        <v>52</v>
      </c>
      <c r="C644" t="s">
        <v>90</v>
      </c>
      <c r="D644" t="s">
        <v>67</v>
      </c>
      <c r="E644" t="str">
        <f t="shared" ref="E644:E707" si="10">"20"&amp;RIGHT(TEXT(A644,"dd-mmm-yy"),2)&amp;B644&amp;C644&amp;D644</f>
        <v>2012NHS National Services ScotlandEthnicityAsian - Chinese</v>
      </c>
      <c r="F644">
        <v>0.25758443045220297</v>
      </c>
    </row>
    <row r="645" spans="1:6" x14ac:dyDescent="0.25">
      <c r="A645" s="95">
        <v>40999</v>
      </c>
      <c r="B645" t="s">
        <v>15</v>
      </c>
      <c r="C645" t="s">
        <v>90</v>
      </c>
      <c r="D645" t="s">
        <v>67</v>
      </c>
      <c r="E645" t="str">
        <f t="shared" si="10"/>
        <v>2012Scottish Ambulance ServiceEthnicityAsian - Chinese</v>
      </c>
      <c r="F645">
        <v>2.3741690408357E-2</v>
      </c>
    </row>
    <row r="646" spans="1:6" x14ac:dyDescent="0.25">
      <c r="A646" s="95">
        <v>40999</v>
      </c>
      <c r="B646" t="s">
        <v>16</v>
      </c>
      <c r="C646" t="s">
        <v>90</v>
      </c>
      <c r="D646" t="s">
        <v>67</v>
      </c>
      <c r="E646" t="str">
        <f t="shared" si="10"/>
        <v>2012NHS 24EthnicityAsian - Chinese</v>
      </c>
      <c r="F646">
        <v>6.3331222292590195E-2</v>
      </c>
    </row>
    <row r="647" spans="1:6" x14ac:dyDescent="0.25">
      <c r="A647" s="95">
        <v>40999</v>
      </c>
      <c r="B647" t="s">
        <v>17</v>
      </c>
      <c r="C647" t="s">
        <v>90</v>
      </c>
      <c r="D647" t="s">
        <v>67</v>
      </c>
      <c r="E647" t="str">
        <f t="shared" si="10"/>
        <v>2012NHS Education for ScotlandEthnicityAsian - Chinese</v>
      </c>
      <c r="F647">
        <v>0.229007633587786</v>
      </c>
    </row>
    <row r="648" spans="1:6" x14ac:dyDescent="0.25">
      <c r="A648" s="95">
        <v>40999</v>
      </c>
      <c r="B648" t="s">
        <v>18</v>
      </c>
      <c r="C648" t="s">
        <v>90</v>
      </c>
      <c r="D648" t="s">
        <v>67</v>
      </c>
      <c r="E648" t="str">
        <f t="shared" si="10"/>
        <v>2012NHS Health ScotlandEthnicityAsian - Chinese</v>
      </c>
      <c r="F648">
        <v>0.32467532467532401</v>
      </c>
    </row>
    <row r="649" spans="1:6" x14ac:dyDescent="0.25">
      <c r="A649" s="95">
        <v>40999</v>
      </c>
      <c r="B649" t="s">
        <v>35</v>
      </c>
      <c r="C649" t="s">
        <v>90</v>
      </c>
      <c r="D649" t="s">
        <v>67</v>
      </c>
      <c r="E649" t="str">
        <f t="shared" si="10"/>
        <v>2012National Waiting Times CentreEthnicityAsian - Chinese</v>
      </c>
      <c r="F649">
        <v>0.31766200762388802</v>
      </c>
    </row>
    <row r="650" spans="1:6" x14ac:dyDescent="0.25">
      <c r="A650" s="95">
        <v>40999</v>
      </c>
      <c r="B650" t="s">
        <v>105</v>
      </c>
      <c r="C650" t="s">
        <v>90</v>
      </c>
      <c r="D650" t="s">
        <v>67</v>
      </c>
      <c r="E650" t="str">
        <f t="shared" si="10"/>
        <v>2012NHS FifeEthnicityAsian - Chinese</v>
      </c>
      <c r="F650">
        <v>0.11561908766029</v>
      </c>
    </row>
    <row r="651" spans="1:6" x14ac:dyDescent="0.25">
      <c r="A651" s="95">
        <v>40999</v>
      </c>
      <c r="B651" t="s">
        <v>108</v>
      </c>
      <c r="C651" t="s">
        <v>90</v>
      </c>
      <c r="D651" t="s">
        <v>67</v>
      </c>
      <c r="E651" t="str">
        <f t="shared" si="10"/>
        <v>2012NHS Greater Glasgow &amp; ClydeEthnicityAsian - Chinese</v>
      </c>
      <c r="F651">
        <v>0.188855155267624</v>
      </c>
    </row>
    <row r="652" spans="1:6" x14ac:dyDescent="0.25">
      <c r="A652" s="95">
        <v>40999</v>
      </c>
      <c r="B652" t="s">
        <v>109</v>
      </c>
      <c r="C652" t="s">
        <v>90</v>
      </c>
      <c r="D652" t="s">
        <v>67</v>
      </c>
      <c r="E652" t="str">
        <f t="shared" si="10"/>
        <v>2012NHS HighlandEthnicityAsian - Chinese</v>
      </c>
      <c r="F652">
        <v>0.19445297308361401</v>
      </c>
    </row>
    <row r="653" spans="1:6" x14ac:dyDescent="0.25">
      <c r="A653" s="95">
        <v>40999</v>
      </c>
      <c r="B653" t="s">
        <v>110</v>
      </c>
      <c r="C653" t="s">
        <v>90</v>
      </c>
      <c r="D653" t="s">
        <v>67</v>
      </c>
      <c r="E653" t="str">
        <f t="shared" si="10"/>
        <v>2012NHS LanarkshireEthnicityAsian - Chinese</v>
      </c>
      <c r="F653">
        <v>0.21180030257186</v>
      </c>
    </row>
    <row r="654" spans="1:6" x14ac:dyDescent="0.25">
      <c r="A654" s="95">
        <v>40999</v>
      </c>
      <c r="B654" t="s">
        <v>107</v>
      </c>
      <c r="C654" t="s">
        <v>90</v>
      </c>
      <c r="D654" t="s">
        <v>67</v>
      </c>
      <c r="E654" t="str">
        <f t="shared" si="10"/>
        <v>2012NHS GrampianEthnicityAsian - Chinese</v>
      </c>
      <c r="F654">
        <v>0.28584132630375397</v>
      </c>
    </row>
    <row r="655" spans="1:6" x14ac:dyDescent="0.25">
      <c r="A655" s="95">
        <v>40999</v>
      </c>
      <c r="B655" t="s">
        <v>111</v>
      </c>
      <c r="C655" t="s">
        <v>90</v>
      </c>
      <c r="D655" t="s">
        <v>67</v>
      </c>
      <c r="E655" t="str">
        <f t="shared" si="10"/>
        <v>2012NHS LothianEthnicityAsian - Chinese</v>
      </c>
      <c r="F655">
        <v>0.24113416205878599</v>
      </c>
    </row>
    <row r="656" spans="1:6" x14ac:dyDescent="0.25">
      <c r="A656" s="95">
        <v>40999</v>
      </c>
      <c r="B656" t="s">
        <v>114</v>
      </c>
      <c r="C656" t="s">
        <v>90</v>
      </c>
      <c r="D656" t="s">
        <v>67</v>
      </c>
      <c r="E656" t="str">
        <f t="shared" si="10"/>
        <v>2012NHS TaysideEthnicityAsian - Chinese</v>
      </c>
      <c r="F656">
        <v>0.30773534760106303</v>
      </c>
    </row>
    <row r="657" spans="1:6" x14ac:dyDescent="0.25">
      <c r="A657" s="95">
        <v>40999</v>
      </c>
      <c r="B657" t="s">
        <v>106</v>
      </c>
      <c r="C657" t="s">
        <v>90</v>
      </c>
      <c r="D657" t="s">
        <v>67</v>
      </c>
      <c r="E657" t="str">
        <f t="shared" si="10"/>
        <v>2012NHS Forth ValleyEthnicityAsian - Chinese</v>
      </c>
      <c r="F657">
        <v>0.23445042063163701</v>
      </c>
    </row>
    <row r="658" spans="1:6" x14ac:dyDescent="0.25">
      <c r="A658" s="95">
        <v>40999</v>
      </c>
      <c r="B658" t="s">
        <v>104</v>
      </c>
      <c r="C658" t="s">
        <v>90</v>
      </c>
      <c r="D658" t="s">
        <v>67</v>
      </c>
      <c r="E658" t="str">
        <f t="shared" si="10"/>
        <v>2012NHS Dumfries &amp; GallowayEthnicityAsian - Chinese</v>
      </c>
      <c r="F658">
        <v>4.2780748663101602E-2</v>
      </c>
    </row>
    <row r="659" spans="1:6" x14ac:dyDescent="0.25">
      <c r="A659" s="95">
        <v>40999</v>
      </c>
      <c r="B659" t="s">
        <v>113</v>
      </c>
      <c r="C659" t="s">
        <v>90</v>
      </c>
      <c r="D659" t="s">
        <v>67</v>
      </c>
      <c r="E659" t="str">
        <f t="shared" si="10"/>
        <v>2012NHS ShetlandEthnicityAsian - Chinese</v>
      </c>
      <c r="F659">
        <v>0.28449502133712601</v>
      </c>
    </row>
    <row r="660" spans="1:6" x14ac:dyDescent="0.25">
      <c r="A660" s="95">
        <v>40999</v>
      </c>
      <c r="B660" t="s">
        <v>127</v>
      </c>
      <c r="C660" t="s">
        <v>90</v>
      </c>
      <c r="D660" t="s">
        <v>67</v>
      </c>
      <c r="E660" t="str">
        <f t="shared" si="10"/>
        <v>2012East RegionEthnicityAsian - Chinese</v>
      </c>
      <c r="F660">
        <v>0.19341320582388599</v>
      </c>
    </row>
    <row r="661" spans="1:6" x14ac:dyDescent="0.25">
      <c r="A661" s="95">
        <v>40999</v>
      </c>
      <c r="B661" t="s">
        <v>132</v>
      </c>
      <c r="C661" t="s">
        <v>90</v>
      </c>
      <c r="D661" t="s">
        <v>67</v>
      </c>
      <c r="E661" t="str">
        <f t="shared" si="10"/>
        <v>2012National Bodies and Special Health BoardsEthnicityAsian - Chinese</v>
      </c>
      <c r="F661">
        <v>0.155668358714044</v>
      </c>
    </row>
    <row r="662" spans="1:6" x14ac:dyDescent="0.25">
      <c r="A662" s="95">
        <v>40999</v>
      </c>
      <c r="B662" t="s">
        <v>128</v>
      </c>
      <c r="C662" t="s">
        <v>90</v>
      </c>
      <c r="D662" t="s">
        <v>67</v>
      </c>
      <c r="E662" t="str">
        <f t="shared" si="10"/>
        <v>2012North RegionEthnicityAsian - Chinese</v>
      </c>
      <c r="F662">
        <v>0.259611526751787</v>
      </c>
    </row>
    <row r="663" spans="1:6" x14ac:dyDescent="0.25">
      <c r="A663" s="95">
        <v>40999</v>
      </c>
      <c r="B663" t="s">
        <v>129</v>
      </c>
      <c r="C663" t="s">
        <v>90</v>
      </c>
      <c r="D663" t="s">
        <v>67</v>
      </c>
      <c r="E663" t="str">
        <f t="shared" si="10"/>
        <v>2012West RegionEthnicityAsian - Chinese</v>
      </c>
      <c r="F663">
        <v>0.18612412553751301</v>
      </c>
    </row>
    <row r="664" spans="1:6" x14ac:dyDescent="0.25">
      <c r="A664" s="95">
        <v>41364</v>
      </c>
      <c r="B664" t="s">
        <v>102</v>
      </c>
      <c r="C664" t="s">
        <v>90</v>
      </c>
      <c r="D664" t="s">
        <v>67</v>
      </c>
      <c r="E664" t="str">
        <f t="shared" si="10"/>
        <v>2013NHS Ayrshire &amp; ArranEthnicityAsian - Chinese</v>
      </c>
      <c r="F664">
        <v>0.17337348298202299</v>
      </c>
    </row>
    <row r="665" spans="1:6" x14ac:dyDescent="0.25">
      <c r="A665" s="95">
        <v>41364</v>
      </c>
      <c r="B665" t="s">
        <v>103</v>
      </c>
      <c r="C665" t="s">
        <v>90</v>
      </c>
      <c r="D665" t="s">
        <v>67</v>
      </c>
      <c r="E665" t="str">
        <f t="shared" si="10"/>
        <v>2013NHS BordersEthnicityAsian - Chinese</v>
      </c>
      <c r="F665">
        <v>8.28271673108779E-2</v>
      </c>
    </row>
    <row r="666" spans="1:6" x14ac:dyDescent="0.25">
      <c r="A666" s="95">
        <v>41364</v>
      </c>
      <c r="B666" t="s">
        <v>82</v>
      </c>
      <c r="C666" t="s">
        <v>90</v>
      </c>
      <c r="D666" t="s">
        <v>67</v>
      </c>
      <c r="E666" t="str">
        <f t="shared" si="10"/>
        <v>2013NHSScotlandEthnicityAsian - Chinese</v>
      </c>
      <c r="F666">
        <v>0.22801833453546999</v>
      </c>
    </row>
    <row r="667" spans="1:6" x14ac:dyDescent="0.25">
      <c r="A667" s="95">
        <v>41364</v>
      </c>
      <c r="B667" t="s">
        <v>52</v>
      </c>
      <c r="C667" t="s">
        <v>90</v>
      </c>
      <c r="D667" t="s">
        <v>67</v>
      </c>
      <c r="E667" t="str">
        <f t="shared" si="10"/>
        <v>2013NHS National Services ScotlandEthnicityAsian - Chinese</v>
      </c>
      <c r="F667">
        <v>0.23296447291788</v>
      </c>
    </row>
    <row r="668" spans="1:6" x14ac:dyDescent="0.25">
      <c r="A668" s="95">
        <v>41364</v>
      </c>
      <c r="B668" t="s">
        <v>15</v>
      </c>
      <c r="C668" t="s">
        <v>90</v>
      </c>
      <c r="D668" t="s">
        <v>67</v>
      </c>
      <c r="E668" t="str">
        <f t="shared" si="10"/>
        <v>2013Scottish Ambulance ServiceEthnicityAsian - Chinese</v>
      </c>
      <c r="F668">
        <v>2.31696014828544E-2</v>
      </c>
    </row>
    <row r="669" spans="1:6" x14ac:dyDescent="0.25">
      <c r="A669" s="95">
        <v>41364</v>
      </c>
      <c r="B669" t="s">
        <v>16</v>
      </c>
      <c r="C669" t="s">
        <v>90</v>
      </c>
      <c r="D669" t="s">
        <v>67</v>
      </c>
      <c r="E669" t="str">
        <f t="shared" si="10"/>
        <v>2013NHS 24EthnicityAsian - Chinese</v>
      </c>
      <c r="F669">
        <v>6.0606060606060601E-2</v>
      </c>
    </row>
    <row r="670" spans="1:6" x14ac:dyDescent="0.25">
      <c r="A670" s="95">
        <v>41364</v>
      </c>
      <c r="B670" t="s">
        <v>17</v>
      </c>
      <c r="C670" t="s">
        <v>90</v>
      </c>
      <c r="D670" t="s">
        <v>67</v>
      </c>
      <c r="E670" t="str">
        <f t="shared" si="10"/>
        <v>2013NHS Education for ScotlandEthnicityAsian - Chinese</v>
      </c>
      <c r="F670">
        <v>0.23942537909018299</v>
      </c>
    </row>
    <row r="671" spans="1:6" x14ac:dyDescent="0.25">
      <c r="A671" s="95">
        <v>41364</v>
      </c>
      <c r="B671" t="s">
        <v>18</v>
      </c>
      <c r="C671" t="s">
        <v>90</v>
      </c>
      <c r="D671" t="s">
        <v>67</v>
      </c>
      <c r="E671" t="str">
        <f t="shared" si="10"/>
        <v>2013NHS Health ScotlandEthnicityAsian - Chinese</v>
      </c>
      <c r="F671">
        <v>0.334448160535117</v>
      </c>
    </row>
    <row r="672" spans="1:6" x14ac:dyDescent="0.25">
      <c r="A672" s="95">
        <v>41364</v>
      </c>
      <c r="B672" t="s">
        <v>35</v>
      </c>
      <c r="C672" t="s">
        <v>90</v>
      </c>
      <c r="D672" t="s">
        <v>67</v>
      </c>
      <c r="E672" t="str">
        <f t="shared" si="10"/>
        <v>2013National Waiting Times CentreEthnicityAsian - Chinese</v>
      </c>
      <c r="F672">
        <v>0.180505415162454</v>
      </c>
    </row>
    <row r="673" spans="1:6" x14ac:dyDescent="0.25">
      <c r="A673" s="95">
        <v>41364</v>
      </c>
      <c r="B673" t="s">
        <v>105</v>
      </c>
      <c r="C673" t="s">
        <v>90</v>
      </c>
      <c r="D673" t="s">
        <v>67</v>
      </c>
      <c r="E673" t="str">
        <f t="shared" si="10"/>
        <v>2013NHS FifeEthnicityAsian - Chinese</v>
      </c>
      <c r="F673">
        <v>0.106315118009781</v>
      </c>
    </row>
    <row r="674" spans="1:6" x14ac:dyDescent="0.25">
      <c r="A674" s="95">
        <v>41364</v>
      </c>
      <c r="B674" t="s">
        <v>108</v>
      </c>
      <c r="C674" t="s">
        <v>90</v>
      </c>
      <c r="D674" t="s">
        <v>67</v>
      </c>
      <c r="E674" t="str">
        <f t="shared" si="10"/>
        <v>2013NHS Greater Glasgow &amp; ClydeEthnicityAsian - Chinese</v>
      </c>
      <c r="F674">
        <v>0.34031539088338197</v>
      </c>
    </row>
    <row r="675" spans="1:6" x14ac:dyDescent="0.25">
      <c r="A675" s="95">
        <v>41364</v>
      </c>
      <c r="B675" t="s">
        <v>109</v>
      </c>
      <c r="C675" t="s">
        <v>90</v>
      </c>
      <c r="D675" t="s">
        <v>67</v>
      </c>
      <c r="E675" t="str">
        <f t="shared" si="10"/>
        <v>2013NHS HighlandEthnicityAsian - Chinese</v>
      </c>
      <c r="F675">
        <v>0.16715052344506001</v>
      </c>
    </row>
    <row r="676" spans="1:6" x14ac:dyDescent="0.25">
      <c r="A676" s="95">
        <v>41364</v>
      </c>
      <c r="B676" t="s">
        <v>110</v>
      </c>
      <c r="C676" t="s">
        <v>90</v>
      </c>
      <c r="D676" t="s">
        <v>67</v>
      </c>
      <c r="E676" t="str">
        <f t="shared" si="10"/>
        <v>2013NHS LanarkshireEthnicityAsian - Chinese</v>
      </c>
      <c r="F676">
        <v>0.20703933747412001</v>
      </c>
    </row>
    <row r="677" spans="1:6" x14ac:dyDescent="0.25">
      <c r="A677" s="95">
        <v>41364</v>
      </c>
      <c r="B677" t="s">
        <v>107</v>
      </c>
      <c r="C677" t="s">
        <v>90</v>
      </c>
      <c r="D677" t="s">
        <v>67</v>
      </c>
      <c r="E677" t="str">
        <f t="shared" si="10"/>
        <v>2013NHS GrampianEthnicityAsian - Chinese</v>
      </c>
      <c r="F677">
        <v>0.32822066527804</v>
      </c>
    </row>
    <row r="678" spans="1:6" x14ac:dyDescent="0.25">
      <c r="A678" s="95">
        <v>41364</v>
      </c>
      <c r="B678" t="s">
        <v>111</v>
      </c>
      <c r="C678" t="s">
        <v>90</v>
      </c>
      <c r="D678" t="s">
        <v>67</v>
      </c>
      <c r="E678" t="str">
        <f t="shared" si="10"/>
        <v>2013NHS LothianEthnicityAsian - Chinese</v>
      </c>
      <c r="F678">
        <v>0.22150624244865</v>
      </c>
    </row>
    <row r="679" spans="1:6" x14ac:dyDescent="0.25">
      <c r="A679" s="95">
        <v>41364</v>
      </c>
      <c r="B679" t="s">
        <v>114</v>
      </c>
      <c r="C679" t="s">
        <v>90</v>
      </c>
      <c r="D679" t="s">
        <v>67</v>
      </c>
      <c r="E679" t="str">
        <f t="shared" si="10"/>
        <v>2013NHS TaysideEthnicityAsian - Chinese</v>
      </c>
      <c r="F679">
        <v>0.30587417448731302</v>
      </c>
    </row>
    <row r="680" spans="1:6" x14ac:dyDescent="0.25">
      <c r="A680" s="95">
        <v>41364</v>
      </c>
      <c r="B680" t="s">
        <v>106</v>
      </c>
      <c r="C680" t="s">
        <v>90</v>
      </c>
      <c r="D680" t="s">
        <v>67</v>
      </c>
      <c r="E680" t="str">
        <f t="shared" si="10"/>
        <v>2013NHS Forth ValleyEthnicityAsian - Chinese</v>
      </c>
      <c r="F680">
        <v>0.169947599490157</v>
      </c>
    </row>
    <row r="681" spans="1:6" x14ac:dyDescent="0.25">
      <c r="A681" s="95">
        <v>41364</v>
      </c>
      <c r="B681" t="s">
        <v>104</v>
      </c>
      <c r="C681" t="s">
        <v>90</v>
      </c>
      <c r="D681" t="s">
        <v>67</v>
      </c>
      <c r="E681" t="str">
        <f t="shared" si="10"/>
        <v>2013NHS Dumfries &amp; GallowayEthnicityAsian - Chinese</v>
      </c>
      <c r="F681">
        <v>6.44191539617779E-2</v>
      </c>
    </row>
    <row r="682" spans="1:6" x14ac:dyDescent="0.25">
      <c r="A682" s="95">
        <v>41364</v>
      </c>
      <c r="B682" t="s">
        <v>113</v>
      </c>
      <c r="C682" t="s">
        <v>90</v>
      </c>
      <c r="D682" t="s">
        <v>67</v>
      </c>
      <c r="E682" t="str">
        <f t="shared" si="10"/>
        <v>2013NHS ShetlandEthnicityAsian - Chinese</v>
      </c>
      <c r="F682">
        <v>0.37267080745341602</v>
      </c>
    </row>
    <row r="683" spans="1:6" x14ac:dyDescent="0.25">
      <c r="A683" s="95">
        <v>41364</v>
      </c>
      <c r="B683" t="s">
        <v>127</v>
      </c>
      <c r="C683" t="s">
        <v>90</v>
      </c>
      <c r="D683" t="s">
        <v>67</v>
      </c>
      <c r="E683" t="str">
        <f t="shared" si="10"/>
        <v>2013East RegionEthnicityAsian - Chinese</v>
      </c>
      <c r="F683">
        <v>0.17961857467378001</v>
      </c>
    </row>
    <row r="684" spans="1:6" x14ac:dyDescent="0.25">
      <c r="A684" s="95">
        <v>41364</v>
      </c>
      <c r="B684" t="s">
        <v>132</v>
      </c>
      <c r="C684" t="s">
        <v>90</v>
      </c>
      <c r="D684" t="s">
        <v>67</v>
      </c>
      <c r="E684" t="str">
        <f t="shared" si="10"/>
        <v>2013National Bodies and Special Health BoardsEthnicityAsian - Chinese</v>
      </c>
      <c r="F684">
        <v>0.134462821029985</v>
      </c>
    </row>
    <row r="685" spans="1:6" x14ac:dyDescent="0.25">
      <c r="A685" s="95">
        <v>41364</v>
      </c>
      <c r="B685" t="s">
        <v>128</v>
      </c>
      <c r="C685" t="s">
        <v>90</v>
      </c>
      <c r="D685" t="s">
        <v>67</v>
      </c>
      <c r="E685" t="str">
        <f t="shared" si="10"/>
        <v>2013North RegionEthnicityAsian - Chinese</v>
      </c>
      <c r="F685">
        <v>0.26638974173740199</v>
      </c>
    </row>
    <row r="686" spans="1:6" x14ac:dyDescent="0.25">
      <c r="A686" s="95">
        <v>41364</v>
      </c>
      <c r="B686" t="s">
        <v>129</v>
      </c>
      <c r="C686" t="s">
        <v>90</v>
      </c>
      <c r="D686" t="s">
        <v>67</v>
      </c>
      <c r="E686" t="str">
        <f t="shared" si="10"/>
        <v>2013West RegionEthnicityAsian - Chinese</v>
      </c>
      <c r="F686">
        <v>0.26178346401118902</v>
      </c>
    </row>
    <row r="687" spans="1:6" x14ac:dyDescent="0.25">
      <c r="A687" s="95">
        <v>41729</v>
      </c>
      <c r="B687" t="s">
        <v>102</v>
      </c>
      <c r="C687" t="s">
        <v>90</v>
      </c>
      <c r="D687" t="s">
        <v>67</v>
      </c>
      <c r="E687" t="str">
        <f t="shared" si="10"/>
        <v>2014NHS Ayrshire &amp; ArranEthnicityAsian - Chinese</v>
      </c>
      <c r="F687">
        <v>0.16993113317234501</v>
      </c>
    </row>
    <row r="688" spans="1:6" x14ac:dyDescent="0.25">
      <c r="A688" s="95">
        <v>41729</v>
      </c>
      <c r="B688" t="s">
        <v>103</v>
      </c>
      <c r="C688" t="s">
        <v>90</v>
      </c>
      <c r="D688" t="s">
        <v>67</v>
      </c>
      <c r="E688" t="str">
        <f t="shared" si="10"/>
        <v>2014NHS BordersEthnicityAsian - Chinese</v>
      </c>
      <c r="F688">
        <v>8.2644628099173501E-2</v>
      </c>
    </row>
    <row r="689" spans="1:6" x14ac:dyDescent="0.25">
      <c r="A689" s="95">
        <v>41729</v>
      </c>
      <c r="B689" t="s">
        <v>82</v>
      </c>
      <c r="C689" t="s">
        <v>90</v>
      </c>
      <c r="D689" t="s">
        <v>67</v>
      </c>
      <c r="E689" t="str">
        <f t="shared" si="10"/>
        <v>2014NHSScotlandEthnicityAsian - Chinese</v>
      </c>
      <c r="F689">
        <v>0.232463598834246</v>
      </c>
    </row>
    <row r="690" spans="1:6" x14ac:dyDescent="0.25">
      <c r="A690" s="95">
        <v>41729</v>
      </c>
      <c r="B690" t="s">
        <v>52</v>
      </c>
      <c r="C690" t="s">
        <v>90</v>
      </c>
      <c r="D690" t="s">
        <v>67</v>
      </c>
      <c r="E690" t="str">
        <f t="shared" si="10"/>
        <v>2014NHS National Services ScotlandEthnicityAsian - Chinese</v>
      </c>
      <c r="F690">
        <v>0.17426662794074901</v>
      </c>
    </row>
    <row r="691" spans="1:6" x14ac:dyDescent="0.25">
      <c r="A691" s="95">
        <v>41729</v>
      </c>
      <c r="B691" t="s">
        <v>15</v>
      </c>
      <c r="C691" t="s">
        <v>90</v>
      </c>
      <c r="D691" t="s">
        <v>67</v>
      </c>
      <c r="E691" t="str">
        <f t="shared" si="10"/>
        <v>2014Scottish Ambulance ServiceEthnicityAsian - Chinese</v>
      </c>
      <c r="F691">
        <v>2.2675736961451198E-2</v>
      </c>
    </row>
    <row r="692" spans="1:6" x14ac:dyDescent="0.25">
      <c r="A692" s="95">
        <v>41729</v>
      </c>
      <c r="B692" t="s">
        <v>17</v>
      </c>
      <c r="C692" t="s">
        <v>90</v>
      </c>
      <c r="D692" t="s">
        <v>67</v>
      </c>
      <c r="E692" t="str">
        <f t="shared" si="10"/>
        <v>2014NHS Education for ScotlandEthnicityAsian - Chinese</v>
      </c>
      <c r="F692">
        <v>0.18484288354898301</v>
      </c>
    </row>
    <row r="693" spans="1:6" x14ac:dyDescent="0.25">
      <c r="A693" s="95">
        <v>41729</v>
      </c>
      <c r="B693" t="s">
        <v>35</v>
      </c>
      <c r="C693" t="s">
        <v>90</v>
      </c>
      <c r="D693" t="s">
        <v>67</v>
      </c>
      <c r="E693" t="str">
        <f t="shared" si="10"/>
        <v>2014National Waiting Times CentreEthnicityAsian - Chinese</v>
      </c>
      <c r="F693">
        <v>0.33936651583710398</v>
      </c>
    </row>
    <row r="694" spans="1:6" x14ac:dyDescent="0.25">
      <c r="A694" s="95">
        <v>41729</v>
      </c>
      <c r="B694" t="s">
        <v>105</v>
      </c>
      <c r="C694" t="s">
        <v>90</v>
      </c>
      <c r="D694" t="s">
        <v>67</v>
      </c>
      <c r="E694" t="str">
        <f t="shared" si="10"/>
        <v>2014NHS FifeEthnicityAsian - Chinese</v>
      </c>
      <c r="F694">
        <v>0.14922191430398599</v>
      </c>
    </row>
    <row r="695" spans="1:6" x14ac:dyDescent="0.25">
      <c r="A695" s="95">
        <v>41729</v>
      </c>
      <c r="B695" t="s">
        <v>108</v>
      </c>
      <c r="C695" t="s">
        <v>90</v>
      </c>
      <c r="D695" t="s">
        <v>67</v>
      </c>
      <c r="E695" t="str">
        <f t="shared" si="10"/>
        <v>2014NHS Greater Glasgow &amp; ClydeEthnicityAsian - Chinese</v>
      </c>
      <c r="F695">
        <v>0.35240464344941902</v>
      </c>
    </row>
    <row r="696" spans="1:6" x14ac:dyDescent="0.25">
      <c r="A696" s="95">
        <v>41729</v>
      </c>
      <c r="B696" t="s">
        <v>109</v>
      </c>
      <c r="C696" t="s">
        <v>90</v>
      </c>
      <c r="D696" t="s">
        <v>67</v>
      </c>
      <c r="E696" t="str">
        <f t="shared" si="10"/>
        <v>2014NHS HighlandEthnicityAsian - Chinese</v>
      </c>
      <c r="F696">
        <v>0.121940597508927</v>
      </c>
    </row>
    <row r="697" spans="1:6" x14ac:dyDescent="0.25">
      <c r="A697" s="95">
        <v>41729</v>
      </c>
      <c r="B697" t="s">
        <v>110</v>
      </c>
      <c r="C697" t="s">
        <v>90</v>
      </c>
      <c r="D697" t="s">
        <v>67</v>
      </c>
      <c r="E697" t="str">
        <f t="shared" si="10"/>
        <v>2014NHS LanarkshireEthnicityAsian - Chinese</v>
      </c>
      <c r="F697">
        <v>0.18144868631151101</v>
      </c>
    </row>
    <row r="698" spans="1:6" x14ac:dyDescent="0.25">
      <c r="A698" s="95">
        <v>41729</v>
      </c>
      <c r="B698" t="s">
        <v>107</v>
      </c>
      <c r="C698" t="s">
        <v>90</v>
      </c>
      <c r="D698" t="s">
        <v>67</v>
      </c>
      <c r="E698" t="str">
        <f t="shared" si="10"/>
        <v>2014NHS GrampianEthnicityAsian - Chinese</v>
      </c>
      <c r="F698">
        <v>0.31765805045157203</v>
      </c>
    </row>
    <row r="699" spans="1:6" x14ac:dyDescent="0.25">
      <c r="A699" s="95">
        <v>41729</v>
      </c>
      <c r="B699" t="s">
        <v>111</v>
      </c>
      <c r="C699" t="s">
        <v>90</v>
      </c>
      <c r="D699" t="s">
        <v>67</v>
      </c>
      <c r="E699" t="str">
        <f t="shared" si="10"/>
        <v>2014NHS LothianEthnicityAsian - Chinese</v>
      </c>
      <c r="F699">
        <v>0.21917808219178</v>
      </c>
    </row>
    <row r="700" spans="1:6" x14ac:dyDescent="0.25">
      <c r="A700" s="95">
        <v>41729</v>
      </c>
      <c r="B700" t="s">
        <v>114</v>
      </c>
      <c r="C700" t="s">
        <v>90</v>
      </c>
      <c r="D700" t="s">
        <v>67</v>
      </c>
      <c r="E700" t="str">
        <f t="shared" si="10"/>
        <v>2014NHS TaysideEthnicityAsian - Chinese</v>
      </c>
      <c r="F700">
        <v>0.34936292642827699</v>
      </c>
    </row>
    <row r="701" spans="1:6" x14ac:dyDescent="0.25">
      <c r="A701" s="95">
        <v>41729</v>
      </c>
      <c r="B701" t="s">
        <v>106</v>
      </c>
      <c r="C701" t="s">
        <v>90</v>
      </c>
      <c r="D701" t="s">
        <v>67</v>
      </c>
      <c r="E701" t="str">
        <f t="shared" si="10"/>
        <v>2014NHS Forth ValleyEthnicityAsian - Chinese</v>
      </c>
      <c r="F701">
        <v>0.19133524668579999</v>
      </c>
    </row>
    <row r="702" spans="1:6" x14ac:dyDescent="0.25">
      <c r="A702" s="95">
        <v>41729</v>
      </c>
      <c r="B702" t="s">
        <v>115</v>
      </c>
      <c r="C702" t="s">
        <v>90</v>
      </c>
      <c r="D702" t="s">
        <v>67</v>
      </c>
      <c r="E702" t="str">
        <f t="shared" si="10"/>
        <v>2014NHS Western IslesEthnicityAsian - Chinese</v>
      </c>
      <c r="F702">
        <v>0.16597510373443899</v>
      </c>
    </row>
    <row r="703" spans="1:6" x14ac:dyDescent="0.25">
      <c r="A703" s="95">
        <v>41729</v>
      </c>
      <c r="B703" t="s">
        <v>104</v>
      </c>
      <c r="C703" t="s">
        <v>90</v>
      </c>
      <c r="D703" t="s">
        <v>67</v>
      </c>
      <c r="E703" t="str">
        <f t="shared" si="10"/>
        <v>2014NHS Dumfries &amp; GallowayEthnicityAsian - Chinese</v>
      </c>
      <c r="F703">
        <v>0.10695187165775399</v>
      </c>
    </row>
    <row r="704" spans="1:6" x14ac:dyDescent="0.25">
      <c r="A704" s="95">
        <v>41729</v>
      </c>
      <c r="B704" t="s">
        <v>113</v>
      </c>
      <c r="C704" t="s">
        <v>90</v>
      </c>
      <c r="D704" t="s">
        <v>67</v>
      </c>
      <c r="E704" t="str">
        <f t="shared" si="10"/>
        <v>2014NHS ShetlandEthnicityAsian - Chinese</v>
      </c>
      <c r="F704">
        <v>0.48309178743961301</v>
      </c>
    </row>
    <row r="705" spans="1:6" x14ac:dyDescent="0.25">
      <c r="A705" s="95">
        <v>41729</v>
      </c>
      <c r="B705" t="s">
        <v>127</v>
      </c>
      <c r="C705" t="s">
        <v>90</v>
      </c>
      <c r="D705" t="s">
        <v>67</v>
      </c>
      <c r="E705" t="str">
        <f t="shared" si="10"/>
        <v>2014East RegionEthnicityAsian - Chinese</v>
      </c>
      <c r="F705">
        <v>0.189305533945334</v>
      </c>
    </row>
    <row r="706" spans="1:6" x14ac:dyDescent="0.25">
      <c r="A706" s="95">
        <v>41729</v>
      </c>
      <c r="B706" t="s">
        <v>132</v>
      </c>
      <c r="C706" t="s">
        <v>90</v>
      </c>
      <c r="D706" t="s">
        <v>67</v>
      </c>
      <c r="E706" t="str">
        <f t="shared" si="10"/>
        <v>2014National Bodies and Special Health BoardsEthnicityAsian - Chinese</v>
      </c>
      <c r="F706">
        <v>0.113968231355509</v>
      </c>
    </row>
    <row r="707" spans="1:6" x14ac:dyDescent="0.25">
      <c r="A707" s="95">
        <v>41729</v>
      </c>
      <c r="B707" t="s">
        <v>128</v>
      </c>
      <c r="C707" t="s">
        <v>90</v>
      </c>
      <c r="D707" t="s">
        <v>67</v>
      </c>
      <c r="E707" t="str">
        <f t="shared" si="10"/>
        <v>2014North RegionEthnicityAsian - Chinese</v>
      </c>
      <c r="F707">
        <v>0.27199357916796701</v>
      </c>
    </row>
    <row r="708" spans="1:6" x14ac:dyDescent="0.25">
      <c r="A708" s="95">
        <v>41729</v>
      </c>
      <c r="B708" t="s">
        <v>129</v>
      </c>
      <c r="C708" t="s">
        <v>90</v>
      </c>
      <c r="D708" t="s">
        <v>67</v>
      </c>
      <c r="E708" t="str">
        <f t="shared" ref="E708:E771" si="11">"20"&amp;RIGHT(TEXT(A708,"dd-mmm-yy"),2)&amp;B708&amp;C708&amp;D708</f>
        <v>2014West RegionEthnicityAsian - Chinese</v>
      </c>
      <c r="F708">
        <v>0.26876703124416701</v>
      </c>
    </row>
    <row r="709" spans="1:6" x14ac:dyDescent="0.25">
      <c r="A709" s="95">
        <v>42094</v>
      </c>
      <c r="B709" t="s">
        <v>102</v>
      </c>
      <c r="C709" t="s">
        <v>90</v>
      </c>
      <c r="D709" t="s">
        <v>67</v>
      </c>
      <c r="E709" t="str">
        <f t="shared" si="11"/>
        <v>2015NHS Ayrshire &amp; ArranEthnicityAsian - Chinese</v>
      </c>
      <c r="F709">
        <v>0.17897091722594999</v>
      </c>
    </row>
    <row r="710" spans="1:6" x14ac:dyDescent="0.25">
      <c r="A710" s="95">
        <v>42094</v>
      </c>
      <c r="B710" t="s">
        <v>103</v>
      </c>
      <c r="C710" t="s">
        <v>90</v>
      </c>
      <c r="D710" t="s">
        <v>67</v>
      </c>
      <c r="E710" t="str">
        <f t="shared" si="11"/>
        <v>2015NHS BordersEthnicityAsian - Chinese</v>
      </c>
      <c r="F710">
        <v>0.11111111111111099</v>
      </c>
    </row>
    <row r="711" spans="1:6" x14ac:dyDescent="0.25">
      <c r="A711" s="95">
        <v>42094</v>
      </c>
      <c r="B711" t="s">
        <v>82</v>
      </c>
      <c r="C711" t="s">
        <v>90</v>
      </c>
      <c r="D711" t="s">
        <v>67</v>
      </c>
      <c r="E711" t="str">
        <f t="shared" si="11"/>
        <v>2015NHSScotlandEthnicityAsian - Chinese</v>
      </c>
      <c r="F711">
        <v>0.25511774019391098</v>
      </c>
    </row>
    <row r="712" spans="1:6" x14ac:dyDescent="0.25">
      <c r="A712" s="95">
        <v>42094</v>
      </c>
      <c r="B712" t="s">
        <v>52</v>
      </c>
      <c r="C712" t="s">
        <v>90</v>
      </c>
      <c r="D712" t="s">
        <v>67</v>
      </c>
      <c r="E712" t="str">
        <f t="shared" si="11"/>
        <v>2015NHS National Services ScotlandEthnicityAsian - Chinese</v>
      </c>
      <c r="F712">
        <v>0.42194092827004198</v>
      </c>
    </row>
    <row r="713" spans="1:6" x14ac:dyDescent="0.25">
      <c r="A713" s="95">
        <v>42094</v>
      </c>
      <c r="B713" t="s">
        <v>15</v>
      </c>
      <c r="C713" t="s">
        <v>90</v>
      </c>
      <c r="D713" t="s">
        <v>67</v>
      </c>
      <c r="E713" t="str">
        <f t="shared" si="11"/>
        <v>2015Scottish Ambulance ServiceEthnicityAsian - Chinese</v>
      </c>
      <c r="F713">
        <v>2.2436616558222999E-2</v>
      </c>
    </row>
    <row r="714" spans="1:6" x14ac:dyDescent="0.25">
      <c r="A714" s="95">
        <v>42094</v>
      </c>
      <c r="B714" t="s">
        <v>17</v>
      </c>
      <c r="C714" t="s">
        <v>90</v>
      </c>
      <c r="D714" t="s">
        <v>67</v>
      </c>
      <c r="E714" t="str">
        <f t="shared" si="11"/>
        <v>2015NHS Education for ScotlandEthnicityAsian - Chinese</v>
      </c>
      <c r="F714">
        <v>0.31111111111111101</v>
      </c>
    </row>
    <row r="715" spans="1:6" x14ac:dyDescent="0.25">
      <c r="A715" s="95">
        <v>42094</v>
      </c>
      <c r="B715" t="s">
        <v>35</v>
      </c>
      <c r="C715" t="s">
        <v>90</v>
      </c>
      <c r="D715" t="s">
        <v>67</v>
      </c>
      <c r="E715" t="str">
        <f t="shared" si="11"/>
        <v>2015National Waiting Times CentreEthnicityAsian - Chinese</v>
      </c>
      <c r="F715">
        <v>0.21857923497267701</v>
      </c>
    </row>
    <row r="716" spans="1:6" x14ac:dyDescent="0.25">
      <c r="A716" s="95">
        <v>42094</v>
      </c>
      <c r="B716" t="s">
        <v>105</v>
      </c>
      <c r="C716" t="s">
        <v>90</v>
      </c>
      <c r="D716" t="s">
        <v>67</v>
      </c>
      <c r="E716" t="str">
        <f t="shared" si="11"/>
        <v>2015NHS FifeEthnicityAsian - Chinese</v>
      </c>
      <c r="F716">
        <v>0.12382623052316501</v>
      </c>
    </row>
    <row r="717" spans="1:6" x14ac:dyDescent="0.25">
      <c r="A717" s="95">
        <v>42094</v>
      </c>
      <c r="B717" t="s">
        <v>108</v>
      </c>
      <c r="C717" t="s">
        <v>90</v>
      </c>
      <c r="D717" t="s">
        <v>67</v>
      </c>
      <c r="E717" t="str">
        <f t="shared" si="11"/>
        <v>2015NHS Greater Glasgow &amp; ClydeEthnicityAsian - Chinese</v>
      </c>
      <c r="F717">
        <v>0.34622434432350402</v>
      </c>
    </row>
    <row r="718" spans="1:6" x14ac:dyDescent="0.25">
      <c r="A718" s="95">
        <v>42094</v>
      </c>
      <c r="B718" t="s">
        <v>109</v>
      </c>
      <c r="C718" t="s">
        <v>90</v>
      </c>
      <c r="D718" t="s">
        <v>67</v>
      </c>
      <c r="E718" t="str">
        <f t="shared" si="11"/>
        <v>2015NHS HighlandEthnicityAsian - Chinese</v>
      </c>
      <c r="F718">
        <v>1.73010380622837E-2</v>
      </c>
    </row>
    <row r="719" spans="1:6" x14ac:dyDescent="0.25">
      <c r="A719" s="95">
        <v>42094</v>
      </c>
      <c r="B719" t="s">
        <v>110</v>
      </c>
      <c r="C719" t="s">
        <v>90</v>
      </c>
      <c r="D719" t="s">
        <v>67</v>
      </c>
      <c r="E719" t="str">
        <f t="shared" si="11"/>
        <v>2015NHS LanarkshireEthnicityAsian - Chinese</v>
      </c>
      <c r="F719">
        <v>0.22883295194507999</v>
      </c>
    </row>
    <row r="720" spans="1:6" x14ac:dyDescent="0.25">
      <c r="A720" s="95">
        <v>42094</v>
      </c>
      <c r="B720" t="s">
        <v>107</v>
      </c>
      <c r="C720" t="s">
        <v>90</v>
      </c>
      <c r="D720" t="s">
        <v>67</v>
      </c>
      <c r="E720" t="str">
        <f t="shared" si="11"/>
        <v>2015NHS GrampianEthnicityAsian - Chinese</v>
      </c>
      <c r="F720">
        <v>0.32125646974834898</v>
      </c>
    </row>
    <row r="721" spans="1:6" x14ac:dyDescent="0.25">
      <c r="A721" s="95">
        <v>42094</v>
      </c>
      <c r="B721" t="s">
        <v>111</v>
      </c>
      <c r="C721" t="s">
        <v>90</v>
      </c>
      <c r="D721" t="s">
        <v>67</v>
      </c>
      <c r="E721" t="str">
        <f t="shared" si="11"/>
        <v>2015NHS LothianEthnicityAsian - Chinese</v>
      </c>
      <c r="F721">
        <v>0.34471255420882901</v>
      </c>
    </row>
    <row r="722" spans="1:6" x14ac:dyDescent="0.25">
      <c r="A722" s="95">
        <v>42094</v>
      </c>
      <c r="B722" t="s">
        <v>114</v>
      </c>
      <c r="C722" t="s">
        <v>90</v>
      </c>
      <c r="D722" t="s">
        <v>67</v>
      </c>
      <c r="E722" t="str">
        <f t="shared" si="11"/>
        <v>2015NHS TaysideEthnicityAsian - Chinese</v>
      </c>
      <c r="F722">
        <v>0.38381253787623698</v>
      </c>
    </row>
    <row r="723" spans="1:6" x14ac:dyDescent="0.25">
      <c r="A723" s="95">
        <v>42094</v>
      </c>
      <c r="B723" t="s">
        <v>106</v>
      </c>
      <c r="C723" t="s">
        <v>90</v>
      </c>
      <c r="D723" t="s">
        <v>67</v>
      </c>
      <c r="E723" t="str">
        <f t="shared" si="11"/>
        <v>2015NHS Forth ValleyEthnicityAsian - Chinese</v>
      </c>
      <c r="F723">
        <v>0.18069179143004599</v>
      </c>
    </row>
    <row r="724" spans="1:6" x14ac:dyDescent="0.25">
      <c r="A724" s="95">
        <v>42094</v>
      </c>
      <c r="B724" t="s">
        <v>104</v>
      </c>
      <c r="C724" t="s">
        <v>90</v>
      </c>
      <c r="D724" t="s">
        <v>67</v>
      </c>
      <c r="E724" t="str">
        <f t="shared" si="11"/>
        <v>2015NHS Dumfries &amp; GallowayEthnicityAsian - Chinese</v>
      </c>
      <c r="F724">
        <v>8.5142613878245996E-2</v>
      </c>
    </row>
    <row r="725" spans="1:6" x14ac:dyDescent="0.25">
      <c r="A725" s="95">
        <v>42094</v>
      </c>
      <c r="B725" t="s">
        <v>127</v>
      </c>
      <c r="C725" t="s">
        <v>90</v>
      </c>
      <c r="D725" t="s">
        <v>67</v>
      </c>
      <c r="E725" t="str">
        <f t="shared" si="11"/>
        <v>2015East RegionEthnicityAsian - Chinese</v>
      </c>
      <c r="F725">
        <v>0.27067295753662701</v>
      </c>
    </row>
    <row r="726" spans="1:6" x14ac:dyDescent="0.25">
      <c r="A726" s="95">
        <v>42094</v>
      </c>
      <c r="B726" t="s">
        <v>132</v>
      </c>
      <c r="C726" t="s">
        <v>90</v>
      </c>
      <c r="D726" t="s">
        <v>67</v>
      </c>
      <c r="E726" t="str">
        <f t="shared" si="11"/>
        <v>2015National Bodies and Special Health BoardsEthnicityAsian - Chinese</v>
      </c>
      <c r="F726">
        <v>0.18019220501868599</v>
      </c>
    </row>
    <row r="727" spans="1:6" x14ac:dyDescent="0.25">
      <c r="A727" s="95">
        <v>42094</v>
      </c>
      <c r="B727" t="s">
        <v>128</v>
      </c>
      <c r="C727" t="s">
        <v>90</v>
      </c>
      <c r="D727" t="s">
        <v>67</v>
      </c>
      <c r="E727" t="str">
        <f t="shared" si="11"/>
        <v>2015North RegionEthnicityAsian - Chinese</v>
      </c>
      <c r="F727">
        <v>0.24584457401444601</v>
      </c>
    </row>
    <row r="728" spans="1:6" x14ac:dyDescent="0.25">
      <c r="A728" s="95">
        <v>42094</v>
      </c>
      <c r="B728" t="s">
        <v>129</v>
      </c>
      <c r="C728" t="s">
        <v>90</v>
      </c>
      <c r="D728" t="s">
        <v>67</v>
      </c>
      <c r="E728" t="str">
        <f t="shared" si="11"/>
        <v>2015West RegionEthnicityAsian - Chinese</v>
      </c>
      <c r="F728">
        <v>0.27286471072653301</v>
      </c>
    </row>
    <row r="729" spans="1:6" x14ac:dyDescent="0.25">
      <c r="A729" s="95">
        <v>42460</v>
      </c>
      <c r="B729" t="s">
        <v>102</v>
      </c>
      <c r="C729" t="s">
        <v>90</v>
      </c>
      <c r="D729" t="s">
        <v>67</v>
      </c>
      <c r="E729" t="str">
        <f t="shared" si="11"/>
        <v>2016NHS Ayrshire &amp; ArranEthnicityAsian - Chinese</v>
      </c>
      <c r="F729">
        <v>0.13215859030836999</v>
      </c>
    </row>
    <row r="730" spans="1:6" x14ac:dyDescent="0.25">
      <c r="A730" s="95">
        <v>42460</v>
      </c>
      <c r="B730" t="s">
        <v>103</v>
      </c>
      <c r="C730" t="s">
        <v>90</v>
      </c>
      <c r="D730" t="s">
        <v>67</v>
      </c>
      <c r="E730" t="str">
        <f t="shared" si="11"/>
        <v>2016NHS BordersEthnicityAsian - Chinese</v>
      </c>
      <c r="F730">
        <v>0.18949648077964201</v>
      </c>
    </row>
    <row r="731" spans="1:6" x14ac:dyDescent="0.25">
      <c r="A731" s="95">
        <v>42460</v>
      </c>
      <c r="B731" t="s">
        <v>82</v>
      </c>
      <c r="C731" t="s">
        <v>90</v>
      </c>
      <c r="D731" t="s">
        <v>67</v>
      </c>
      <c r="E731" t="str">
        <f t="shared" si="11"/>
        <v>2016NHSScotlandEthnicityAsian - Chinese</v>
      </c>
      <c r="F731">
        <v>0.27090253026273597</v>
      </c>
    </row>
    <row r="732" spans="1:6" x14ac:dyDescent="0.25">
      <c r="A732" s="95">
        <v>42460</v>
      </c>
      <c r="B732" t="s">
        <v>52</v>
      </c>
      <c r="C732" t="s">
        <v>90</v>
      </c>
      <c r="D732" t="s">
        <v>67</v>
      </c>
      <c r="E732" t="str">
        <f t="shared" si="11"/>
        <v>2016NHS National Services ScotlandEthnicityAsian - Chinese</v>
      </c>
      <c r="F732">
        <v>0.43668122270742299</v>
      </c>
    </row>
    <row r="733" spans="1:6" x14ac:dyDescent="0.25">
      <c r="A733" s="95">
        <v>42460</v>
      </c>
      <c r="B733" t="s">
        <v>15</v>
      </c>
      <c r="C733" t="s">
        <v>90</v>
      </c>
      <c r="D733" t="s">
        <v>67</v>
      </c>
      <c r="E733" t="str">
        <f t="shared" si="11"/>
        <v>2016Scottish Ambulance ServiceEthnicityAsian - Chinese</v>
      </c>
      <c r="F733">
        <v>4.3497172683775502E-2</v>
      </c>
    </row>
    <row r="734" spans="1:6" x14ac:dyDescent="0.25">
      <c r="A734" s="95">
        <v>42460</v>
      </c>
      <c r="B734" t="s">
        <v>17</v>
      </c>
      <c r="C734" t="s">
        <v>90</v>
      </c>
      <c r="D734" t="s">
        <v>67</v>
      </c>
      <c r="E734" t="str">
        <f t="shared" si="11"/>
        <v>2016NHS Education for ScotlandEthnicityAsian - Chinese</v>
      </c>
      <c r="F734">
        <v>0.29282576866764198</v>
      </c>
    </row>
    <row r="735" spans="1:6" x14ac:dyDescent="0.25">
      <c r="A735" s="95">
        <v>42460</v>
      </c>
      <c r="B735" t="s">
        <v>35</v>
      </c>
      <c r="C735" t="s">
        <v>90</v>
      </c>
      <c r="D735" t="s">
        <v>67</v>
      </c>
      <c r="E735" t="str">
        <f t="shared" si="11"/>
        <v>2016National Waiting Times CentreEthnicityAsian - Chinese</v>
      </c>
      <c r="F735">
        <v>0.36119711042311597</v>
      </c>
    </row>
    <row r="736" spans="1:6" x14ac:dyDescent="0.25">
      <c r="A736" s="95">
        <v>42460</v>
      </c>
      <c r="B736" t="s">
        <v>105</v>
      </c>
      <c r="C736" t="s">
        <v>90</v>
      </c>
      <c r="D736" t="s">
        <v>67</v>
      </c>
      <c r="E736" t="str">
        <f t="shared" si="11"/>
        <v>2016NHS FifeEthnicityAsian - Chinese</v>
      </c>
      <c r="F736">
        <v>0.152237897087181</v>
      </c>
    </row>
    <row r="737" spans="1:6" x14ac:dyDescent="0.25">
      <c r="A737" s="95">
        <v>42460</v>
      </c>
      <c r="B737" t="s">
        <v>108</v>
      </c>
      <c r="C737" t="s">
        <v>90</v>
      </c>
      <c r="D737" t="s">
        <v>67</v>
      </c>
      <c r="E737" t="str">
        <f t="shared" si="11"/>
        <v>2016NHS Greater Glasgow &amp; ClydeEthnicityAsian - Chinese</v>
      </c>
      <c r="F737">
        <v>0.379229871645274</v>
      </c>
    </row>
    <row r="738" spans="1:6" x14ac:dyDescent="0.25">
      <c r="A738" s="95">
        <v>42460</v>
      </c>
      <c r="B738" t="s">
        <v>109</v>
      </c>
      <c r="C738" t="s">
        <v>90</v>
      </c>
      <c r="D738" t="s">
        <v>67</v>
      </c>
      <c r="E738" t="str">
        <f t="shared" si="11"/>
        <v>2016NHS HighlandEthnicityAsian - Chinese</v>
      </c>
      <c r="F738">
        <v>8.5792724776938903E-2</v>
      </c>
    </row>
    <row r="739" spans="1:6" x14ac:dyDescent="0.25">
      <c r="A739" s="95">
        <v>42460</v>
      </c>
      <c r="B739" t="s">
        <v>110</v>
      </c>
      <c r="C739" t="s">
        <v>90</v>
      </c>
      <c r="D739" t="s">
        <v>67</v>
      </c>
      <c r="E739" t="str">
        <f t="shared" si="11"/>
        <v>2016NHS LanarkshireEthnicityAsian - Chinese</v>
      </c>
      <c r="F739">
        <v>0.27747353048557799</v>
      </c>
    </row>
    <row r="740" spans="1:6" x14ac:dyDescent="0.25">
      <c r="A740" s="95">
        <v>42460</v>
      </c>
      <c r="B740" t="s">
        <v>107</v>
      </c>
      <c r="C740" t="s">
        <v>90</v>
      </c>
      <c r="D740" t="s">
        <v>67</v>
      </c>
      <c r="E740" t="str">
        <f t="shared" si="11"/>
        <v>2016NHS GrampianEthnicityAsian - Chinese</v>
      </c>
      <c r="F740">
        <v>0.32771535580524302</v>
      </c>
    </row>
    <row r="741" spans="1:6" x14ac:dyDescent="0.25">
      <c r="A741" s="95">
        <v>42460</v>
      </c>
      <c r="B741" t="s">
        <v>111</v>
      </c>
      <c r="C741" t="s">
        <v>90</v>
      </c>
      <c r="D741" t="s">
        <v>67</v>
      </c>
      <c r="E741" t="str">
        <f t="shared" si="11"/>
        <v>2016NHS LothianEthnicityAsian - Chinese</v>
      </c>
      <c r="F741">
        <v>0.31302938793547902</v>
      </c>
    </row>
    <row r="742" spans="1:6" x14ac:dyDescent="0.25">
      <c r="A742" s="95">
        <v>42460</v>
      </c>
      <c r="B742" t="s">
        <v>114</v>
      </c>
      <c r="C742" t="s">
        <v>90</v>
      </c>
      <c r="D742" t="s">
        <v>67</v>
      </c>
      <c r="E742" t="str">
        <f t="shared" si="11"/>
        <v>2016NHS TaysideEthnicityAsian - Chinese</v>
      </c>
      <c r="F742">
        <v>0.40587160928093002</v>
      </c>
    </row>
    <row r="743" spans="1:6" x14ac:dyDescent="0.25">
      <c r="A743" s="95">
        <v>42460</v>
      </c>
      <c r="B743" t="s">
        <v>106</v>
      </c>
      <c r="C743" t="s">
        <v>90</v>
      </c>
      <c r="D743" t="s">
        <v>67</v>
      </c>
      <c r="E743" t="str">
        <f t="shared" si="11"/>
        <v>2016NHS Forth ValleyEthnicityAsian - Chinese</v>
      </c>
      <c r="F743">
        <v>0.13712291199202101</v>
      </c>
    </row>
    <row r="744" spans="1:6" x14ac:dyDescent="0.25">
      <c r="A744" s="95">
        <v>42460</v>
      </c>
      <c r="B744" t="s">
        <v>104</v>
      </c>
      <c r="C744" t="s">
        <v>90</v>
      </c>
      <c r="D744" t="s">
        <v>67</v>
      </c>
      <c r="E744" t="str">
        <f t="shared" si="11"/>
        <v>2016NHS Dumfries &amp; GallowayEthnicityAsian - Chinese</v>
      </c>
      <c r="F744">
        <v>0.233595243151412</v>
      </c>
    </row>
    <row r="745" spans="1:6" x14ac:dyDescent="0.25">
      <c r="A745" s="95">
        <v>42460</v>
      </c>
      <c r="B745" t="s">
        <v>113</v>
      </c>
      <c r="C745" t="s">
        <v>90</v>
      </c>
      <c r="D745" t="s">
        <v>67</v>
      </c>
      <c r="E745" t="str">
        <f t="shared" si="11"/>
        <v>2016NHS ShetlandEthnicityAsian - Chinese</v>
      </c>
      <c r="F745">
        <v>0.11587485515643101</v>
      </c>
    </row>
    <row r="746" spans="1:6" x14ac:dyDescent="0.25">
      <c r="A746" s="95">
        <v>42460</v>
      </c>
      <c r="B746" t="s">
        <v>127</v>
      </c>
      <c r="C746" t="s">
        <v>90</v>
      </c>
      <c r="D746" t="s">
        <v>67</v>
      </c>
      <c r="E746" t="str">
        <f t="shared" si="11"/>
        <v>2016East RegionEthnicityAsian - Chinese</v>
      </c>
      <c r="F746">
        <v>0.26289280361661799</v>
      </c>
    </row>
    <row r="747" spans="1:6" x14ac:dyDescent="0.25">
      <c r="A747" s="95">
        <v>42460</v>
      </c>
      <c r="B747" t="s">
        <v>132</v>
      </c>
      <c r="C747" t="s">
        <v>90</v>
      </c>
      <c r="D747" t="s">
        <v>67</v>
      </c>
      <c r="E747" t="str">
        <f t="shared" si="11"/>
        <v>2016National Bodies and Special Health BoardsEthnicityAsian - Chinese</v>
      </c>
      <c r="F747">
        <v>0.207730076797179</v>
      </c>
    </row>
    <row r="748" spans="1:6" x14ac:dyDescent="0.25">
      <c r="A748" s="95">
        <v>42460</v>
      </c>
      <c r="B748" t="s">
        <v>128</v>
      </c>
      <c r="C748" t="s">
        <v>90</v>
      </c>
      <c r="D748" t="s">
        <v>67</v>
      </c>
      <c r="E748" t="str">
        <f t="shared" si="11"/>
        <v>2016North RegionEthnicityAsian - Chinese</v>
      </c>
      <c r="F748">
        <v>0.27406720041433702</v>
      </c>
    </row>
    <row r="749" spans="1:6" x14ac:dyDescent="0.25">
      <c r="A749" s="95">
        <v>42460</v>
      </c>
      <c r="B749" t="s">
        <v>129</v>
      </c>
      <c r="C749" t="s">
        <v>90</v>
      </c>
      <c r="D749" t="s">
        <v>67</v>
      </c>
      <c r="E749" t="str">
        <f t="shared" si="11"/>
        <v>2016West RegionEthnicityAsian - Chinese</v>
      </c>
      <c r="F749">
        <v>0.29633228078697998</v>
      </c>
    </row>
    <row r="750" spans="1:6" x14ac:dyDescent="0.25">
      <c r="A750" s="95">
        <v>42825</v>
      </c>
      <c r="B750" t="s">
        <v>102</v>
      </c>
      <c r="C750" t="s">
        <v>90</v>
      </c>
      <c r="D750" t="s">
        <v>67</v>
      </c>
      <c r="E750" t="str">
        <f t="shared" si="11"/>
        <v>2017NHS Ayrshire &amp; ArranEthnicityAsian - Chinese</v>
      </c>
      <c r="F750">
        <v>0.153230612071167</v>
      </c>
    </row>
    <row r="751" spans="1:6" x14ac:dyDescent="0.25">
      <c r="A751" s="95">
        <v>42825</v>
      </c>
      <c r="B751" t="s">
        <v>103</v>
      </c>
      <c r="C751" t="s">
        <v>90</v>
      </c>
      <c r="D751" t="s">
        <v>67</v>
      </c>
      <c r="E751" t="str">
        <f t="shared" si="11"/>
        <v>2017NHS BordersEthnicityAsian - Chinese</v>
      </c>
      <c r="F751">
        <v>0.161899622234214</v>
      </c>
    </row>
    <row r="752" spans="1:6" x14ac:dyDescent="0.25">
      <c r="A752" s="95">
        <v>42825</v>
      </c>
      <c r="B752" t="s">
        <v>82</v>
      </c>
      <c r="C752" t="s">
        <v>90</v>
      </c>
      <c r="D752" t="s">
        <v>67</v>
      </c>
      <c r="E752" t="str">
        <f t="shared" si="11"/>
        <v>2017NHSScotlandEthnicityAsian - Chinese</v>
      </c>
      <c r="F752">
        <v>0.27622341212642698</v>
      </c>
    </row>
    <row r="753" spans="1:6" x14ac:dyDescent="0.25">
      <c r="A753" s="95">
        <v>42825</v>
      </c>
      <c r="B753" t="s">
        <v>52</v>
      </c>
      <c r="C753" t="s">
        <v>90</v>
      </c>
      <c r="D753" t="s">
        <v>67</v>
      </c>
      <c r="E753" t="str">
        <f t="shared" si="11"/>
        <v>2017NHS National Services ScotlandEthnicityAsian - Chinese</v>
      </c>
      <c r="F753">
        <v>0.48846675712347298</v>
      </c>
    </row>
    <row r="754" spans="1:6" x14ac:dyDescent="0.25">
      <c r="A754" s="95">
        <v>42825</v>
      </c>
      <c r="B754" t="s">
        <v>17</v>
      </c>
      <c r="C754" t="s">
        <v>90</v>
      </c>
      <c r="D754" t="s">
        <v>67</v>
      </c>
      <c r="E754" t="str">
        <f t="shared" si="11"/>
        <v>2017NHS Education for ScotlandEthnicityAsian - Chinese</v>
      </c>
      <c r="F754">
        <v>0.29097963142580002</v>
      </c>
    </row>
    <row r="755" spans="1:6" x14ac:dyDescent="0.25">
      <c r="A755" s="95">
        <v>42825</v>
      </c>
      <c r="B755" t="s">
        <v>35</v>
      </c>
      <c r="C755" t="s">
        <v>90</v>
      </c>
      <c r="D755" t="s">
        <v>67</v>
      </c>
      <c r="E755" t="str">
        <f t="shared" si="11"/>
        <v>2017National Waiting Times CentreEthnicityAsian - Chinese</v>
      </c>
      <c r="F755">
        <v>0.35478966041561</v>
      </c>
    </row>
    <row r="756" spans="1:6" x14ac:dyDescent="0.25">
      <c r="A756" s="95">
        <v>42825</v>
      </c>
      <c r="B756" t="s">
        <v>105</v>
      </c>
      <c r="C756" t="s">
        <v>90</v>
      </c>
      <c r="D756" t="s">
        <v>67</v>
      </c>
      <c r="E756" t="str">
        <f t="shared" si="11"/>
        <v>2017NHS FifeEthnicityAsian - Chinese</v>
      </c>
      <c r="F756">
        <v>0.152068126520681</v>
      </c>
    </row>
    <row r="757" spans="1:6" x14ac:dyDescent="0.25">
      <c r="A757" s="95">
        <v>42825</v>
      </c>
      <c r="B757" t="s">
        <v>108</v>
      </c>
      <c r="C757" t="s">
        <v>90</v>
      </c>
      <c r="D757" t="s">
        <v>67</v>
      </c>
      <c r="E757" t="str">
        <f t="shared" si="11"/>
        <v>2017NHS Greater Glasgow &amp; ClydeEthnicityAsian - Chinese</v>
      </c>
      <c r="F757">
        <v>0.39768538171093998</v>
      </c>
    </row>
    <row r="758" spans="1:6" x14ac:dyDescent="0.25">
      <c r="A758" s="95">
        <v>42825</v>
      </c>
      <c r="B758" t="s">
        <v>109</v>
      </c>
      <c r="C758" t="s">
        <v>90</v>
      </c>
      <c r="D758" t="s">
        <v>67</v>
      </c>
      <c r="E758" t="str">
        <f t="shared" si="11"/>
        <v>2017NHS HighlandEthnicityAsian - Chinese</v>
      </c>
      <c r="F758">
        <v>8.3836351441985202E-2</v>
      </c>
    </row>
    <row r="759" spans="1:6" x14ac:dyDescent="0.25">
      <c r="A759" s="95">
        <v>42825</v>
      </c>
      <c r="B759" t="s">
        <v>110</v>
      </c>
      <c r="C759" t="s">
        <v>90</v>
      </c>
      <c r="D759" t="s">
        <v>67</v>
      </c>
      <c r="E759" t="str">
        <f t="shared" si="11"/>
        <v>2017NHS LanarkshireEthnicityAsian - Chinese</v>
      </c>
      <c r="F759">
        <v>0.34532374100719399</v>
      </c>
    </row>
    <row r="760" spans="1:6" x14ac:dyDescent="0.25">
      <c r="A760" s="95">
        <v>42825</v>
      </c>
      <c r="B760" t="s">
        <v>107</v>
      </c>
      <c r="C760" t="s">
        <v>90</v>
      </c>
      <c r="D760" t="s">
        <v>67</v>
      </c>
      <c r="E760" t="str">
        <f t="shared" si="11"/>
        <v>2017NHS GrampianEthnicityAsian - Chinese</v>
      </c>
      <c r="F760">
        <v>0.37696456533085798</v>
      </c>
    </row>
    <row r="761" spans="1:6" x14ac:dyDescent="0.25">
      <c r="A761" s="95">
        <v>42825</v>
      </c>
      <c r="B761" t="s">
        <v>111</v>
      </c>
      <c r="C761" t="s">
        <v>90</v>
      </c>
      <c r="D761" t="s">
        <v>67</v>
      </c>
      <c r="E761" t="str">
        <f t="shared" si="11"/>
        <v>2017NHS LothianEthnicityAsian - Chinese</v>
      </c>
      <c r="F761">
        <v>0.29780506636273302</v>
      </c>
    </row>
    <row r="762" spans="1:6" x14ac:dyDescent="0.25">
      <c r="A762" s="95">
        <v>42825</v>
      </c>
      <c r="B762" t="s">
        <v>114</v>
      </c>
      <c r="C762" t="s">
        <v>90</v>
      </c>
      <c r="D762" t="s">
        <v>67</v>
      </c>
      <c r="E762" t="str">
        <f t="shared" si="11"/>
        <v>2017NHS TaysideEthnicityAsian - Chinese</v>
      </c>
      <c r="F762">
        <v>0.35743188562179601</v>
      </c>
    </row>
    <row r="763" spans="1:6" x14ac:dyDescent="0.25">
      <c r="A763" s="95">
        <v>42825</v>
      </c>
      <c r="B763" t="s">
        <v>106</v>
      </c>
      <c r="C763" t="s">
        <v>90</v>
      </c>
      <c r="D763" t="s">
        <v>67</v>
      </c>
      <c r="E763" t="str">
        <f t="shared" si="11"/>
        <v>2017NHS Forth ValleyEthnicityAsian - Chinese</v>
      </c>
      <c r="F763">
        <v>0.23894862604539999</v>
      </c>
    </row>
    <row r="764" spans="1:6" x14ac:dyDescent="0.25">
      <c r="A764" s="95">
        <v>42825</v>
      </c>
      <c r="B764" t="s">
        <v>104</v>
      </c>
      <c r="C764" t="s">
        <v>90</v>
      </c>
      <c r="D764" t="s">
        <v>67</v>
      </c>
      <c r="E764" t="str">
        <f t="shared" si="11"/>
        <v>2017NHS Dumfries &amp; GallowayEthnicityAsian - Chinese</v>
      </c>
      <c r="F764">
        <v>4.3318171973142701E-2</v>
      </c>
    </row>
    <row r="765" spans="1:6" x14ac:dyDescent="0.25">
      <c r="A765" s="95">
        <v>42825</v>
      </c>
      <c r="B765" t="s">
        <v>113</v>
      </c>
      <c r="C765" t="s">
        <v>90</v>
      </c>
      <c r="D765" t="s">
        <v>67</v>
      </c>
      <c r="E765" t="str">
        <f t="shared" si="11"/>
        <v>2017NHS ShetlandEthnicityAsian - Chinese</v>
      </c>
      <c r="F765">
        <v>0.11467889908256799</v>
      </c>
    </row>
    <row r="766" spans="1:6" x14ac:dyDescent="0.25">
      <c r="A766" s="95">
        <v>42825</v>
      </c>
      <c r="B766" t="s">
        <v>127</v>
      </c>
      <c r="C766" t="s">
        <v>90</v>
      </c>
      <c r="D766" t="s">
        <v>67</v>
      </c>
      <c r="E766" t="str">
        <f t="shared" si="11"/>
        <v>2017East RegionEthnicityAsian - Chinese</v>
      </c>
      <c r="F766">
        <v>0.25019009541563397</v>
      </c>
    </row>
    <row r="767" spans="1:6" x14ac:dyDescent="0.25">
      <c r="A767" s="95">
        <v>42825</v>
      </c>
      <c r="B767" t="s">
        <v>132</v>
      </c>
      <c r="C767" t="s">
        <v>90</v>
      </c>
      <c r="D767" t="s">
        <v>67</v>
      </c>
      <c r="E767" t="str">
        <f t="shared" si="11"/>
        <v>2017National Bodies and Special Health BoardsEthnicityAsian - Chinese</v>
      </c>
      <c r="F767">
        <v>0.20778585833893501</v>
      </c>
    </row>
    <row r="768" spans="1:6" x14ac:dyDescent="0.25">
      <c r="A768" s="95">
        <v>42825</v>
      </c>
      <c r="B768" t="s">
        <v>128</v>
      </c>
      <c r="C768" t="s">
        <v>90</v>
      </c>
      <c r="D768" t="s">
        <v>67</v>
      </c>
      <c r="E768" t="str">
        <f t="shared" si="11"/>
        <v>2017North RegionEthnicityAsian - Chinese</v>
      </c>
      <c r="F768">
        <v>0.275470328215422</v>
      </c>
    </row>
    <row r="769" spans="1:6" x14ac:dyDescent="0.25">
      <c r="A769" s="95">
        <v>42825</v>
      </c>
      <c r="B769" t="s">
        <v>129</v>
      </c>
      <c r="C769" t="s">
        <v>90</v>
      </c>
      <c r="D769" t="s">
        <v>67</v>
      </c>
      <c r="E769" t="str">
        <f t="shared" si="11"/>
        <v>2017West RegionEthnicityAsian - Chinese</v>
      </c>
      <c r="F769">
        <v>0.319782935219729</v>
      </c>
    </row>
    <row r="770" spans="1:6" x14ac:dyDescent="0.25">
      <c r="A770" s="95">
        <v>43190</v>
      </c>
      <c r="B770" t="s">
        <v>102</v>
      </c>
      <c r="C770" t="s">
        <v>90</v>
      </c>
      <c r="D770" t="s">
        <v>67</v>
      </c>
      <c r="E770" t="str">
        <f t="shared" si="11"/>
        <v>2018NHS Ayrshire &amp; ArranEthnicityAsian - Chinese</v>
      </c>
      <c r="F770">
        <v>0.150867488056323</v>
      </c>
    </row>
    <row r="771" spans="1:6" x14ac:dyDescent="0.25">
      <c r="A771" s="95">
        <v>43190</v>
      </c>
      <c r="B771" t="s">
        <v>103</v>
      </c>
      <c r="C771" t="s">
        <v>90</v>
      </c>
      <c r="D771" t="s">
        <v>67</v>
      </c>
      <c r="E771" t="str">
        <f t="shared" si="11"/>
        <v>2018NHS BordersEthnicityAsian - Chinese</v>
      </c>
      <c r="F771">
        <v>0.18416206261510101</v>
      </c>
    </row>
    <row r="772" spans="1:6" x14ac:dyDescent="0.25">
      <c r="A772" s="95">
        <v>43190</v>
      </c>
      <c r="B772" t="s">
        <v>82</v>
      </c>
      <c r="C772" t="s">
        <v>90</v>
      </c>
      <c r="D772" t="s">
        <v>67</v>
      </c>
      <c r="E772" t="str">
        <f t="shared" ref="E772:E835" si="12">"20"&amp;RIGHT(TEXT(A772,"dd-mmm-yy"),2)&amp;B772&amp;C772&amp;D772</f>
        <v>2018NHSScotlandEthnicityAsian - Chinese</v>
      </c>
      <c r="F772">
        <v>0.27963571779465601</v>
      </c>
    </row>
    <row r="773" spans="1:6" x14ac:dyDescent="0.25">
      <c r="A773" s="95">
        <v>43190</v>
      </c>
      <c r="B773" t="s">
        <v>52</v>
      </c>
      <c r="C773" t="s">
        <v>90</v>
      </c>
      <c r="D773" t="s">
        <v>67</v>
      </c>
      <c r="E773" t="str">
        <f t="shared" si="12"/>
        <v>2018NHS National Services ScotlandEthnicityAsian - Chinese</v>
      </c>
      <c r="F773">
        <v>0.45883940620782698</v>
      </c>
    </row>
    <row r="774" spans="1:6" x14ac:dyDescent="0.25">
      <c r="A774" s="95">
        <v>43190</v>
      </c>
      <c r="B774" t="s">
        <v>15</v>
      </c>
      <c r="C774" t="s">
        <v>90</v>
      </c>
      <c r="D774" t="s">
        <v>67</v>
      </c>
      <c r="E774" t="str">
        <f t="shared" si="12"/>
        <v>2018Scottish Ambulance ServiceEthnicityAsian - Chinese</v>
      </c>
      <c r="F774">
        <v>6.0642813826561497E-2</v>
      </c>
    </row>
    <row r="775" spans="1:6" x14ac:dyDescent="0.25">
      <c r="A775" s="95">
        <v>43190</v>
      </c>
      <c r="B775" t="s">
        <v>17</v>
      </c>
      <c r="C775" t="s">
        <v>90</v>
      </c>
      <c r="D775" t="s">
        <v>67</v>
      </c>
      <c r="E775" t="str">
        <f t="shared" si="12"/>
        <v>2018NHS Education for ScotlandEthnicityAsian - Chinese</v>
      </c>
      <c r="F775">
        <v>0.25524673851389601</v>
      </c>
    </row>
    <row r="776" spans="1:6" x14ac:dyDescent="0.25">
      <c r="A776" s="95">
        <v>43190</v>
      </c>
      <c r="B776" t="s">
        <v>83</v>
      </c>
      <c r="C776" t="s">
        <v>90</v>
      </c>
      <c r="D776" t="s">
        <v>67</v>
      </c>
      <c r="E776" t="str">
        <f t="shared" si="12"/>
        <v>2018Healthcare Improvement ScotlandEthnicityAsian - Chinese</v>
      </c>
      <c r="F776">
        <v>0.45351473922902402</v>
      </c>
    </row>
    <row r="777" spans="1:6" x14ac:dyDescent="0.25">
      <c r="A777" s="95">
        <v>43190</v>
      </c>
      <c r="B777" t="s">
        <v>35</v>
      </c>
      <c r="C777" t="s">
        <v>90</v>
      </c>
      <c r="D777" t="s">
        <v>67</v>
      </c>
      <c r="E777" t="str">
        <f t="shared" si="12"/>
        <v>2018National Waiting Times CentreEthnicityAsian - Chinese</v>
      </c>
      <c r="F777">
        <v>0.54482417038137598</v>
      </c>
    </row>
    <row r="778" spans="1:6" x14ac:dyDescent="0.25">
      <c r="A778" s="95">
        <v>43190</v>
      </c>
      <c r="B778" t="s">
        <v>105</v>
      </c>
      <c r="C778" t="s">
        <v>90</v>
      </c>
      <c r="D778" t="s">
        <v>67</v>
      </c>
      <c r="E778" t="str">
        <f t="shared" si="12"/>
        <v>2018NHS FifeEthnicityAsian - Chinese</v>
      </c>
      <c r="F778">
        <v>0.12989608313349299</v>
      </c>
    </row>
    <row r="779" spans="1:6" x14ac:dyDescent="0.25">
      <c r="A779" s="95">
        <v>43190</v>
      </c>
      <c r="B779" t="s">
        <v>108</v>
      </c>
      <c r="C779" t="s">
        <v>90</v>
      </c>
      <c r="D779" t="s">
        <v>67</v>
      </c>
      <c r="E779" t="str">
        <f t="shared" si="12"/>
        <v>2018NHS Greater Glasgow &amp; ClydeEthnicityAsian - Chinese</v>
      </c>
      <c r="F779">
        <v>0.39326972493464102</v>
      </c>
    </row>
    <row r="780" spans="1:6" x14ac:dyDescent="0.25">
      <c r="A780" s="95">
        <v>43190</v>
      </c>
      <c r="B780" t="s">
        <v>109</v>
      </c>
      <c r="C780" t="s">
        <v>90</v>
      </c>
      <c r="D780" t="s">
        <v>67</v>
      </c>
      <c r="E780" t="str">
        <f t="shared" si="12"/>
        <v>2018NHS HighlandEthnicityAsian - Chinese</v>
      </c>
      <c r="F780">
        <v>0.106079151366789</v>
      </c>
    </row>
    <row r="781" spans="1:6" x14ac:dyDescent="0.25">
      <c r="A781" s="95">
        <v>43190</v>
      </c>
      <c r="B781" t="s">
        <v>110</v>
      </c>
      <c r="C781" t="s">
        <v>90</v>
      </c>
      <c r="D781" t="s">
        <v>67</v>
      </c>
      <c r="E781" t="str">
        <f t="shared" si="12"/>
        <v>2018NHS LanarkshireEthnicityAsian - Chinese</v>
      </c>
      <c r="F781">
        <v>0.30239099859353002</v>
      </c>
    </row>
    <row r="782" spans="1:6" x14ac:dyDescent="0.25">
      <c r="A782" s="95">
        <v>43190</v>
      </c>
      <c r="B782" t="s">
        <v>107</v>
      </c>
      <c r="C782" t="s">
        <v>90</v>
      </c>
      <c r="D782" t="s">
        <v>67</v>
      </c>
      <c r="E782" t="str">
        <f t="shared" si="12"/>
        <v>2018NHS GrampianEthnicityAsian - Chinese</v>
      </c>
      <c r="F782">
        <v>0.399814578746088</v>
      </c>
    </row>
    <row r="783" spans="1:6" x14ac:dyDescent="0.25">
      <c r="A783" s="95">
        <v>43190</v>
      </c>
      <c r="B783" t="s">
        <v>112</v>
      </c>
      <c r="C783" t="s">
        <v>90</v>
      </c>
      <c r="D783" t="s">
        <v>67</v>
      </c>
      <c r="E783" t="str">
        <f t="shared" si="12"/>
        <v>2018NHS OrkneyEthnicityAsian - Chinese</v>
      </c>
      <c r="F783">
        <v>0.12690355329949199</v>
      </c>
    </row>
    <row r="784" spans="1:6" x14ac:dyDescent="0.25">
      <c r="A784" s="95">
        <v>43190</v>
      </c>
      <c r="B784" t="s">
        <v>111</v>
      </c>
      <c r="C784" t="s">
        <v>90</v>
      </c>
      <c r="D784" t="s">
        <v>67</v>
      </c>
      <c r="E784" t="str">
        <f t="shared" si="12"/>
        <v>2018NHS LothianEthnicityAsian - Chinese</v>
      </c>
      <c r="F784">
        <v>0.27779731345382902</v>
      </c>
    </row>
    <row r="785" spans="1:6" x14ac:dyDescent="0.25">
      <c r="A785" s="95">
        <v>43190</v>
      </c>
      <c r="B785" t="s">
        <v>114</v>
      </c>
      <c r="C785" t="s">
        <v>90</v>
      </c>
      <c r="D785" t="s">
        <v>67</v>
      </c>
      <c r="E785" t="str">
        <f t="shared" si="12"/>
        <v>2018NHS TaysideEthnicityAsian - Chinese</v>
      </c>
      <c r="F785">
        <v>0.40983606557377</v>
      </c>
    </row>
    <row r="786" spans="1:6" x14ac:dyDescent="0.25">
      <c r="A786" s="95">
        <v>43190</v>
      </c>
      <c r="B786" t="s">
        <v>106</v>
      </c>
      <c r="C786" t="s">
        <v>90</v>
      </c>
      <c r="D786" t="s">
        <v>67</v>
      </c>
      <c r="E786" t="str">
        <f t="shared" si="12"/>
        <v>2018NHS Forth ValleyEthnicityAsian - Chinese</v>
      </c>
      <c r="F786">
        <v>0.231928875144955</v>
      </c>
    </row>
    <row r="787" spans="1:6" x14ac:dyDescent="0.25">
      <c r="A787" s="95">
        <v>43190</v>
      </c>
      <c r="B787" t="s">
        <v>115</v>
      </c>
      <c r="C787" t="s">
        <v>90</v>
      </c>
      <c r="D787" t="s">
        <v>67</v>
      </c>
      <c r="E787" t="str">
        <f t="shared" si="12"/>
        <v>2018NHS Western IslesEthnicityAsian - Chinese</v>
      </c>
      <c r="F787">
        <v>0.15797788309636601</v>
      </c>
    </row>
    <row r="788" spans="1:6" x14ac:dyDescent="0.25">
      <c r="A788" s="95">
        <v>43190</v>
      </c>
      <c r="B788" t="s">
        <v>113</v>
      </c>
      <c r="C788" t="s">
        <v>90</v>
      </c>
      <c r="D788" t="s">
        <v>67</v>
      </c>
      <c r="E788" t="str">
        <f t="shared" si="12"/>
        <v>2018NHS ShetlandEthnicityAsian - Chinese</v>
      </c>
      <c r="F788">
        <v>0.20811654526534801</v>
      </c>
    </row>
    <row r="789" spans="1:6" x14ac:dyDescent="0.25">
      <c r="A789" s="95">
        <v>43190</v>
      </c>
      <c r="B789" t="s">
        <v>127</v>
      </c>
      <c r="C789" t="s">
        <v>90</v>
      </c>
      <c r="D789" t="s">
        <v>67</v>
      </c>
      <c r="E789" t="str">
        <f t="shared" si="12"/>
        <v>2018East RegionEthnicityAsian - Chinese</v>
      </c>
      <c r="F789">
        <v>0.234336165881601</v>
      </c>
    </row>
    <row r="790" spans="1:6" x14ac:dyDescent="0.25">
      <c r="A790" s="95">
        <v>43190</v>
      </c>
      <c r="B790" t="s">
        <v>132</v>
      </c>
      <c r="C790" t="s">
        <v>90</v>
      </c>
      <c r="D790" t="s">
        <v>67</v>
      </c>
      <c r="E790" t="str">
        <f t="shared" si="12"/>
        <v>2018National Bodies and Special Health BoardsEthnicityAsian - Chinese</v>
      </c>
      <c r="F790">
        <v>0.24489795918367299</v>
      </c>
    </row>
    <row r="791" spans="1:6" x14ac:dyDescent="0.25">
      <c r="A791" s="95">
        <v>43190</v>
      </c>
      <c r="B791" t="s">
        <v>128</v>
      </c>
      <c r="C791" t="s">
        <v>90</v>
      </c>
      <c r="D791" t="s">
        <v>67</v>
      </c>
      <c r="E791" t="str">
        <f t="shared" si="12"/>
        <v>2018North RegionEthnicityAsian - Chinese</v>
      </c>
      <c r="F791">
        <v>0.31215725976545999</v>
      </c>
    </row>
    <row r="792" spans="1:6" x14ac:dyDescent="0.25">
      <c r="A792" s="95">
        <v>43190</v>
      </c>
      <c r="B792" t="s">
        <v>129</v>
      </c>
      <c r="C792" t="s">
        <v>90</v>
      </c>
      <c r="D792" t="s">
        <v>67</v>
      </c>
      <c r="E792" t="str">
        <f t="shared" si="12"/>
        <v>2018West RegionEthnicityAsian - Chinese</v>
      </c>
      <c r="F792">
        <v>0.30582506806106902</v>
      </c>
    </row>
    <row r="793" spans="1:6" x14ac:dyDescent="0.25">
      <c r="A793" s="95">
        <v>43555</v>
      </c>
      <c r="B793" t="s">
        <v>102</v>
      </c>
      <c r="C793" t="s">
        <v>90</v>
      </c>
      <c r="D793" t="s">
        <v>67</v>
      </c>
      <c r="E793" t="str">
        <f t="shared" si="12"/>
        <v>2019NHS Ayrshire &amp; ArranEthnicityAsian - Chinese</v>
      </c>
      <c r="F793">
        <v>0.109769484083424</v>
      </c>
    </row>
    <row r="794" spans="1:6" x14ac:dyDescent="0.25">
      <c r="A794" s="95">
        <v>43555</v>
      </c>
      <c r="B794" t="s">
        <v>103</v>
      </c>
      <c r="C794" t="s">
        <v>90</v>
      </c>
      <c r="D794" t="s">
        <v>67</v>
      </c>
      <c r="E794" t="str">
        <f t="shared" si="12"/>
        <v>2019NHS BordersEthnicityAsian - Chinese</v>
      </c>
      <c r="F794">
        <v>7.8104660244727897E-2</v>
      </c>
    </row>
    <row r="795" spans="1:6" x14ac:dyDescent="0.25">
      <c r="A795" s="95">
        <v>43555</v>
      </c>
      <c r="B795" t="s">
        <v>82</v>
      </c>
      <c r="C795" t="s">
        <v>90</v>
      </c>
      <c r="D795" t="s">
        <v>67</v>
      </c>
      <c r="E795" t="str">
        <f t="shared" si="12"/>
        <v>2019NHSScotlandEthnicityAsian - Chinese</v>
      </c>
      <c r="F795">
        <v>0.25777725701564203</v>
      </c>
    </row>
    <row r="796" spans="1:6" x14ac:dyDescent="0.25">
      <c r="A796" s="95">
        <v>43555</v>
      </c>
      <c r="B796" t="s">
        <v>52</v>
      </c>
      <c r="C796" t="s">
        <v>90</v>
      </c>
      <c r="D796" t="s">
        <v>67</v>
      </c>
      <c r="E796" t="str">
        <f t="shared" si="12"/>
        <v>2019NHS National Services ScotlandEthnicityAsian - Chinese</v>
      </c>
      <c r="F796">
        <v>0.41265474552957299</v>
      </c>
    </row>
    <row r="797" spans="1:6" x14ac:dyDescent="0.25">
      <c r="A797" s="95">
        <v>43555</v>
      </c>
      <c r="B797" t="s">
        <v>15</v>
      </c>
      <c r="C797" t="s">
        <v>90</v>
      </c>
      <c r="D797" t="s">
        <v>67</v>
      </c>
      <c r="E797" t="str">
        <f t="shared" si="12"/>
        <v>2019Scottish Ambulance ServiceEthnicityAsian - Chinese</v>
      </c>
      <c r="F797">
        <v>5.8708414872798403E-2</v>
      </c>
    </row>
    <row r="798" spans="1:6" x14ac:dyDescent="0.25">
      <c r="A798" s="95">
        <v>43555</v>
      </c>
      <c r="B798" t="s">
        <v>17</v>
      </c>
      <c r="C798" t="s">
        <v>90</v>
      </c>
      <c r="D798" t="s">
        <v>67</v>
      </c>
      <c r="E798" t="str">
        <f t="shared" si="12"/>
        <v>2019NHS Education for ScotlandEthnicityAsian - Chinese</v>
      </c>
      <c r="F798">
        <v>0.56699492688749598</v>
      </c>
    </row>
    <row r="799" spans="1:6" x14ac:dyDescent="0.25">
      <c r="A799" s="95">
        <v>43555</v>
      </c>
      <c r="B799" t="s">
        <v>83</v>
      </c>
      <c r="C799" t="s">
        <v>90</v>
      </c>
      <c r="D799" t="s">
        <v>67</v>
      </c>
      <c r="E799" t="str">
        <f t="shared" si="12"/>
        <v>2019Healthcare Improvement ScotlandEthnicityAsian - Chinese</v>
      </c>
      <c r="F799">
        <v>0.42462845010615702</v>
      </c>
    </row>
    <row r="800" spans="1:6" x14ac:dyDescent="0.25">
      <c r="A800" s="95">
        <v>43555</v>
      </c>
      <c r="B800" t="s">
        <v>35</v>
      </c>
      <c r="C800" t="s">
        <v>90</v>
      </c>
      <c r="D800" t="s">
        <v>67</v>
      </c>
      <c r="E800" t="str">
        <f t="shared" si="12"/>
        <v>2019National Waiting Times CentreEthnicityAsian - Chinese</v>
      </c>
      <c r="F800">
        <v>0.57692307692307698</v>
      </c>
    </row>
    <row r="801" spans="1:6" x14ac:dyDescent="0.25">
      <c r="A801" s="95">
        <v>43555</v>
      </c>
      <c r="B801" t="s">
        <v>105</v>
      </c>
      <c r="C801" t="s">
        <v>90</v>
      </c>
      <c r="D801" t="s">
        <v>67</v>
      </c>
      <c r="E801" t="str">
        <f t="shared" si="12"/>
        <v>2019NHS FifeEthnicityAsian - Chinese</v>
      </c>
      <c r="F801">
        <v>0.11007705393775601</v>
      </c>
    </row>
    <row r="802" spans="1:6" x14ac:dyDescent="0.25">
      <c r="A802" s="95">
        <v>43555</v>
      </c>
      <c r="B802" t="s">
        <v>108</v>
      </c>
      <c r="C802" t="s">
        <v>90</v>
      </c>
      <c r="D802" t="s">
        <v>67</v>
      </c>
      <c r="E802" t="str">
        <f t="shared" si="12"/>
        <v>2019NHS Greater Glasgow &amp; ClydeEthnicityAsian - Chinese</v>
      </c>
      <c r="F802">
        <v>0.32850072270158998</v>
      </c>
    </row>
    <row r="803" spans="1:6" x14ac:dyDescent="0.25">
      <c r="A803" s="95">
        <v>43555</v>
      </c>
      <c r="B803" t="s">
        <v>109</v>
      </c>
      <c r="C803" t="s">
        <v>90</v>
      </c>
      <c r="D803" t="s">
        <v>67</v>
      </c>
      <c r="E803" t="str">
        <f t="shared" si="12"/>
        <v>2019NHS HighlandEthnicityAsian - Chinese</v>
      </c>
      <c r="F803">
        <v>9.0401051939513394E-2</v>
      </c>
    </row>
    <row r="804" spans="1:6" x14ac:dyDescent="0.25">
      <c r="A804" s="95">
        <v>43555</v>
      </c>
      <c r="B804" t="s">
        <v>110</v>
      </c>
      <c r="C804" t="s">
        <v>90</v>
      </c>
      <c r="D804" t="s">
        <v>67</v>
      </c>
      <c r="E804" t="str">
        <f t="shared" si="12"/>
        <v>2019NHS LanarkshireEthnicityAsian - Chinese</v>
      </c>
      <c r="F804">
        <v>0.20705362688936399</v>
      </c>
    </row>
    <row r="805" spans="1:6" x14ac:dyDescent="0.25">
      <c r="A805" s="95">
        <v>43555</v>
      </c>
      <c r="B805" t="s">
        <v>107</v>
      </c>
      <c r="C805" t="s">
        <v>90</v>
      </c>
      <c r="D805" t="s">
        <v>67</v>
      </c>
      <c r="E805" t="str">
        <f t="shared" si="12"/>
        <v>2019NHS GrampianEthnicityAsian - Chinese</v>
      </c>
      <c r="F805">
        <v>0.59161782594271795</v>
      </c>
    </row>
    <row r="806" spans="1:6" x14ac:dyDescent="0.25">
      <c r="A806" s="95">
        <v>43555</v>
      </c>
      <c r="B806" t="s">
        <v>112</v>
      </c>
      <c r="C806" t="s">
        <v>90</v>
      </c>
      <c r="D806" t="s">
        <v>67</v>
      </c>
      <c r="E806" t="str">
        <f t="shared" si="12"/>
        <v>2019NHS OrkneyEthnicityAsian - Chinese</v>
      </c>
      <c r="F806">
        <v>0.12033694344163599</v>
      </c>
    </row>
    <row r="807" spans="1:6" x14ac:dyDescent="0.25">
      <c r="A807" s="95">
        <v>43555</v>
      </c>
      <c r="B807" t="s">
        <v>111</v>
      </c>
      <c r="C807" t="s">
        <v>90</v>
      </c>
      <c r="D807" t="s">
        <v>67</v>
      </c>
      <c r="E807" t="str">
        <f t="shared" si="12"/>
        <v>2019NHS LothianEthnicityAsian - Chinese</v>
      </c>
      <c r="F807">
        <v>0.29776165377507002</v>
      </c>
    </row>
    <row r="808" spans="1:6" x14ac:dyDescent="0.25">
      <c r="A808" s="95">
        <v>43555</v>
      </c>
      <c r="B808" t="s">
        <v>114</v>
      </c>
      <c r="C808" t="s">
        <v>90</v>
      </c>
      <c r="D808" t="s">
        <v>67</v>
      </c>
      <c r="E808" t="str">
        <f t="shared" si="12"/>
        <v>2019NHS TaysideEthnicityAsian - Chinese</v>
      </c>
      <c r="F808">
        <v>0.194647201946472</v>
      </c>
    </row>
    <row r="809" spans="1:6" x14ac:dyDescent="0.25">
      <c r="A809" s="95">
        <v>43555</v>
      </c>
      <c r="B809" t="s">
        <v>106</v>
      </c>
      <c r="C809" t="s">
        <v>90</v>
      </c>
      <c r="D809" t="s">
        <v>67</v>
      </c>
      <c r="E809" t="str">
        <f t="shared" si="12"/>
        <v>2019NHS Forth ValleyEthnicityAsian - Chinese</v>
      </c>
      <c r="F809">
        <v>0.22658610271903301</v>
      </c>
    </row>
    <row r="810" spans="1:6" x14ac:dyDescent="0.25">
      <c r="A810" s="95">
        <v>43555</v>
      </c>
      <c r="B810" t="s">
        <v>115</v>
      </c>
      <c r="C810" t="s">
        <v>90</v>
      </c>
      <c r="D810" t="s">
        <v>67</v>
      </c>
      <c r="E810" t="str">
        <f t="shared" si="12"/>
        <v>2019NHS Western IslesEthnicityAsian - Chinese</v>
      </c>
      <c r="F810">
        <v>8.2712985938792394E-2</v>
      </c>
    </row>
    <row r="811" spans="1:6" x14ac:dyDescent="0.25">
      <c r="A811" s="95">
        <v>43555</v>
      </c>
      <c r="B811" t="s">
        <v>113</v>
      </c>
      <c r="C811" t="s">
        <v>90</v>
      </c>
      <c r="D811" t="s">
        <v>67</v>
      </c>
      <c r="E811" t="str">
        <f t="shared" si="12"/>
        <v>2019NHS ShetlandEthnicityAsian - Chinese</v>
      </c>
      <c r="F811">
        <v>9.8231827111984193E-2</v>
      </c>
    </row>
    <row r="812" spans="1:6" x14ac:dyDescent="0.25">
      <c r="A812" s="95">
        <v>43555</v>
      </c>
      <c r="B812" t="s">
        <v>127</v>
      </c>
      <c r="C812" t="s">
        <v>90</v>
      </c>
      <c r="D812" t="s">
        <v>67</v>
      </c>
      <c r="E812" t="str">
        <f t="shared" si="12"/>
        <v>2019East RegionEthnicityAsian - Chinese</v>
      </c>
      <c r="F812">
        <v>0.23460001858217899</v>
      </c>
    </row>
    <row r="813" spans="1:6" x14ac:dyDescent="0.25">
      <c r="A813" s="95">
        <v>43555</v>
      </c>
      <c r="B813" t="s">
        <v>132</v>
      </c>
      <c r="C813" t="s">
        <v>90</v>
      </c>
      <c r="D813" t="s">
        <v>67</v>
      </c>
      <c r="E813" t="str">
        <f t="shared" si="12"/>
        <v>2019National Bodies and Special Health BoardsEthnicityAsian - Chinese</v>
      </c>
      <c r="F813">
        <v>0.29542953136766398</v>
      </c>
    </row>
    <row r="814" spans="1:6" x14ac:dyDescent="0.25">
      <c r="A814" s="95">
        <v>43555</v>
      </c>
      <c r="B814" t="s">
        <v>128</v>
      </c>
      <c r="C814" t="s">
        <v>90</v>
      </c>
      <c r="D814" t="s">
        <v>67</v>
      </c>
      <c r="E814" t="str">
        <f t="shared" si="12"/>
        <v>2019North RegionEthnicityAsian - Chinese</v>
      </c>
      <c r="F814">
        <v>0.31238861982933902</v>
      </c>
    </row>
    <row r="815" spans="1:6" x14ac:dyDescent="0.25">
      <c r="A815" s="95">
        <v>43555</v>
      </c>
      <c r="B815" t="s">
        <v>129</v>
      </c>
      <c r="C815" t="s">
        <v>90</v>
      </c>
      <c r="D815" t="s">
        <v>67</v>
      </c>
      <c r="E815" t="str">
        <f t="shared" si="12"/>
        <v>2019West RegionEthnicityAsian - Chinese</v>
      </c>
      <c r="F815">
        <v>0.248454518692964</v>
      </c>
    </row>
    <row r="816" spans="1:6" x14ac:dyDescent="0.25">
      <c r="A816" s="95">
        <v>43921</v>
      </c>
      <c r="B816" t="s">
        <v>102</v>
      </c>
      <c r="C816" t="s">
        <v>90</v>
      </c>
      <c r="D816" t="s">
        <v>67</v>
      </c>
      <c r="E816" t="str">
        <f t="shared" si="12"/>
        <v>2020NHS Ayrshire &amp; ArranEthnicityAsian - Chinese</v>
      </c>
      <c r="F816">
        <v>0.22917007693566799</v>
      </c>
    </row>
    <row r="817" spans="1:6" x14ac:dyDescent="0.25">
      <c r="A817" s="95">
        <v>43921</v>
      </c>
      <c r="B817" t="s">
        <v>103</v>
      </c>
      <c r="C817" t="s">
        <v>90</v>
      </c>
      <c r="D817" t="s">
        <v>67</v>
      </c>
      <c r="E817" t="str">
        <f t="shared" si="12"/>
        <v>2020NHS BordersEthnicityAsian - Chinese</v>
      </c>
      <c r="F817">
        <v>7.9428117553613897E-2</v>
      </c>
    </row>
    <row r="818" spans="1:6" x14ac:dyDescent="0.25">
      <c r="A818" s="95">
        <v>43921</v>
      </c>
      <c r="B818" t="s">
        <v>82</v>
      </c>
      <c r="C818" t="s">
        <v>90</v>
      </c>
      <c r="D818" t="s">
        <v>67</v>
      </c>
      <c r="E818" t="str">
        <f t="shared" si="12"/>
        <v>2020NHSScotlandEthnicityAsian - Chinese</v>
      </c>
      <c r="F818">
        <v>0.30360079856836902</v>
      </c>
    </row>
    <row r="819" spans="1:6" x14ac:dyDescent="0.25">
      <c r="A819" s="95">
        <v>43921</v>
      </c>
      <c r="B819" t="s">
        <v>52</v>
      </c>
      <c r="C819" t="s">
        <v>90</v>
      </c>
      <c r="D819" t="s">
        <v>67</v>
      </c>
      <c r="E819" t="str">
        <f t="shared" si="12"/>
        <v>2020NHS National Services ScotlandEthnicityAsian - Chinese</v>
      </c>
      <c r="F819">
        <v>0.43126684636118601</v>
      </c>
    </row>
    <row r="820" spans="1:6" x14ac:dyDescent="0.25">
      <c r="A820" s="95">
        <v>43921</v>
      </c>
      <c r="B820" t="s">
        <v>15</v>
      </c>
      <c r="C820" t="s">
        <v>90</v>
      </c>
      <c r="D820" t="s">
        <v>67</v>
      </c>
      <c r="E820" t="str">
        <f t="shared" si="12"/>
        <v>2020Scottish Ambulance ServiceEthnicityAsian - Chinese</v>
      </c>
      <c r="F820">
        <v>5.6807422836583903E-2</v>
      </c>
    </row>
    <row r="821" spans="1:6" x14ac:dyDescent="0.25">
      <c r="A821" s="95">
        <v>43921</v>
      </c>
      <c r="B821" t="s">
        <v>16</v>
      </c>
      <c r="C821" t="s">
        <v>90</v>
      </c>
      <c r="D821" t="s">
        <v>67</v>
      </c>
      <c r="E821" t="str">
        <f t="shared" si="12"/>
        <v>2020NHS 24EthnicityAsian - Chinese</v>
      </c>
      <c r="F821">
        <v>0.115074798619102</v>
      </c>
    </row>
    <row r="822" spans="1:6" x14ac:dyDescent="0.25">
      <c r="A822" s="95">
        <v>43921</v>
      </c>
      <c r="B822" t="s">
        <v>17</v>
      </c>
      <c r="C822" t="s">
        <v>90</v>
      </c>
      <c r="D822" t="s">
        <v>67</v>
      </c>
      <c r="E822" t="str">
        <f t="shared" si="12"/>
        <v>2020NHS Education for ScotlandEthnicityAsian - Chinese</v>
      </c>
      <c r="F822">
        <v>0.63217045188480403</v>
      </c>
    </row>
    <row r="823" spans="1:6" x14ac:dyDescent="0.25">
      <c r="A823" s="95">
        <v>43921</v>
      </c>
      <c r="B823" t="s">
        <v>83</v>
      </c>
      <c r="C823" t="s">
        <v>90</v>
      </c>
      <c r="D823" t="s">
        <v>67</v>
      </c>
      <c r="E823" t="str">
        <f t="shared" si="12"/>
        <v>2020Healthcare Improvement ScotlandEthnicityAsian - Chinese</v>
      </c>
      <c r="F823">
        <v>0.38167938931297701</v>
      </c>
    </row>
    <row r="824" spans="1:6" x14ac:dyDescent="0.25">
      <c r="A824" s="95">
        <v>43921</v>
      </c>
      <c r="B824" t="s">
        <v>35</v>
      </c>
      <c r="C824" t="s">
        <v>90</v>
      </c>
      <c r="D824" t="s">
        <v>67</v>
      </c>
      <c r="E824" t="str">
        <f t="shared" si="12"/>
        <v>2020National Waiting Times CentreEthnicityAsian - Chinese</v>
      </c>
      <c r="F824">
        <v>0.372093023255813</v>
      </c>
    </row>
    <row r="825" spans="1:6" x14ac:dyDescent="0.25">
      <c r="A825" s="95">
        <v>43921</v>
      </c>
      <c r="B825" t="s">
        <v>105</v>
      </c>
      <c r="C825" t="s">
        <v>90</v>
      </c>
      <c r="D825" t="s">
        <v>67</v>
      </c>
      <c r="E825" t="str">
        <f t="shared" si="12"/>
        <v>2020NHS FifeEthnicityAsian - Chinese</v>
      </c>
      <c r="F825">
        <v>0.14273479874393299</v>
      </c>
    </row>
    <row r="826" spans="1:6" x14ac:dyDescent="0.25">
      <c r="A826" s="95">
        <v>43921</v>
      </c>
      <c r="B826" t="s">
        <v>108</v>
      </c>
      <c r="C826" t="s">
        <v>90</v>
      </c>
      <c r="D826" t="s">
        <v>67</v>
      </c>
      <c r="E826" t="str">
        <f t="shared" si="12"/>
        <v>2020NHS Greater Glasgow &amp; ClydeEthnicityAsian - Chinese</v>
      </c>
      <c r="F826">
        <v>0.35357515602036199</v>
      </c>
    </row>
    <row r="827" spans="1:6" x14ac:dyDescent="0.25">
      <c r="A827" s="95">
        <v>43921</v>
      </c>
      <c r="B827" t="s">
        <v>109</v>
      </c>
      <c r="C827" t="s">
        <v>90</v>
      </c>
      <c r="D827" t="s">
        <v>67</v>
      </c>
      <c r="E827" t="str">
        <f t="shared" si="12"/>
        <v>2020NHS HighlandEthnicityAsian - Chinese</v>
      </c>
      <c r="F827">
        <v>7.1168749011545102E-2</v>
      </c>
    </row>
    <row r="828" spans="1:6" x14ac:dyDescent="0.25">
      <c r="A828" s="95">
        <v>43921</v>
      </c>
      <c r="B828" t="s">
        <v>110</v>
      </c>
      <c r="C828" t="s">
        <v>90</v>
      </c>
      <c r="D828" t="s">
        <v>67</v>
      </c>
      <c r="E828" t="str">
        <f t="shared" si="12"/>
        <v>2020NHS LanarkshireEthnicityAsian - Chinese</v>
      </c>
      <c r="F828">
        <v>0.18435607058203801</v>
      </c>
    </row>
    <row r="829" spans="1:6" x14ac:dyDescent="0.25">
      <c r="A829" s="95">
        <v>43921</v>
      </c>
      <c r="B829" t="s">
        <v>107</v>
      </c>
      <c r="C829" t="s">
        <v>90</v>
      </c>
      <c r="D829" t="s">
        <v>67</v>
      </c>
      <c r="E829" t="str">
        <f t="shared" si="12"/>
        <v>2020NHS GrampianEthnicityAsian - Chinese</v>
      </c>
      <c r="F829">
        <v>0.54653858893673402</v>
      </c>
    </row>
    <row r="830" spans="1:6" x14ac:dyDescent="0.25">
      <c r="A830" s="95">
        <v>43921</v>
      </c>
      <c r="B830" t="s">
        <v>112</v>
      </c>
      <c r="C830" t="s">
        <v>90</v>
      </c>
      <c r="D830" t="s">
        <v>67</v>
      </c>
      <c r="E830" t="str">
        <f t="shared" si="12"/>
        <v>2020NHS OrkneyEthnicityAsian - Chinese</v>
      </c>
      <c r="F830">
        <v>0.10638297872340401</v>
      </c>
    </row>
    <row r="831" spans="1:6" x14ac:dyDescent="0.25">
      <c r="A831" s="95">
        <v>43921</v>
      </c>
      <c r="B831" t="s">
        <v>111</v>
      </c>
      <c r="C831" t="s">
        <v>90</v>
      </c>
      <c r="D831" t="s">
        <v>67</v>
      </c>
      <c r="E831" t="str">
        <f t="shared" si="12"/>
        <v>2020NHS LothianEthnicityAsian - Chinese</v>
      </c>
      <c r="F831">
        <v>0.57152350888851899</v>
      </c>
    </row>
    <row r="832" spans="1:6" x14ac:dyDescent="0.25">
      <c r="A832" s="95">
        <v>43921</v>
      </c>
      <c r="B832" t="s">
        <v>114</v>
      </c>
      <c r="C832" t="s">
        <v>90</v>
      </c>
      <c r="D832" t="s">
        <v>67</v>
      </c>
      <c r="E832" t="str">
        <f t="shared" si="12"/>
        <v>2020NHS TaysideEthnicityAsian - Chinese</v>
      </c>
      <c r="F832">
        <v>0.25910268648574902</v>
      </c>
    </row>
    <row r="833" spans="1:6" x14ac:dyDescent="0.25">
      <c r="A833" s="95">
        <v>43921</v>
      </c>
      <c r="B833" t="s">
        <v>106</v>
      </c>
      <c r="C833" t="s">
        <v>90</v>
      </c>
      <c r="D833" t="s">
        <v>67</v>
      </c>
      <c r="E833" t="str">
        <f t="shared" si="12"/>
        <v>2020NHS Forth ValleyEthnicityAsian - Chinese</v>
      </c>
      <c r="F833">
        <v>0.22440061414904899</v>
      </c>
    </row>
    <row r="834" spans="1:6" x14ac:dyDescent="0.25">
      <c r="A834" s="95">
        <v>43921</v>
      </c>
      <c r="B834" t="s">
        <v>115</v>
      </c>
      <c r="C834" t="s">
        <v>90</v>
      </c>
      <c r="D834" t="s">
        <v>67</v>
      </c>
      <c r="E834" t="str">
        <f t="shared" si="12"/>
        <v>2020NHS Western IslesEthnicityAsian - Chinese</v>
      </c>
      <c r="F834">
        <v>0.15860428231562201</v>
      </c>
    </row>
    <row r="835" spans="1:6" x14ac:dyDescent="0.25">
      <c r="A835" s="95">
        <v>43921</v>
      </c>
      <c r="B835" t="s">
        <v>104</v>
      </c>
      <c r="C835" t="s">
        <v>90</v>
      </c>
      <c r="D835" t="s">
        <v>67</v>
      </c>
      <c r="E835" t="str">
        <f t="shared" si="12"/>
        <v>2020NHS Dumfries &amp; GallowayEthnicityAsian - Chinese</v>
      </c>
      <c r="F835">
        <v>3.8262865888654997E-2</v>
      </c>
    </row>
    <row r="836" spans="1:6" x14ac:dyDescent="0.25">
      <c r="A836" s="95">
        <v>43921</v>
      </c>
      <c r="B836" t="s">
        <v>113</v>
      </c>
      <c r="C836" t="s">
        <v>90</v>
      </c>
      <c r="D836" t="s">
        <v>67</v>
      </c>
      <c r="E836" t="str">
        <f t="shared" ref="E836:E899" si="13">"20"&amp;RIGHT(TEXT(A836,"dd-mmm-yy"),2)&amp;B836&amp;C836&amp;D836</f>
        <v>2020NHS ShetlandEthnicityAsian - Chinese</v>
      </c>
      <c r="F836">
        <v>9.1407678244972507E-2</v>
      </c>
    </row>
    <row r="837" spans="1:6" x14ac:dyDescent="0.25">
      <c r="A837" s="95">
        <v>43921</v>
      </c>
      <c r="B837" t="s">
        <v>127</v>
      </c>
      <c r="C837" t="s">
        <v>90</v>
      </c>
      <c r="D837" t="s">
        <v>67</v>
      </c>
      <c r="E837" t="str">
        <f t="shared" si="13"/>
        <v>2020East RegionEthnicityAsian - Chinese</v>
      </c>
      <c r="F837">
        <v>0.42811112863612799</v>
      </c>
    </row>
    <row r="838" spans="1:6" x14ac:dyDescent="0.25">
      <c r="A838" s="95">
        <v>43921</v>
      </c>
      <c r="B838" t="s">
        <v>132</v>
      </c>
      <c r="C838" t="s">
        <v>90</v>
      </c>
      <c r="D838" t="s">
        <v>67</v>
      </c>
      <c r="E838" t="str">
        <f t="shared" si="13"/>
        <v>2020National Bodies and Special Health BoardsEthnicityAsian - Chinese</v>
      </c>
      <c r="F838">
        <v>0.31040941932031002</v>
      </c>
    </row>
    <row r="839" spans="1:6" x14ac:dyDescent="0.25">
      <c r="A839" s="95">
        <v>43921</v>
      </c>
      <c r="B839" t="s">
        <v>128</v>
      </c>
      <c r="C839" t="s">
        <v>90</v>
      </c>
      <c r="D839" t="s">
        <v>67</v>
      </c>
      <c r="E839" t="str">
        <f t="shared" si="13"/>
        <v>2020North RegionEthnicityAsian - Chinese</v>
      </c>
      <c r="F839">
        <v>0.30787545411629402</v>
      </c>
    </row>
    <row r="840" spans="1:6" x14ac:dyDescent="0.25">
      <c r="A840" s="95">
        <v>43921</v>
      </c>
      <c r="B840" t="s">
        <v>129</v>
      </c>
      <c r="C840" t="s">
        <v>90</v>
      </c>
      <c r="D840" t="s">
        <v>67</v>
      </c>
      <c r="E840" t="str">
        <f t="shared" si="13"/>
        <v>2020West RegionEthnicityAsian - Chinese</v>
      </c>
      <c r="F840">
        <v>0.27598269145589299</v>
      </c>
    </row>
    <row r="841" spans="1:6" x14ac:dyDescent="0.25">
      <c r="A841" s="95">
        <v>40268</v>
      </c>
      <c r="B841" t="s">
        <v>102</v>
      </c>
      <c r="C841" t="s">
        <v>90</v>
      </c>
      <c r="D841" t="s">
        <v>64</v>
      </c>
      <c r="E841" t="str">
        <f t="shared" si="13"/>
        <v>2010NHS Ayrshire &amp; ArranEthnicityAsian - Indian</v>
      </c>
      <c r="F841">
        <v>0.41648205582631798</v>
      </c>
    </row>
    <row r="842" spans="1:6" x14ac:dyDescent="0.25">
      <c r="A842" s="95">
        <v>40268</v>
      </c>
      <c r="B842" t="s">
        <v>103</v>
      </c>
      <c r="C842" t="s">
        <v>90</v>
      </c>
      <c r="D842" t="s">
        <v>64</v>
      </c>
      <c r="E842" t="str">
        <f t="shared" si="13"/>
        <v>2010NHS BordersEthnicityAsian - Indian</v>
      </c>
      <c r="F842">
        <v>0.449662752935298</v>
      </c>
    </row>
    <row r="843" spans="1:6" x14ac:dyDescent="0.25">
      <c r="A843" s="95">
        <v>40268</v>
      </c>
      <c r="B843" t="s">
        <v>82</v>
      </c>
      <c r="C843" t="s">
        <v>90</v>
      </c>
      <c r="D843" t="s">
        <v>64</v>
      </c>
      <c r="E843" t="str">
        <f t="shared" si="13"/>
        <v>2010NHSScotlandEthnicityAsian - Indian</v>
      </c>
      <c r="F843">
        <v>0.81980834210380504</v>
      </c>
    </row>
    <row r="844" spans="1:6" x14ac:dyDescent="0.25">
      <c r="A844" s="95">
        <v>40268</v>
      </c>
      <c r="B844" t="s">
        <v>52</v>
      </c>
      <c r="C844" t="s">
        <v>90</v>
      </c>
      <c r="D844" t="s">
        <v>64</v>
      </c>
      <c r="E844" t="str">
        <f t="shared" si="13"/>
        <v>2010NHS National Services ScotlandEthnicityAsian - Indian</v>
      </c>
      <c r="F844">
        <v>0.410396716826265</v>
      </c>
    </row>
    <row r="845" spans="1:6" x14ac:dyDescent="0.25">
      <c r="A845" s="95">
        <v>40268</v>
      </c>
      <c r="B845" t="s">
        <v>16</v>
      </c>
      <c r="C845" t="s">
        <v>90</v>
      </c>
      <c r="D845" t="s">
        <v>64</v>
      </c>
      <c r="E845" t="str">
        <f t="shared" si="13"/>
        <v>2010NHS 24EthnicityAsian - Indian</v>
      </c>
      <c r="F845">
        <v>0.209351011863224</v>
      </c>
    </row>
    <row r="846" spans="1:6" x14ac:dyDescent="0.25">
      <c r="A846" s="95">
        <v>40268</v>
      </c>
      <c r="B846" t="s">
        <v>17</v>
      </c>
      <c r="C846" t="s">
        <v>90</v>
      </c>
      <c r="D846" t="s">
        <v>64</v>
      </c>
      <c r="E846" t="str">
        <f t="shared" si="13"/>
        <v>2010NHS Education for ScotlandEthnicityAsian - Indian</v>
      </c>
      <c r="F846">
        <v>0.79496522027161298</v>
      </c>
    </row>
    <row r="847" spans="1:6" x14ac:dyDescent="0.25">
      <c r="A847" s="95">
        <v>40268</v>
      </c>
      <c r="B847" t="s">
        <v>83</v>
      </c>
      <c r="C847" t="s">
        <v>90</v>
      </c>
      <c r="D847" t="s">
        <v>64</v>
      </c>
      <c r="E847" t="str">
        <f t="shared" si="13"/>
        <v>2010Healthcare Improvement ScotlandEthnicityAsian - Indian</v>
      </c>
      <c r="F847">
        <v>1.01351351351351</v>
      </c>
    </row>
    <row r="848" spans="1:6" x14ac:dyDescent="0.25">
      <c r="A848" s="95">
        <v>40268</v>
      </c>
      <c r="B848" t="s">
        <v>18</v>
      </c>
      <c r="C848" t="s">
        <v>90</v>
      </c>
      <c r="D848" t="s">
        <v>64</v>
      </c>
      <c r="E848" t="str">
        <f t="shared" si="13"/>
        <v>2010NHS Health ScotlandEthnicityAsian - Indian</v>
      </c>
      <c r="F848">
        <v>0.34129692832764502</v>
      </c>
    </row>
    <row r="849" spans="1:6" x14ac:dyDescent="0.25">
      <c r="A849" s="95">
        <v>40268</v>
      </c>
      <c r="B849" t="s">
        <v>19</v>
      </c>
      <c r="C849" t="s">
        <v>90</v>
      </c>
      <c r="D849" t="s">
        <v>64</v>
      </c>
      <c r="E849" t="str">
        <f t="shared" si="13"/>
        <v>2010The State HospitalEthnicityAsian - Indian</v>
      </c>
      <c r="F849">
        <v>0.28089887640449401</v>
      </c>
    </row>
    <row r="850" spans="1:6" x14ac:dyDescent="0.25">
      <c r="A850" s="95">
        <v>40268</v>
      </c>
      <c r="B850" t="s">
        <v>35</v>
      </c>
      <c r="C850" t="s">
        <v>90</v>
      </c>
      <c r="D850" t="s">
        <v>64</v>
      </c>
      <c r="E850" t="str">
        <f t="shared" si="13"/>
        <v>2010National Waiting Times CentreEthnicityAsian - Indian</v>
      </c>
      <c r="F850">
        <v>1.35135135135135</v>
      </c>
    </row>
    <row r="851" spans="1:6" x14ac:dyDescent="0.25">
      <c r="A851" s="95">
        <v>40268</v>
      </c>
      <c r="B851" t="s">
        <v>105</v>
      </c>
      <c r="C851" t="s">
        <v>90</v>
      </c>
      <c r="D851" t="s">
        <v>64</v>
      </c>
      <c r="E851" t="str">
        <f t="shared" si="13"/>
        <v>2010NHS FifeEthnicityAsian - Indian</v>
      </c>
      <c r="F851">
        <v>0.39763359518960301</v>
      </c>
    </row>
    <row r="852" spans="1:6" x14ac:dyDescent="0.25">
      <c r="A852" s="95">
        <v>40268</v>
      </c>
      <c r="B852" t="s">
        <v>108</v>
      </c>
      <c r="C852" t="s">
        <v>90</v>
      </c>
      <c r="D852" t="s">
        <v>64</v>
      </c>
      <c r="E852" t="str">
        <f t="shared" si="13"/>
        <v>2010NHS Greater Glasgow &amp; ClydeEthnicityAsian - Indian</v>
      </c>
      <c r="F852">
        <v>1.0579678201454701</v>
      </c>
    </row>
    <row r="853" spans="1:6" x14ac:dyDescent="0.25">
      <c r="A853" s="95">
        <v>40268</v>
      </c>
      <c r="B853" t="s">
        <v>109</v>
      </c>
      <c r="C853" t="s">
        <v>90</v>
      </c>
      <c r="D853" t="s">
        <v>64</v>
      </c>
      <c r="E853" t="str">
        <f t="shared" si="13"/>
        <v>2010NHS HighlandEthnicityAsian - Indian</v>
      </c>
      <c r="F853">
        <v>0.59390516989582298</v>
      </c>
    </row>
    <row r="854" spans="1:6" x14ac:dyDescent="0.25">
      <c r="A854" s="95">
        <v>40268</v>
      </c>
      <c r="B854" t="s">
        <v>110</v>
      </c>
      <c r="C854" t="s">
        <v>90</v>
      </c>
      <c r="D854" t="s">
        <v>64</v>
      </c>
      <c r="E854" t="str">
        <f t="shared" si="13"/>
        <v>2010NHS LanarkshireEthnicityAsian - Indian</v>
      </c>
      <c r="F854">
        <v>1.1610924492478401</v>
      </c>
    </row>
    <row r="855" spans="1:6" x14ac:dyDescent="0.25">
      <c r="A855" s="95">
        <v>40268</v>
      </c>
      <c r="B855" t="s">
        <v>107</v>
      </c>
      <c r="C855" t="s">
        <v>90</v>
      </c>
      <c r="D855" t="s">
        <v>64</v>
      </c>
      <c r="E855" t="str">
        <f t="shared" si="13"/>
        <v>2010NHS GrampianEthnicityAsian - Indian</v>
      </c>
      <c r="F855">
        <v>1.6552209896108401</v>
      </c>
    </row>
    <row r="856" spans="1:6" x14ac:dyDescent="0.25">
      <c r="A856" s="95">
        <v>40268</v>
      </c>
      <c r="B856" t="s">
        <v>112</v>
      </c>
      <c r="C856" t="s">
        <v>90</v>
      </c>
      <c r="D856" t="s">
        <v>64</v>
      </c>
      <c r="E856" t="str">
        <f t="shared" si="13"/>
        <v>2010NHS OrkneyEthnicityAsian - Indian</v>
      </c>
      <c r="F856">
        <v>0.94850948509485</v>
      </c>
    </row>
    <row r="857" spans="1:6" x14ac:dyDescent="0.25">
      <c r="A857" s="95">
        <v>40268</v>
      </c>
      <c r="B857" t="s">
        <v>111</v>
      </c>
      <c r="C857" t="s">
        <v>90</v>
      </c>
      <c r="D857" t="s">
        <v>64</v>
      </c>
      <c r="E857" t="str">
        <f t="shared" si="13"/>
        <v>2010NHS LothianEthnicityAsian - Indian</v>
      </c>
      <c r="F857">
        <v>0.58470474346563395</v>
      </c>
    </row>
    <row r="858" spans="1:6" x14ac:dyDescent="0.25">
      <c r="A858" s="95">
        <v>40268</v>
      </c>
      <c r="B858" t="s">
        <v>114</v>
      </c>
      <c r="C858" t="s">
        <v>90</v>
      </c>
      <c r="D858" t="s">
        <v>64</v>
      </c>
      <c r="E858" t="str">
        <f t="shared" si="13"/>
        <v>2010NHS TaysideEthnicityAsian - Indian</v>
      </c>
      <c r="F858">
        <v>0.92399001821002202</v>
      </c>
    </row>
    <row r="859" spans="1:6" x14ac:dyDescent="0.25">
      <c r="A859" s="95">
        <v>40268</v>
      </c>
      <c r="B859" t="s">
        <v>106</v>
      </c>
      <c r="C859" t="s">
        <v>90</v>
      </c>
      <c r="D859" t="s">
        <v>64</v>
      </c>
      <c r="E859" t="str">
        <f t="shared" si="13"/>
        <v>2010NHS Forth ValleyEthnicityAsian - Indian</v>
      </c>
      <c r="F859">
        <v>0.60849458439819804</v>
      </c>
    </row>
    <row r="860" spans="1:6" x14ac:dyDescent="0.25">
      <c r="A860" s="95">
        <v>40268</v>
      </c>
      <c r="B860" t="s">
        <v>115</v>
      </c>
      <c r="C860" t="s">
        <v>90</v>
      </c>
      <c r="D860" t="s">
        <v>64</v>
      </c>
      <c r="E860" t="str">
        <f t="shared" si="13"/>
        <v>2010NHS Western IslesEthnicityAsian - Indian</v>
      </c>
      <c r="F860">
        <v>0.46511627906976699</v>
      </c>
    </row>
    <row r="861" spans="1:6" x14ac:dyDescent="0.25">
      <c r="A861" s="95">
        <v>40268</v>
      </c>
      <c r="B861" t="s">
        <v>104</v>
      </c>
      <c r="C861" t="s">
        <v>90</v>
      </c>
      <c r="D861" t="s">
        <v>64</v>
      </c>
      <c r="E861" t="str">
        <f t="shared" si="13"/>
        <v>2010NHS Dumfries &amp; GallowayEthnicityAsian - Indian</v>
      </c>
      <c r="F861">
        <v>0.66599394550958602</v>
      </c>
    </row>
    <row r="862" spans="1:6" x14ac:dyDescent="0.25">
      <c r="A862" s="95">
        <v>40268</v>
      </c>
      <c r="B862" t="s">
        <v>113</v>
      </c>
      <c r="C862" t="s">
        <v>90</v>
      </c>
      <c r="D862" t="s">
        <v>64</v>
      </c>
      <c r="E862" t="str">
        <f t="shared" si="13"/>
        <v>2010NHS ShetlandEthnicityAsian - Indian</v>
      </c>
      <c r="F862">
        <v>0.63051702395964604</v>
      </c>
    </row>
    <row r="863" spans="1:6" x14ac:dyDescent="0.25">
      <c r="A863" s="95">
        <v>40268</v>
      </c>
      <c r="B863" t="s">
        <v>127</v>
      </c>
      <c r="C863" t="s">
        <v>90</v>
      </c>
      <c r="D863" t="s">
        <v>64</v>
      </c>
      <c r="E863" t="str">
        <f t="shared" si="13"/>
        <v>2010East RegionEthnicityAsian - Indian</v>
      </c>
      <c r="F863">
        <v>0.52318194274894703</v>
      </c>
    </row>
    <row r="864" spans="1:6" x14ac:dyDescent="0.25">
      <c r="A864" s="95">
        <v>40268</v>
      </c>
      <c r="B864" t="s">
        <v>132</v>
      </c>
      <c r="C864" t="s">
        <v>90</v>
      </c>
      <c r="D864" t="s">
        <v>64</v>
      </c>
      <c r="E864" t="str">
        <f t="shared" si="13"/>
        <v>2010National Bodies and Special Health BoardsEthnicityAsian - Indian</v>
      </c>
      <c r="F864">
        <v>0.45575883846604498</v>
      </c>
    </row>
    <row r="865" spans="1:6" x14ac:dyDescent="0.25">
      <c r="A865" s="95">
        <v>40268</v>
      </c>
      <c r="B865" t="s">
        <v>128</v>
      </c>
      <c r="C865" t="s">
        <v>90</v>
      </c>
      <c r="D865" t="s">
        <v>64</v>
      </c>
      <c r="E865" t="str">
        <f t="shared" si="13"/>
        <v>2010North RegionEthnicityAsian - Indian</v>
      </c>
      <c r="F865">
        <v>1.10774979980425</v>
      </c>
    </row>
    <row r="866" spans="1:6" x14ac:dyDescent="0.25">
      <c r="A866" s="95">
        <v>40268</v>
      </c>
      <c r="B866" t="s">
        <v>129</v>
      </c>
      <c r="C866" t="s">
        <v>90</v>
      </c>
      <c r="D866" t="s">
        <v>64</v>
      </c>
      <c r="E866" t="str">
        <f t="shared" si="13"/>
        <v>2010West RegionEthnicityAsian - Indian</v>
      </c>
      <c r="F866">
        <v>0.92072652386824805</v>
      </c>
    </row>
    <row r="867" spans="1:6" x14ac:dyDescent="0.25">
      <c r="A867" s="95">
        <v>40633</v>
      </c>
      <c r="B867" t="s">
        <v>102</v>
      </c>
      <c r="C867" t="s">
        <v>90</v>
      </c>
      <c r="D867" t="s">
        <v>64</v>
      </c>
      <c r="E867" t="str">
        <f t="shared" si="13"/>
        <v>2011NHS Ayrshire &amp; ArranEthnicityAsian - Indian</v>
      </c>
      <c r="F867">
        <v>0.49309664694279998</v>
      </c>
    </row>
    <row r="868" spans="1:6" x14ac:dyDescent="0.25">
      <c r="A868" s="95">
        <v>40633</v>
      </c>
      <c r="B868" t="s">
        <v>103</v>
      </c>
      <c r="C868" t="s">
        <v>90</v>
      </c>
      <c r="D868" t="s">
        <v>64</v>
      </c>
      <c r="E868" t="str">
        <f t="shared" si="13"/>
        <v>2011NHS BordersEthnicityAsian - Indian</v>
      </c>
      <c r="F868">
        <v>0.49543676662320701</v>
      </c>
    </row>
    <row r="869" spans="1:6" x14ac:dyDescent="0.25">
      <c r="A869" s="95">
        <v>40633</v>
      </c>
      <c r="B869" t="s">
        <v>82</v>
      </c>
      <c r="C869" t="s">
        <v>90</v>
      </c>
      <c r="D869" t="s">
        <v>64</v>
      </c>
      <c r="E869" t="str">
        <f t="shared" si="13"/>
        <v>2011NHSScotlandEthnicityAsian - Indian</v>
      </c>
      <c r="F869">
        <v>0.82299345268073798</v>
      </c>
    </row>
    <row r="870" spans="1:6" x14ac:dyDescent="0.25">
      <c r="A870" s="95">
        <v>40633</v>
      </c>
      <c r="B870" t="s">
        <v>52</v>
      </c>
      <c r="C870" t="s">
        <v>90</v>
      </c>
      <c r="D870" t="s">
        <v>64</v>
      </c>
      <c r="E870" t="str">
        <f t="shared" si="13"/>
        <v>2011NHS National Services ScotlandEthnicityAsian - Indian</v>
      </c>
      <c r="F870">
        <v>0.41367898510755602</v>
      </c>
    </row>
    <row r="871" spans="1:6" x14ac:dyDescent="0.25">
      <c r="A871" s="95">
        <v>40633</v>
      </c>
      <c r="B871" t="s">
        <v>16</v>
      </c>
      <c r="C871" t="s">
        <v>90</v>
      </c>
      <c r="D871" t="s">
        <v>64</v>
      </c>
      <c r="E871" t="str">
        <f t="shared" si="13"/>
        <v>2011NHS 24EthnicityAsian - Indian</v>
      </c>
      <c r="F871">
        <v>0.21037868162692799</v>
      </c>
    </row>
    <row r="872" spans="1:6" x14ac:dyDescent="0.25">
      <c r="A872" s="95">
        <v>40633</v>
      </c>
      <c r="B872" t="s">
        <v>17</v>
      </c>
      <c r="C872" t="s">
        <v>90</v>
      </c>
      <c r="D872" t="s">
        <v>64</v>
      </c>
      <c r="E872" t="str">
        <f t="shared" si="13"/>
        <v>2011NHS Education for ScotlandEthnicityAsian - Indian</v>
      </c>
      <c r="F872">
        <v>0.83920778784827099</v>
      </c>
    </row>
    <row r="873" spans="1:6" x14ac:dyDescent="0.25">
      <c r="A873" s="95">
        <v>40633</v>
      </c>
      <c r="B873" t="s">
        <v>83</v>
      </c>
      <c r="C873" t="s">
        <v>90</v>
      </c>
      <c r="D873" t="s">
        <v>64</v>
      </c>
      <c r="E873" t="str">
        <f t="shared" si="13"/>
        <v>2011Healthcare Improvement ScotlandEthnicityAsian - Indian</v>
      </c>
      <c r="F873">
        <v>1.35135135135135</v>
      </c>
    </row>
    <row r="874" spans="1:6" x14ac:dyDescent="0.25">
      <c r="A874" s="95">
        <v>40633</v>
      </c>
      <c r="B874" t="s">
        <v>18</v>
      </c>
      <c r="C874" t="s">
        <v>90</v>
      </c>
      <c r="D874" t="s">
        <v>64</v>
      </c>
      <c r="E874" t="str">
        <f t="shared" si="13"/>
        <v>2011NHS Health ScotlandEthnicityAsian - Indian</v>
      </c>
      <c r="F874">
        <v>0.32786885245901598</v>
      </c>
    </row>
    <row r="875" spans="1:6" x14ac:dyDescent="0.25">
      <c r="A875" s="95">
        <v>40633</v>
      </c>
      <c r="B875" t="s">
        <v>19</v>
      </c>
      <c r="C875" t="s">
        <v>90</v>
      </c>
      <c r="D875" t="s">
        <v>64</v>
      </c>
      <c r="E875" t="str">
        <f t="shared" si="13"/>
        <v>2011The State HospitalEthnicityAsian - Indian</v>
      </c>
      <c r="F875">
        <v>0.28653295128939799</v>
      </c>
    </row>
    <row r="876" spans="1:6" x14ac:dyDescent="0.25">
      <c r="A876" s="95">
        <v>40633</v>
      </c>
      <c r="B876" t="s">
        <v>35</v>
      </c>
      <c r="C876" t="s">
        <v>90</v>
      </c>
      <c r="D876" t="s">
        <v>64</v>
      </c>
      <c r="E876" t="str">
        <f t="shared" si="13"/>
        <v>2011National Waiting Times CentreEthnicityAsian - Indian</v>
      </c>
      <c r="F876">
        <v>1.46217418944691</v>
      </c>
    </row>
    <row r="877" spans="1:6" x14ac:dyDescent="0.25">
      <c r="A877" s="95">
        <v>40633</v>
      </c>
      <c r="B877" t="s">
        <v>105</v>
      </c>
      <c r="C877" t="s">
        <v>90</v>
      </c>
      <c r="D877" t="s">
        <v>64</v>
      </c>
      <c r="E877" t="str">
        <f t="shared" si="13"/>
        <v>2011NHS FifeEthnicityAsian - Indian</v>
      </c>
      <c r="F877">
        <v>0.39302630252947601</v>
      </c>
    </row>
    <row r="878" spans="1:6" x14ac:dyDescent="0.25">
      <c r="A878" s="95">
        <v>40633</v>
      </c>
      <c r="B878" t="s">
        <v>108</v>
      </c>
      <c r="C878" t="s">
        <v>90</v>
      </c>
      <c r="D878" t="s">
        <v>64</v>
      </c>
      <c r="E878" t="str">
        <f t="shared" si="13"/>
        <v>2011NHS Greater Glasgow &amp; ClydeEthnicityAsian - Indian</v>
      </c>
      <c r="F878">
        <v>1.10832624341787</v>
      </c>
    </row>
    <row r="879" spans="1:6" x14ac:dyDescent="0.25">
      <c r="A879" s="95">
        <v>40633</v>
      </c>
      <c r="B879" t="s">
        <v>109</v>
      </c>
      <c r="C879" t="s">
        <v>90</v>
      </c>
      <c r="D879" t="s">
        <v>64</v>
      </c>
      <c r="E879" t="str">
        <f t="shared" si="13"/>
        <v>2011NHS HighlandEthnicityAsian - Indian</v>
      </c>
      <c r="F879">
        <v>0.55669498974509202</v>
      </c>
    </row>
    <row r="880" spans="1:6" x14ac:dyDescent="0.25">
      <c r="A880" s="95">
        <v>40633</v>
      </c>
      <c r="B880" t="s">
        <v>110</v>
      </c>
      <c r="C880" t="s">
        <v>90</v>
      </c>
      <c r="D880" t="s">
        <v>64</v>
      </c>
      <c r="E880" t="str">
        <f t="shared" si="13"/>
        <v>2011NHS LanarkshireEthnicityAsian - Indian</v>
      </c>
      <c r="F880">
        <v>1.16834447791902</v>
      </c>
    </row>
    <row r="881" spans="1:6" x14ac:dyDescent="0.25">
      <c r="A881" s="95">
        <v>40633</v>
      </c>
      <c r="B881" t="s">
        <v>107</v>
      </c>
      <c r="C881" t="s">
        <v>90</v>
      </c>
      <c r="D881" t="s">
        <v>64</v>
      </c>
      <c r="E881" t="str">
        <f t="shared" si="13"/>
        <v>2011NHS GrampianEthnicityAsian - Indian</v>
      </c>
      <c r="F881">
        <v>1.59329932615404</v>
      </c>
    </row>
    <row r="882" spans="1:6" x14ac:dyDescent="0.25">
      <c r="A882" s="95">
        <v>40633</v>
      </c>
      <c r="B882" t="s">
        <v>112</v>
      </c>
      <c r="C882" t="s">
        <v>90</v>
      </c>
      <c r="D882" t="s">
        <v>64</v>
      </c>
      <c r="E882" t="str">
        <f t="shared" si="13"/>
        <v>2011NHS OrkneyEthnicityAsian - Indian</v>
      </c>
      <c r="F882">
        <v>0.97902097902097895</v>
      </c>
    </row>
    <row r="883" spans="1:6" x14ac:dyDescent="0.25">
      <c r="A883" s="95">
        <v>40633</v>
      </c>
      <c r="B883" t="s">
        <v>111</v>
      </c>
      <c r="C883" t="s">
        <v>90</v>
      </c>
      <c r="D883" t="s">
        <v>64</v>
      </c>
      <c r="E883" t="str">
        <f t="shared" si="13"/>
        <v>2011NHS LothianEthnicityAsian - Indian</v>
      </c>
      <c r="F883">
        <v>0.57533261416756498</v>
      </c>
    </row>
    <row r="884" spans="1:6" x14ac:dyDescent="0.25">
      <c r="A884" s="95">
        <v>40633</v>
      </c>
      <c r="B884" t="s">
        <v>114</v>
      </c>
      <c r="C884" t="s">
        <v>90</v>
      </c>
      <c r="D884" t="s">
        <v>64</v>
      </c>
      <c r="E884" t="str">
        <f t="shared" si="13"/>
        <v>2011NHS TaysideEthnicityAsian - Indian</v>
      </c>
      <c r="F884">
        <v>0.89285714285714202</v>
      </c>
    </row>
    <row r="885" spans="1:6" x14ac:dyDescent="0.25">
      <c r="A885" s="95">
        <v>40633</v>
      </c>
      <c r="B885" t="s">
        <v>106</v>
      </c>
      <c r="C885" t="s">
        <v>90</v>
      </c>
      <c r="D885" t="s">
        <v>64</v>
      </c>
      <c r="E885" t="str">
        <f t="shared" si="13"/>
        <v>2011NHS Forth ValleyEthnicityAsian - Indian</v>
      </c>
      <c r="F885">
        <v>0.68272575035424399</v>
      </c>
    </row>
    <row r="886" spans="1:6" x14ac:dyDescent="0.25">
      <c r="A886" s="95">
        <v>40633</v>
      </c>
      <c r="B886" t="s">
        <v>115</v>
      </c>
      <c r="C886" t="s">
        <v>90</v>
      </c>
      <c r="D886" t="s">
        <v>64</v>
      </c>
      <c r="E886" t="str">
        <f t="shared" si="13"/>
        <v>2011NHS Western IslesEthnicityAsian - Indian</v>
      </c>
      <c r="F886">
        <v>0.62843676355066702</v>
      </c>
    </row>
    <row r="887" spans="1:6" x14ac:dyDescent="0.25">
      <c r="A887" s="95">
        <v>40633</v>
      </c>
      <c r="B887" t="s">
        <v>104</v>
      </c>
      <c r="C887" t="s">
        <v>90</v>
      </c>
      <c r="D887" t="s">
        <v>64</v>
      </c>
      <c r="E887" t="str">
        <f t="shared" si="13"/>
        <v>2011NHS Dumfries &amp; GallowayEthnicityAsian - Indian</v>
      </c>
      <c r="F887">
        <v>0.64089311556749995</v>
      </c>
    </row>
    <row r="888" spans="1:6" x14ac:dyDescent="0.25">
      <c r="A888" s="95">
        <v>40633</v>
      </c>
      <c r="B888" t="s">
        <v>113</v>
      </c>
      <c r="C888" t="s">
        <v>90</v>
      </c>
      <c r="D888" t="s">
        <v>64</v>
      </c>
      <c r="E888" t="str">
        <f t="shared" si="13"/>
        <v>2011NHS ShetlandEthnicityAsian - Indian</v>
      </c>
      <c r="F888">
        <v>0.63371356147021496</v>
      </c>
    </row>
    <row r="889" spans="1:6" x14ac:dyDescent="0.25">
      <c r="A889" s="95">
        <v>40633</v>
      </c>
      <c r="B889" t="s">
        <v>127</v>
      </c>
      <c r="C889" t="s">
        <v>90</v>
      </c>
      <c r="D889" t="s">
        <v>64</v>
      </c>
      <c r="E889" t="str">
        <f t="shared" si="13"/>
        <v>2011East RegionEthnicityAsian - Indian</v>
      </c>
      <c r="F889">
        <v>0.52079304921752101</v>
      </c>
    </row>
    <row r="890" spans="1:6" x14ac:dyDescent="0.25">
      <c r="A890" s="95">
        <v>40633</v>
      </c>
      <c r="B890" t="s">
        <v>132</v>
      </c>
      <c r="C890" t="s">
        <v>90</v>
      </c>
      <c r="D890" t="s">
        <v>64</v>
      </c>
      <c r="E890" t="str">
        <f t="shared" si="13"/>
        <v>2011National Bodies and Special Health BoardsEthnicityAsian - Indian</v>
      </c>
      <c r="F890">
        <v>0.47931713722915298</v>
      </c>
    </row>
    <row r="891" spans="1:6" x14ac:dyDescent="0.25">
      <c r="A891" s="95">
        <v>40633</v>
      </c>
      <c r="B891" t="s">
        <v>128</v>
      </c>
      <c r="C891" t="s">
        <v>90</v>
      </c>
      <c r="D891" t="s">
        <v>64</v>
      </c>
      <c r="E891" t="str">
        <f t="shared" si="13"/>
        <v>2011North RegionEthnicityAsian - Indian</v>
      </c>
      <c r="F891">
        <v>1.0602925105215399</v>
      </c>
    </row>
    <row r="892" spans="1:6" x14ac:dyDescent="0.25">
      <c r="A892" s="95">
        <v>40633</v>
      </c>
      <c r="B892" t="s">
        <v>129</v>
      </c>
      <c r="C892" t="s">
        <v>90</v>
      </c>
      <c r="D892" t="s">
        <v>64</v>
      </c>
      <c r="E892" t="str">
        <f t="shared" si="13"/>
        <v>2011West RegionEthnicityAsian - Indian</v>
      </c>
      <c r="F892">
        <v>0.96472567159748601</v>
      </c>
    </row>
    <row r="893" spans="1:6" x14ac:dyDescent="0.25">
      <c r="A893" s="95">
        <v>40999</v>
      </c>
      <c r="B893" t="s">
        <v>102</v>
      </c>
      <c r="C893" t="s">
        <v>90</v>
      </c>
      <c r="D893" t="s">
        <v>64</v>
      </c>
      <c r="E893" t="str">
        <f t="shared" si="13"/>
        <v>2012NHS Ayrshire &amp; ArranEthnicityAsian - Indian</v>
      </c>
      <c r="F893">
        <v>0.52159590043923798</v>
      </c>
    </row>
    <row r="894" spans="1:6" x14ac:dyDescent="0.25">
      <c r="A894" s="95">
        <v>40999</v>
      </c>
      <c r="B894" t="s">
        <v>103</v>
      </c>
      <c r="C894" t="s">
        <v>90</v>
      </c>
      <c r="D894" t="s">
        <v>64</v>
      </c>
      <c r="E894" t="str">
        <f t="shared" si="13"/>
        <v>2012NHS BordersEthnicityAsian - Indian</v>
      </c>
      <c r="F894">
        <v>0.38261820169445199</v>
      </c>
    </row>
    <row r="895" spans="1:6" x14ac:dyDescent="0.25">
      <c r="A895" s="95">
        <v>40999</v>
      </c>
      <c r="B895" t="s">
        <v>82</v>
      </c>
      <c r="C895" t="s">
        <v>90</v>
      </c>
      <c r="D895" t="s">
        <v>64</v>
      </c>
      <c r="E895" t="str">
        <f t="shared" si="13"/>
        <v>2012NHSScotlandEthnicityAsian - Indian</v>
      </c>
      <c r="F895">
        <v>0.81407842072328396</v>
      </c>
    </row>
    <row r="896" spans="1:6" x14ac:dyDescent="0.25">
      <c r="A896" s="95">
        <v>40999</v>
      </c>
      <c r="B896" t="s">
        <v>52</v>
      </c>
      <c r="C896" t="s">
        <v>90</v>
      </c>
      <c r="D896" t="s">
        <v>64</v>
      </c>
      <c r="E896" t="str">
        <f t="shared" si="13"/>
        <v>2012NHS National Services ScotlandEthnicityAsian - Indian</v>
      </c>
      <c r="F896">
        <v>0.343445907269605</v>
      </c>
    </row>
    <row r="897" spans="1:6" x14ac:dyDescent="0.25">
      <c r="A897" s="95">
        <v>40999</v>
      </c>
      <c r="B897" t="s">
        <v>16</v>
      </c>
      <c r="C897" t="s">
        <v>90</v>
      </c>
      <c r="D897" t="s">
        <v>64</v>
      </c>
      <c r="E897" t="str">
        <f t="shared" si="13"/>
        <v>2012NHS 24EthnicityAsian - Indian</v>
      </c>
      <c r="F897">
        <v>0.18999366687777</v>
      </c>
    </row>
    <row r="898" spans="1:6" x14ac:dyDescent="0.25">
      <c r="A898" s="95">
        <v>40999</v>
      </c>
      <c r="B898" t="s">
        <v>17</v>
      </c>
      <c r="C898" t="s">
        <v>90</v>
      </c>
      <c r="D898" t="s">
        <v>64</v>
      </c>
      <c r="E898" t="str">
        <f t="shared" si="13"/>
        <v>2012NHS Education for ScotlandEthnicityAsian - Indian</v>
      </c>
      <c r="F898">
        <v>0.95419847328244201</v>
      </c>
    </row>
    <row r="899" spans="1:6" x14ac:dyDescent="0.25">
      <c r="A899" s="95">
        <v>40999</v>
      </c>
      <c r="B899" t="s">
        <v>83</v>
      </c>
      <c r="C899" t="s">
        <v>90</v>
      </c>
      <c r="D899" t="s">
        <v>64</v>
      </c>
      <c r="E899" t="str">
        <f t="shared" si="13"/>
        <v>2012Healthcare Improvement ScotlandEthnicityAsian - Indian</v>
      </c>
      <c r="F899">
        <v>0.33557046979865701</v>
      </c>
    </row>
    <row r="900" spans="1:6" x14ac:dyDescent="0.25">
      <c r="A900" s="95">
        <v>40999</v>
      </c>
      <c r="B900" t="s">
        <v>18</v>
      </c>
      <c r="C900" t="s">
        <v>90</v>
      </c>
      <c r="D900" t="s">
        <v>64</v>
      </c>
      <c r="E900" t="str">
        <f t="shared" ref="E900:E963" si="14">"20"&amp;RIGHT(TEXT(A900,"dd-mmm-yy"),2)&amp;B900&amp;C900&amp;D900</f>
        <v>2012NHS Health ScotlandEthnicityAsian - Indian</v>
      </c>
      <c r="F900">
        <v>0.32467532467532401</v>
      </c>
    </row>
    <row r="901" spans="1:6" x14ac:dyDescent="0.25">
      <c r="A901" s="95">
        <v>40999</v>
      </c>
      <c r="B901" t="s">
        <v>19</v>
      </c>
      <c r="C901" t="s">
        <v>90</v>
      </c>
      <c r="D901" t="s">
        <v>64</v>
      </c>
      <c r="E901" t="str">
        <f t="shared" si="14"/>
        <v>2012The State HospitalEthnicityAsian - Indian</v>
      </c>
      <c r="F901">
        <v>0.28985507246376802</v>
      </c>
    </row>
    <row r="902" spans="1:6" x14ac:dyDescent="0.25">
      <c r="A902" s="95">
        <v>40999</v>
      </c>
      <c r="B902" t="s">
        <v>35</v>
      </c>
      <c r="C902" t="s">
        <v>90</v>
      </c>
      <c r="D902" t="s">
        <v>64</v>
      </c>
      <c r="E902" t="str">
        <f t="shared" si="14"/>
        <v>2012National Waiting Times CentreEthnicityAsian - Indian</v>
      </c>
      <c r="F902">
        <v>1.71537484116899</v>
      </c>
    </row>
    <row r="903" spans="1:6" x14ac:dyDescent="0.25">
      <c r="A903" s="95">
        <v>40999</v>
      </c>
      <c r="B903" t="s">
        <v>105</v>
      </c>
      <c r="C903" t="s">
        <v>90</v>
      </c>
      <c r="D903" t="s">
        <v>64</v>
      </c>
      <c r="E903" t="str">
        <f t="shared" si="14"/>
        <v>2012NHS FifeEthnicityAsian - Indian</v>
      </c>
      <c r="F903">
        <v>0.35736808913180501</v>
      </c>
    </row>
    <row r="904" spans="1:6" x14ac:dyDescent="0.25">
      <c r="A904" s="95">
        <v>40999</v>
      </c>
      <c r="B904" t="s">
        <v>108</v>
      </c>
      <c r="C904" t="s">
        <v>90</v>
      </c>
      <c r="D904" t="s">
        <v>64</v>
      </c>
      <c r="E904" t="str">
        <f t="shared" si="14"/>
        <v>2012NHS Greater Glasgow &amp; ClydeEthnicityAsian - Indian</v>
      </c>
      <c r="F904">
        <v>1.0303363534220999</v>
      </c>
    </row>
    <row r="905" spans="1:6" x14ac:dyDescent="0.25">
      <c r="A905" s="95">
        <v>40999</v>
      </c>
      <c r="B905" t="s">
        <v>109</v>
      </c>
      <c r="C905" t="s">
        <v>90</v>
      </c>
      <c r="D905" t="s">
        <v>64</v>
      </c>
      <c r="E905" t="str">
        <f t="shared" si="14"/>
        <v>2012NHS HighlandEthnicityAsian - Indian</v>
      </c>
      <c r="F905">
        <v>0.58335891925084404</v>
      </c>
    </row>
    <row r="906" spans="1:6" x14ac:dyDescent="0.25">
      <c r="A906" s="95">
        <v>40999</v>
      </c>
      <c r="B906" t="s">
        <v>110</v>
      </c>
      <c r="C906" t="s">
        <v>90</v>
      </c>
      <c r="D906" t="s">
        <v>64</v>
      </c>
      <c r="E906" t="str">
        <f t="shared" si="14"/>
        <v>2012NHS LanarkshireEthnicityAsian - Indian</v>
      </c>
      <c r="F906">
        <v>1.14220877458396</v>
      </c>
    </row>
    <row r="907" spans="1:6" x14ac:dyDescent="0.25">
      <c r="A907" s="95">
        <v>40999</v>
      </c>
      <c r="B907" t="s">
        <v>107</v>
      </c>
      <c r="C907" t="s">
        <v>90</v>
      </c>
      <c r="D907" t="s">
        <v>64</v>
      </c>
      <c r="E907" t="str">
        <f t="shared" si="14"/>
        <v>2012NHS GrampianEthnicityAsian - Indian</v>
      </c>
      <c r="F907">
        <v>1.72139998729594</v>
      </c>
    </row>
    <row r="908" spans="1:6" x14ac:dyDescent="0.25">
      <c r="A908" s="95">
        <v>40999</v>
      </c>
      <c r="B908" t="s">
        <v>112</v>
      </c>
      <c r="C908" t="s">
        <v>90</v>
      </c>
      <c r="D908" t="s">
        <v>64</v>
      </c>
      <c r="E908" t="str">
        <f t="shared" si="14"/>
        <v>2012NHS OrkneyEthnicityAsian - Indian</v>
      </c>
      <c r="F908">
        <v>1.2461059190031101</v>
      </c>
    </row>
    <row r="909" spans="1:6" x14ac:dyDescent="0.25">
      <c r="A909" s="95">
        <v>40999</v>
      </c>
      <c r="B909" t="s">
        <v>111</v>
      </c>
      <c r="C909" t="s">
        <v>90</v>
      </c>
      <c r="D909" t="s">
        <v>64</v>
      </c>
      <c r="E909" t="str">
        <f t="shared" si="14"/>
        <v>2012NHS LothianEthnicityAsian - Indian</v>
      </c>
      <c r="F909">
        <v>0.58204797738327796</v>
      </c>
    </row>
    <row r="910" spans="1:6" x14ac:dyDescent="0.25">
      <c r="A910" s="95">
        <v>40999</v>
      </c>
      <c r="B910" t="s">
        <v>114</v>
      </c>
      <c r="C910" t="s">
        <v>90</v>
      </c>
      <c r="D910" t="s">
        <v>64</v>
      </c>
      <c r="E910" t="str">
        <f t="shared" si="14"/>
        <v>2012NHS TaysideEthnicityAsian - Indian</v>
      </c>
      <c r="F910">
        <v>0.90222408728493497</v>
      </c>
    </row>
    <row r="911" spans="1:6" x14ac:dyDescent="0.25">
      <c r="A911" s="95">
        <v>40999</v>
      </c>
      <c r="B911" t="s">
        <v>106</v>
      </c>
      <c r="C911" t="s">
        <v>90</v>
      </c>
      <c r="D911" t="s">
        <v>64</v>
      </c>
      <c r="E911" t="str">
        <f t="shared" si="14"/>
        <v>2012NHS Forth ValleyEthnicityAsian - Indian</v>
      </c>
      <c r="F911">
        <v>0.60681285339953095</v>
      </c>
    </row>
    <row r="912" spans="1:6" x14ac:dyDescent="0.25">
      <c r="A912" s="95">
        <v>40999</v>
      </c>
      <c r="B912" t="s">
        <v>115</v>
      </c>
      <c r="C912" t="s">
        <v>90</v>
      </c>
      <c r="D912" t="s">
        <v>64</v>
      </c>
      <c r="E912" t="str">
        <f t="shared" si="14"/>
        <v>2012NHS Western IslesEthnicityAsian - Indian</v>
      </c>
      <c r="F912">
        <v>0.41186161449752801</v>
      </c>
    </row>
    <row r="913" spans="1:6" x14ac:dyDescent="0.25">
      <c r="A913" s="95">
        <v>40999</v>
      </c>
      <c r="B913" t="s">
        <v>104</v>
      </c>
      <c r="C913" t="s">
        <v>90</v>
      </c>
      <c r="D913" t="s">
        <v>64</v>
      </c>
      <c r="E913" t="str">
        <f t="shared" si="14"/>
        <v>2012NHS Dumfries &amp; GallowayEthnicityAsian - Indian</v>
      </c>
      <c r="F913">
        <v>0.57754010695187097</v>
      </c>
    </row>
    <row r="914" spans="1:6" x14ac:dyDescent="0.25">
      <c r="A914" s="95">
        <v>40999</v>
      </c>
      <c r="B914" t="s">
        <v>113</v>
      </c>
      <c r="C914" t="s">
        <v>90</v>
      </c>
      <c r="D914" t="s">
        <v>64</v>
      </c>
      <c r="E914" t="str">
        <f t="shared" si="14"/>
        <v>2012NHS ShetlandEthnicityAsian - Indian</v>
      </c>
      <c r="F914">
        <v>0.28449502133712601</v>
      </c>
    </row>
    <row r="915" spans="1:6" x14ac:dyDescent="0.25">
      <c r="A915" s="95">
        <v>40999</v>
      </c>
      <c r="B915" t="s">
        <v>127</v>
      </c>
      <c r="C915" t="s">
        <v>90</v>
      </c>
      <c r="D915" t="s">
        <v>64</v>
      </c>
      <c r="E915" t="str">
        <f t="shared" si="14"/>
        <v>2012East RegionEthnicityAsian - Indian</v>
      </c>
      <c r="F915">
        <v>0.50502337076237003</v>
      </c>
    </row>
    <row r="916" spans="1:6" x14ac:dyDescent="0.25">
      <c r="A916" s="95">
        <v>40999</v>
      </c>
      <c r="B916" t="s">
        <v>132</v>
      </c>
      <c r="C916" t="s">
        <v>90</v>
      </c>
      <c r="D916" t="s">
        <v>64</v>
      </c>
      <c r="E916" t="str">
        <f t="shared" si="14"/>
        <v>2012National Bodies and Special Health BoardsEthnicityAsian - Indian</v>
      </c>
      <c r="F916">
        <v>0.48054145516074398</v>
      </c>
    </row>
    <row r="917" spans="1:6" x14ac:dyDescent="0.25">
      <c r="A917" s="95">
        <v>40999</v>
      </c>
      <c r="B917" t="s">
        <v>128</v>
      </c>
      <c r="C917" t="s">
        <v>90</v>
      </c>
      <c r="D917" t="s">
        <v>64</v>
      </c>
      <c r="E917" t="str">
        <f t="shared" si="14"/>
        <v>2012North RegionEthnicityAsian - Indian</v>
      </c>
      <c r="F917">
        <v>1.11396946024403</v>
      </c>
    </row>
    <row r="918" spans="1:6" x14ac:dyDescent="0.25">
      <c r="A918" s="95">
        <v>40999</v>
      </c>
      <c r="B918" t="s">
        <v>129</v>
      </c>
      <c r="C918" t="s">
        <v>90</v>
      </c>
      <c r="D918" t="s">
        <v>64</v>
      </c>
      <c r="E918" t="str">
        <f t="shared" si="14"/>
        <v>2012West RegionEthnicityAsian - Indian</v>
      </c>
      <c r="F918">
        <v>0.91136640780437705</v>
      </c>
    </row>
    <row r="919" spans="1:6" x14ac:dyDescent="0.25">
      <c r="A919" s="95">
        <v>41364</v>
      </c>
      <c r="B919" t="s">
        <v>102</v>
      </c>
      <c r="C919" t="s">
        <v>90</v>
      </c>
      <c r="D919" t="s">
        <v>64</v>
      </c>
      <c r="E919" t="str">
        <f t="shared" si="14"/>
        <v>2013NHS Ayrshire &amp; ArranEthnicityAsian - Indian</v>
      </c>
      <c r="F919">
        <v>0.43799616753353399</v>
      </c>
    </row>
    <row r="920" spans="1:6" x14ac:dyDescent="0.25">
      <c r="A920" s="95">
        <v>41364</v>
      </c>
      <c r="B920" t="s">
        <v>103</v>
      </c>
      <c r="C920" t="s">
        <v>90</v>
      </c>
      <c r="D920" t="s">
        <v>64</v>
      </c>
      <c r="E920" t="str">
        <f t="shared" si="14"/>
        <v>2013NHS BordersEthnicityAsian - Indian</v>
      </c>
      <c r="F920">
        <v>0.38652678078409702</v>
      </c>
    </row>
    <row r="921" spans="1:6" x14ac:dyDescent="0.25">
      <c r="A921" s="95">
        <v>41364</v>
      </c>
      <c r="B921" t="s">
        <v>82</v>
      </c>
      <c r="C921" t="s">
        <v>90</v>
      </c>
      <c r="D921" t="s">
        <v>64</v>
      </c>
      <c r="E921" t="str">
        <f t="shared" si="14"/>
        <v>2013NHSScotlandEthnicityAsian - Indian</v>
      </c>
      <c r="F921">
        <v>0.81551455361920899</v>
      </c>
    </row>
    <row r="922" spans="1:6" x14ac:dyDescent="0.25">
      <c r="A922" s="95">
        <v>41364</v>
      </c>
      <c r="B922" t="s">
        <v>52</v>
      </c>
      <c r="C922" t="s">
        <v>90</v>
      </c>
      <c r="D922" t="s">
        <v>64</v>
      </c>
      <c r="E922" t="str">
        <f t="shared" si="14"/>
        <v>2013NHS National Services ScotlandEthnicityAsian - Indian</v>
      </c>
      <c r="F922">
        <v>0.29120559114735001</v>
      </c>
    </row>
    <row r="923" spans="1:6" x14ac:dyDescent="0.25">
      <c r="A923" s="95">
        <v>41364</v>
      </c>
      <c r="B923" t="s">
        <v>16</v>
      </c>
      <c r="C923" t="s">
        <v>90</v>
      </c>
      <c r="D923" t="s">
        <v>64</v>
      </c>
      <c r="E923" t="str">
        <f t="shared" si="14"/>
        <v>2013NHS 24EthnicityAsian - Indian</v>
      </c>
      <c r="F923">
        <v>0.18181818181818099</v>
      </c>
    </row>
    <row r="924" spans="1:6" x14ac:dyDescent="0.25">
      <c r="A924" s="95">
        <v>41364</v>
      </c>
      <c r="B924" t="s">
        <v>17</v>
      </c>
      <c r="C924" t="s">
        <v>90</v>
      </c>
      <c r="D924" t="s">
        <v>64</v>
      </c>
      <c r="E924" t="str">
        <f t="shared" si="14"/>
        <v>2013NHS Education for ScotlandEthnicityAsian - Indian</v>
      </c>
      <c r="F924">
        <v>0.99760574620909803</v>
      </c>
    </row>
    <row r="925" spans="1:6" x14ac:dyDescent="0.25">
      <c r="A925" s="95">
        <v>41364</v>
      </c>
      <c r="B925" t="s">
        <v>83</v>
      </c>
      <c r="C925" t="s">
        <v>90</v>
      </c>
      <c r="D925" t="s">
        <v>64</v>
      </c>
      <c r="E925" t="str">
        <f t="shared" si="14"/>
        <v>2013Healthcare Improvement ScotlandEthnicityAsian - Indian</v>
      </c>
      <c r="F925">
        <v>0.31446540880503099</v>
      </c>
    </row>
    <row r="926" spans="1:6" x14ac:dyDescent="0.25">
      <c r="A926" s="95">
        <v>41364</v>
      </c>
      <c r="B926" t="s">
        <v>18</v>
      </c>
      <c r="C926" t="s">
        <v>90</v>
      </c>
      <c r="D926" t="s">
        <v>64</v>
      </c>
      <c r="E926" t="str">
        <f t="shared" si="14"/>
        <v>2013NHS Health ScotlandEthnicityAsian - Indian</v>
      </c>
      <c r="F926">
        <v>0.334448160535117</v>
      </c>
    </row>
    <row r="927" spans="1:6" x14ac:dyDescent="0.25">
      <c r="A927" s="95">
        <v>41364</v>
      </c>
      <c r="B927" t="s">
        <v>19</v>
      </c>
      <c r="C927" t="s">
        <v>90</v>
      </c>
      <c r="D927" t="s">
        <v>64</v>
      </c>
      <c r="E927" t="str">
        <f t="shared" si="14"/>
        <v>2013The State HospitalEthnicityAsian - Indian</v>
      </c>
      <c r="F927">
        <v>0.290275761973875</v>
      </c>
    </row>
    <row r="928" spans="1:6" x14ac:dyDescent="0.25">
      <c r="A928" s="95">
        <v>41364</v>
      </c>
      <c r="B928" t="s">
        <v>35</v>
      </c>
      <c r="C928" t="s">
        <v>90</v>
      </c>
      <c r="D928" t="s">
        <v>64</v>
      </c>
      <c r="E928" t="str">
        <f t="shared" si="14"/>
        <v>2013National Waiting Times CentreEthnicityAsian - Indian</v>
      </c>
      <c r="F928">
        <v>1.74488567990373</v>
      </c>
    </row>
    <row r="929" spans="1:6" x14ac:dyDescent="0.25">
      <c r="A929" s="95">
        <v>41364</v>
      </c>
      <c r="B929" t="s">
        <v>105</v>
      </c>
      <c r="C929" t="s">
        <v>90</v>
      </c>
      <c r="D929" t="s">
        <v>64</v>
      </c>
      <c r="E929" t="str">
        <f t="shared" si="14"/>
        <v>2013NHS FifeEthnicityAsian - Indian</v>
      </c>
      <c r="F929">
        <v>0.31894535402934299</v>
      </c>
    </row>
    <row r="930" spans="1:6" x14ac:dyDescent="0.25">
      <c r="A930" s="95">
        <v>41364</v>
      </c>
      <c r="B930" t="s">
        <v>108</v>
      </c>
      <c r="C930" t="s">
        <v>90</v>
      </c>
      <c r="D930" t="s">
        <v>64</v>
      </c>
      <c r="E930" t="str">
        <f t="shared" si="14"/>
        <v>2013NHS Greater Glasgow &amp; ClydeEthnicityAsian - Indian</v>
      </c>
      <c r="F930">
        <v>1.19829362987106</v>
      </c>
    </row>
    <row r="931" spans="1:6" x14ac:dyDescent="0.25">
      <c r="A931" s="95">
        <v>41364</v>
      </c>
      <c r="B931" t="s">
        <v>109</v>
      </c>
      <c r="C931" t="s">
        <v>90</v>
      </c>
      <c r="D931" t="s">
        <v>64</v>
      </c>
      <c r="E931" t="str">
        <f t="shared" si="14"/>
        <v>2013NHS HighlandEthnicityAsian - Indian</v>
      </c>
      <c r="F931">
        <v>0.50145157033517995</v>
      </c>
    </row>
    <row r="932" spans="1:6" x14ac:dyDescent="0.25">
      <c r="A932" s="95">
        <v>41364</v>
      </c>
      <c r="B932" t="s">
        <v>110</v>
      </c>
      <c r="C932" t="s">
        <v>90</v>
      </c>
      <c r="D932" t="s">
        <v>64</v>
      </c>
      <c r="E932" t="str">
        <f t="shared" si="14"/>
        <v>2013NHS LanarkshireEthnicityAsian - Indian</v>
      </c>
      <c r="F932">
        <v>1.1091393078970699</v>
      </c>
    </row>
    <row r="933" spans="1:6" x14ac:dyDescent="0.25">
      <c r="A933" s="95">
        <v>41364</v>
      </c>
      <c r="B933" t="s">
        <v>107</v>
      </c>
      <c r="C933" t="s">
        <v>90</v>
      </c>
      <c r="D933" t="s">
        <v>64</v>
      </c>
      <c r="E933" t="str">
        <f t="shared" si="14"/>
        <v>2013NHS GrampianEthnicityAsian - Indian</v>
      </c>
      <c r="F933">
        <v>1.76734204380483</v>
      </c>
    </row>
    <row r="934" spans="1:6" x14ac:dyDescent="0.25">
      <c r="A934" s="95">
        <v>41364</v>
      </c>
      <c r="B934" t="s">
        <v>112</v>
      </c>
      <c r="C934" t="s">
        <v>90</v>
      </c>
      <c r="D934" t="s">
        <v>64</v>
      </c>
      <c r="E934" t="str">
        <f t="shared" si="14"/>
        <v>2013NHS OrkneyEthnicityAsian - Indian</v>
      </c>
      <c r="F934">
        <v>0.88888888888888795</v>
      </c>
    </row>
    <row r="935" spans="1:6" x14ac:dyDescent="0.25">
      <c r="A935" s="95">
        <v>41364</v>
      </c>
      <c r="B935" t="s">
        <v>111</v>
      </c>
      <c r="C935" t="s">
        <v>90</v>
      </c>
      <c r="D935" t="s">
        <v>64</v>
      </c>
      <c r="E935" t="str">
        <f t="shared" si="14"/>
        <v>2013NHS LothianEthnicityAsian - Indian</v>
      </c>
      <c r="F935">
        <v>0.579943616592831</v>
      </c>
    </row>
    <row r="936" spans="1:6" x14ac:dyDescent="0.25">
      <c r="A936" s="95">
        <v>41364</v>
      </c>
      <c r="B936" t="s">
        <v>114</v>
      </c>
      <c r="C936" t="s">
        <v>90</v>
      </c>
      <c r="D936" t="s">
        <v>64</v>
      </c>
      <c r="E936" t="str">
        <f t="shared" si="14"/>
        <v>2013NHS TaysideEthnicityAsian - Indian</v>
      </c>
      <c r="F936">
        <v>0.74383037886687497</v>
      </c>
    </row>
    <row r="937" spans="1:6" x14ac:dyDescent="0.25">
      <c r="A937" s="95">
        <v>41364</v>
      </c>
      <c r="B937" t="s">
        <v>106</v>
      </c>
      <c r="C937" t="s">
        <v>90</v>
      </c>
      <c r="D937" t="s">
        <v>64</v>
      </c>
      <c r="E937" t="str">
        <f t="shared" si="14"/>
        <v>2013NHS Forth ValleyEthnicityAsian - Indian</v>
      </c>
      <c r="F937">
        <v>0.58065429825803705</v>
      </c>
    </row>
    <row r="938" spans="1:6" x14ac:dyDescent="0.25">
      <c r="A938" s="95">
        <v>41364</v>
      </c>
      <c r="B938" t="s">
        <v>115</v>
      </c>
      <c r="C938" t="s">
        <v>90</v>
      </c>
      <c r="D938" t="s">
        <v>64</v>
      </c>
      <c r="E938" t="str">
        <f t="shared" si="14"/>
        <v>2013NHS Western IslesEthnicityAsian - Indian</v>
      </c>
      <c r="F938">
        <v>0.32760032760032698</v>
      </c>
    </row>
    <row r="939" spans="1:6" x14ac:dyDescent="0.25">
      <c r="A939" s="95">
        <v>41364</v>
      </c>
      <c r="B939" t="s">
        <v>104</v>
      </c>
      <c r="C939" t="s">
        <v>90</v>
      </c>
      <c r="D939" t="s">
        <v>64</v>
      </c>
      <c r="E939" t="str">
        <f t="shared" si="14"/>
        <v>2013NHS Dumfries &amp; GallowayEthnicityAsian - Indian</v>
      </c>
      <c r="F939">
        <v>0.53682628301481605</v>
      </c>
    </row>
    <row r="940" spans="1:6" x14ac:dyDescent="0.25">
      <c r="A940" s="95">
        <v>41364</v>
      </c>
      <c r="B940" t="s">
        <v>113</v>
      </c>
      <c r="C940" t="s">
        <v>90</v>
      </c>
      <c r="D940" t="s">
        <v>64</v>
      </c>
      <c r="E940" t="str">
        <f t="shared" si="14"/>
        <v>2013NHS ShetlandEthnicityAsian - Indian</v>
      </c>
      <c r="F940">
        <v>0.37267080745341602</v>
      </c>
    </row>
    <row r="941" spans="1:6" x14ac:dyDescent="0.25">
      <c r="A941" s="95">
        <v>41364</v>
      </c>
      <c r="B941" t="s">
        <v>127</v>
      </c>
      <c r="C941" t="s">
        <v>90</v>
      </c>
      <c r="D941" t="s">
        <v>64</v>
      </c>
      <c r="E941" t="str">
        <f t="shared" si="14"/>
        <v>2013East RegionEthnicityAsian - Indian</v>
      </c>
      <c r="F941">
        <v>0.496592529980453</v>
      </c>
    </row>
    <row r="942" spans="1:6" x14ac:dyDescent="0.25">
      <c r="A942" s="95">
        <v>41364</v>
      </c>
      <c r="B942" t="s">
        <v>132</v>
      </c>
      <c r="C942" t="s">
        <v>90</v>
      </c>
      <c r="D942" t="s">
        <v>64</v>
      </c>
      <c r="E942" t="str">
        <f t="shared" si="14"/>
        <v>2013National Bodies and Special Health BoardsEthnicityAsian - Indian</v>
      </c>
      <c r="F942">
        <v>0.47734301465644702</v>
      </c>
    </row>
    <row r="943" spans="1:6" x14ac:dyDescent="0.25">
      <c r="A943" s="95">
        <v>41364</v>
      </c>
      <c r="B943" t="s">
        <v>128</v>
      </c>
      <c r="C943" t="s">
        <v>90</v>
      </c>
      <c r="D943" t="s">
        <v>64</v>
      </c>
      <c r="E943" t="str">
        <f t="shared" si="14"/>
        <v>2013North RegionEthnicityAsian - Indian</v>
      </c>
      <c r="F943">
        <v>1.03169586418638</v>
      </c>
    </row>
    <row r="944" spans="1:6" x14ac:dyDescent="0.25">
      <c r="A944" s="95">
        <v>41364</v>
      </c>
      <c r="B944" t="s">
        <v>129</v>
      </c>
      <c r="C944" t="s">
        <v>90</v>
      </c>
      <c r="D944" t="s">
        <v>64</v>
      </c>
      <c r="E944" t="str">
        <f t="shared" si="14"/>
        <v>2013West RegionEthnicityAsian - Indian</v>
      </c>
      <c r="F944">
        <v>0.98040473776739701</v>
      </c>
    </row>
    <row r="945" spans="1:6" x14ac:dyDescent="0.25">
      <c r="A945" s="95">
        <v>41729</v>
      </c>
      <c r="B945" t="s">
        <v>102</v>
      </c>
      <c r="C945" t="s">
        <v>90</v>
      </c>
      <c r="D945" t="s">
        <v>64</v>
      </c>
      <c r="E945" t="str">
        <f t="shared" si="14"/>
        <v>2014NHS Ayrshire &amp; ArranEthnicityAsian - Indian</v>
      </c>
      <c r="F945">
        <v>0.43824344870762899</v>
      </c>
    </row>
    <row r="946" spans="1:6" x14ac:dyDescent="0.25">
      <c r="A946" s="95">
        <v>41729</v>
      </c>
      <c r="B946" t="s">
        <v>103</v>
      </c>
      <c r="C946" t="s">
        <v>90</v>
      </c>
      <c r="D946" t="s">
        <v>64</v>
      </c>
      <c r="E946" t="str">
        <f t="shared" si="14"/>
        <v>2014NHS BordersEthnicityAsian - Indian</v>
      </c>
      <c r="F946">
        <v>0.413223140495867</v>
      </c>
    </row>
    <row r="947" spans="1:6" x14ac:dyDescent="0.25">
      <c r="A947" s="95">
        <v>41729</v>
      </c>
      <c r="B947" t="s">
        <v>82</v>
      </c>
      <c r="C947" t="s">
        <v>90</v>
      </c>
      <c r="D947" t="s">
        <v>64</v>
      </c>
      <c r="E947" t="str">
        <f t="shared" si="14"/>
        <v>2014NHSScotlandEthnicityAsian - Indian</v>
      </c>
      <c r="F947">
        <v>0.81934830032464701</v>
      </c>
    </row>
    <row r="948" spans="1:6" x14ac:dyDescent="0.25">
      <c r="A948" s="95">
        <v>41729</v>
      </c>
      <c r="B948" t="s">
        <v>52</v>
      </c>
      <c r="C948" t="s">
        <v>90</v>
      </c>
      <c r="D948" t="s">
        <v>64</v>
      </c>
      <c r="E948" t="str">
        <f t="shared" si="14"/>
        <v>2014NHS National Services ScotlandEthnicityAsian - Indian</v>
      </c>
      <c r="F948">
        <v>0.31948881789137301</v>
      </c>
    </row>
    <row r="949" spans="1:6" x14ac:dyDescent="0.25">
      <c r="A949" s="95">
        <v>41729</v>
      </c>
      <c r="B949" t="s">
        <v>16</v>
      </c>
      <c r="C949" t="s">
        <v>90</v>
      </c>
      <c r="D949" t="s">
        <v>64</v>
      </c>
      <c r="E949" t="str">
        <f t="shared" si="14"/>
        <v>2014NHS 24EthnicityAsian - Indian</v>
      </c>
      <c r="F949">
        <v>0.19867549668874099</v>
      </c>
    </row>
    <row r="950" spans="1:6" x14ac:dyDescent="0.25">
      <c r="A950" s="95">
        <v>41729</v>
      </c>
      <c r="B950" t="s">
        <v>17</v>
      </c>
      <c r="C950" t="s">
        <v>90</v>
      </c>
      <c r="D950" t="s">
        <v>64</v>
      </c>
      <c r="E950" t="str">
        <f t="shared" si="14"/>
        <v>2014NHS Education for ScotlandEthnicityAsian - Indian</v>
      </c>
      <c r="F950">
        <v>0.86260012322858803</v>
      </c>
    </row>
    <row r="951" spans="1:6" x14ac:dyDescent="0.25">
      <c r="A951" s="95">
        <v>41729</v>
      </c>
      <c r="B951" t="s">
        <v>18</v>
      </c>
      <c r="C951" t="s">
        <v>90</v>
      </c>
      <c r="D951" t="s">
        <v>64</v>
      </c>
      <c r="E951" t="str">
        <f t="shared" si="14"/>
        <v>2014NHS Health ScotlandEthnicityAsian - Indian</v>
      </c>
      <c r="F951">
        <v>0.37878787878787801</v>
      </c>
    </row>
    <row r="952" spans="1:6" x14ac:dyDescent="0.25">
      <c r="A952" s="95">
        <v>41729</v>
      </c>
      <c r="B952" t="s">
        <v>19</v>
      </c>
      <c r="C952" t="s">
        <v>90</v>
      </c>
      <c r="D952" t="s">
        <v>64</v>
      </c>
      <c r="E952" t="str">
        <f t="shared" si="14"/>
        <v>2014The State HospitalEthnicityAsian - Indian</v>
      </c>
      <c r="F952">
        <v>0.286944045911047</v>
      </c>
    </row>
    <row r="953" spans="1:6" x14ac:dyDescent="0.25">
      <c r="A953" s="95">
        <v>41729</v>
      </c>
      <c r="B953" t="s">
        <v>35</v>
      </c>
      <c r="C953" t="s">
        <v>90</v>
      </c>
      <c r="D953" t="s">
        <v>64</v>
      </c>
      <c r="E953" t="str">
        <f t="shared" si="14"/>
        <v>2014National Waiting Times CentreEthnicityAsian - Indian</v>
      </c>
      <c r="F953">
        <v>2.0361990950226199</v>
      </c>
    </row>
    <row r="954" spans="1:6" x14ac:dyDescent="0.25">
      <c r="A954" s="95">
        <v>41729</v>
      </c>
      <c r="B954" t="s">
        <v>105</v>
      </c>
      <c r="C954" t="s">
        <v>90</v>
      </c>
      <c r="D954" t="s">
        <v>64</v>
      </c>
      <c r="E954" t="str">
        <f t="shared" si="14"/>
        <v>2014NHS FifeEthnicityAsian - Indian</v>
      </c>
      <c r="F954">
        <v>0.38371349392453602</v>
      </c>
    </row>
    <row r="955" spans="1:6" x14ac:dyDescent="0.25">
      <c r="A955" s="95">
        <v>41729</v>
      </c>
      <c r="B955" t="s">
        <v>108</v>
      </c>
      <c r="C955" t="s">
        <v>90</v>
      </c>
      <c r="D955" t="s">
        <v>64</v>
      </c>
      <c r="E955" t="str">
        <f t="shared" si="14"/>
        <v>2014NHS Greater Glasgow &amp; ClydeEthnicityAsian - Indian</v>
      </c>
      <c r="F955">
        <v>1.1723788465081899</v>
      </c>
    </row>
    <row r="956" spans="1:6" x14ac:dyDescent="0.25">
      <c r="A956" s="95">
        <v>41729</v>
      </c>
      <c r="B956" t="s">
        <v>109</v>
      </c>
      <c r="C956" t="s">
        <v>90</v>
      </c>
      <c r="D956" t="s">
        <v>64</v>
      </c>
      <c r="E956" t="str">
        <f t="shared" si="14"/>
        <v>2014NHS HighlandEthnicityAsian - Indian</v>
      </c>
      <c r="F956">
        <v>0.41808204860203801</v>
      </c>
    </row>
    <row r="957" spans="1:6" x14ac:dyDescent="0.25">
      <c r="A957" s="95">
        <v>41729</v>
      </c>
      <c r="B957" t="s">
        <v>110</v>
      </c>
      <c r="C957" t="s">
        <v>90</v>
      </c>
      <c r="D957" t="s">
        <v>64</v>
      </c>
      <c r="E957" t="str">
        <f t="shared" si="14"/>
        <v>2014NHS LanarkshireEthnicityAsian - Indian</v>
      </c>
      <c r="F957">
        <v>1.0233705907969199</v>
      </c>
    </row>
    <row r="958" spans="1:6" x14ac:dyDescent="0.25">
      <c r="A958" s="95">
        <v>41729</v>
      </c>
      <c r="B958" t="s">
        <v>107</v>
      </c>
      <c r="C958" t="s">
        <v>90</v>
      </c>
      <c r="D958" t="s">
        <v>64</v>
      </c>
      <c r="E958" t="str">
        <f t="shared" si="14"/>
        <v>2014NHS GrampianEthnicityAsian - Indian</v>
      </c>
      <c r="F958">
        <v>1.7938336966677</v>
      </c>
    </row>
    <row r="959" spans="1:6" x14ac:dyDescent="0.25">
      <c r="A959" s="95">
        <v>41729</v>
      </c>
      <c r="B959" t="s">
        <v>112</v>
      </c>
      <c r="C959" t="s">
        <v>90</v>
      </c>
      <c r="D959" t="s">
        <v>64</v>
      </c>
      <c r="E959" t="str">
        <f t="shared" si="14"/>
        <v>2014NHS OrkneyEthnicityAsian - Indian</v>
      </c>
      <c r="F959">
        <v>0.87336244541484698</v>
      </c>
    </row>
    <row r="960" spans="1:6" x14ac:dyDescent="0.25">
      <c r="A960" s="95">
        <v>41729</v>
      </c>
      <c r="B960" t="s">
        <v>111</v>
      </c>
      <c r="C960" t="s">
        <v>90</v>
      </c>
      <c r="D960" t="s">
        <v>64</v>
      </c>
      <c r="E960" t="str">
        <f t="shared" si="14"/>
        <v>2014NHS LothianEthnicityAsian - Indian</v>
      </c>
      <c r="F960">
        <v>0.58708414872798398</v>
      </c>
    </row>
    <row r="961" spans="1:6" x14ac:dyDescent="0.25">
      <c r="A961" s="95">
        <v>41729</v>
      </c>
      <c r="B961" t="s">
        <v>114</v>
      </c>
      <c r="C961" t="s">
        <v>90</v>
      </c>
      <c r="D961" t="s">
        <v>64</v>
      </c>
      <c r="E961" t="str">
        <f t="shared" si="14"/>
        <v>2014NHS TaysideEthnicityAsian - Indian</v>
      </c>
      <c r="F961">
        <v>0.77407864090971301</v>
      </c>
    </row>
    <row r="962" spans="1:6" x14ac:dyDescent="0.25">
      <c r="A962" s="95">
        <v>41729</v>
      </c>
      <c r="B962" t="s">
        <v>106</v>
      </c>
      <c r="C962" t="s">
        <v>90</v>
      </c>
      <c r="D962" t="s">
        <v>64</v>
      </c>
      <c r="E962" t="str">
        <f t="shared" si="14"/>
        <v>2014NHS Forth ValleyEthnicityAsian - Indian</v>
      </c>
      <c r="F962">
        <v>0.56033893672269997</v>
      </c>
    </row>
    <row r="963" spans="1:6" x14ac:dyDescent="0.25">
      <c r="A963" s="95">
        <v>41729</v>
      </c>
      <c r="B963" t="s">
        <v>115</v>
      </c>
      <c r="C963" t="s">
        <v>90</v>
      </c>
      <c r="D963" t="s">
        <v>64</v>
      </c>
      <c r="E963" t="str">
        <f t="shared" si="14"/>
        <v>2014NHS Western IslesEthnicityAsian - Indian</v>
      </c>
      <c r="F963">
        <v>0.49792531120331901</v>
      </c>
    </row>
    <row r="964" spans="1:6" x14ac:dyDescent="0.25">
      <c r="A964" s="95">
        <v>41729</v>
      </c>
      <c r="B964" t="s">
        <v>104</v>
      </c>
      <c r="C964" t="s">
        <v>90</v>
      </c>
      <c r="D964" t="s">
        <v>64</v>
      </c>
      <c r="E964" t="str">
        <f t="shared" ref="E964:E1027" si="15">"20"&amp;RIGHT(TEXT(A964,"dd-mmm-yy"),2)&amp;B964&amp;C964&amp;D964</f>
        <v>2014NHS Dumfries &amp; GallowayEthnicityAsian - Indian</v>
      </c>
      <c r="F964">
        <v>0.72727272727272696</v>
      </c>
    </row>
    <row r="965" spans="1:6" x14ac:dyDescent="0.25">
      <c r="A965" s="95">
        <v>41729</v>
      </c>
      <c r="B965" t="s">
        <v>113</v>
      </c>
      <c r="C965" t="s">
        <v>90</v>
      </c>
      <c r="D965" t="s">
        <v>64</v>
      </c>
      <c r="E965" t="str">
        <f t="shared" si="15"/>
        <v>2014NHS ShetlandEthnicityAsian - Indian</v>
      </c>
      <c r="F965">
        <v>0.36231884057970998</v>
      </c>
    </row>
    <row r="966" spans="1:6" x14ac:dyDescent="0.25">
      <c r="A966" s="95">
        <v>41729</v>
      </c>
      <c r="B966" t="s">
        <v>127</v>
      </c>
      <c r="C966" t="s">
        <v>90</v>
      </c>
      <c r="D966" t="s">
        <v>64</v>
      </c>
      <c r="E966" t="str">
        <f t="shared" si="15"/>
        <v>2014East RegionEthnicityAsian - Indian</v>
      </c>
      <c r="F966">
        <v>0.52123852497277101</v>
      </c>
    </row>
    <row r="967" spans="1:6" x14ac:dyDescent="0.25">
      <c r="A967" s="95">
        <v>41729</v>
      </c>
      <c r="B967" t="s">
        <v>132</v>
      </c>
      <c r="C967" t="s">
        <v>90</v>
      </c>
      <c r="D967" t="s">
        <v>64</v>
      </c>
      <c r="E967" t="str">
        <f t="shared" si="15"/>
        <v>2014National Bodies and Special Health BoardsEthnicityAsian - Indian</v>
      </c>
      <c r="F967">
        <v>0.47724196880119601</v>
      </c>
    </row>
    <row r="968" spans="1:6" x14ac:dyDescent="0.25">
      <c r="A968" s="95">
        <v>41729</v>
      </c>
      <c r="B968" t="s">
        <v>128</v>
      </c>
      <c r="C968" t="s">
        <v>90</v>
      </c>
      <c r="D968" t="s">
        <v>64</v>
      </c>
      <c r="E968" t="str">
        <f t="shared" si="15"/>
        <v>2014North RegionEthnicityAsian - Indian</v>
      </c>
      <c r="F968">
        <v>1.0344673830650499</v>
      </c>
    </row>
    <row r="969" spans="1:6" x14ac:dyDescent="0.25">
      <c r="A969" s="95">
        <v>41729</v>
      </c>
      <c r="B969" t="s">
        <v>129</v>
      </c>
      <c r="C969" t="s">
        <v>90</v>
      </c>
      <c r="D969" t="s">
        <v>64</v>
      </c>
      <c r="E969" t="str">
        <f t="shared" si="15"/>
        <v>2014West RegionEthnicityAsian - Indian</v>
      </c>
      <c r="F969">
        <v>0.96308186195826595</v>
      </c>
    </row>
    <row r="970" spans="1:6" x14ac:dyDescent="0.25">
      <c r="A970" s="95">
        <v>42094</v>
      </c>
      <c r="B970" t="s">
        <v>102</v>
      </c>
      <c r="C970" t="s">
        <v>90</v>
      </c>
      <c r="D970" t="s">
        <v>64</v>
      </c>
      <c r="E970" t="str">
        <f t="shared" si="15"/>
        <v>2015NHS Ayrshire &amp; ArranEthnicityAsian - Indian</v>
      </c>
      <c r="F970">
        <v>0.43847874720357899</v>
      </c>
    </row>
    <row r="971" spans="1:6" x14ac:dyDescent="0.25">
      <c r="A971" s="95">
        <v>42094</v>
      </c>
      <c r="B971" t="s">
        <v>103</v>
      </c>
      <c r="C971" t="s">
        <v>90</v>
      </c>
      <c r="D971" t="s">
        <v>64</v>
      </c>
      <c r="E971" t="str">
        <f t="shared" si="15"/>
        <v>2015NHS BordersEthnicityAsian - Indian</v>
      </c>
      <c r="F971">
        <v>0.55555555555555503</v>
      </c>
    </row>
    <row r="972" spans="1:6" x14ac:dyDescent="0.25">
      <c r="A972" s="95">
        <v>42094</v>
      </c>
      <c r="B972" t="s">
        <v>82</v>
      </c>
      <c r="C972" t="s">
        <v>90</v>
      </c>
      <c r="D972" t="s">
        <v>64</v>
      </c>
      <c r="E972" t="str">
        <f t="shared" si="15"/>
        <v>2015NHSScotlandEthnicityAsian - Indian</v>
      </c>
      <c r="F972">
        <v>0.828573186901718</v>
      </c>
    </row>
    <row r="973" spans="1:6" x14ac:dyDescent="0.25">
      <c r="A973" s="95">
        <v>42094</v>
      </c>
      <c r="B973" t="s">
        <v>52</v>
      </c>
      <c r="C973" t="s">
        <v>90</v>
      </c>
      <c r="D973" t="s">
        <v>64</v>
      </c>
      <c r="E973" t="str">
        <f t="shared" si="15"/>
        <v>2015NHS National Services ScotlandEthnicityAsian - Indian</v>
      </c>
      <c r="F973">
        <v>0.50632911392405</v>
      </c>
    </row>
    <row r="974" spans="1:6" x14ac:dyDescent="0.25">
      <c r="A974" s="95">
        <v>42094</v>
      </c>
      <c r="B974" t="s">
        <v>16</v>
      </c>
      <c r="C974" t="s">
        <v>90</v>
      </c>
      <c r="D974" t="s">
        <v>64</v>
      </c>
      <c r="E974" t="str">
        <f t="shared" si="15"/>
        <v>2015NHS 24EthnicityAsian - Indian</v>
      </c>
      <c r="F974">
        <v>0.24953212726138399</v>
      </c>
    </row>
    <row r="975" spans="1:6" x14ac:dyDescent="0.25">
      <c r="A975" s="95">
        <v>42094</v>
      </c>
      <c r="B975" t="s">
        <v>17</v>
      </c>
      <c r="C975" t="s">
        <v>90</v>
      </c>
      <c r="D975" t="s">
        <v>64</v>
      </c>
      <c r="E975" t="str">
        <f t="shared" si="15"/>
        <v>2015NHS Education for ScotlandEthnicityAsian - Indian</v>
      </c>
      <c r="F975">
        <v>1.06666666666666</v>
      </c>
    </row>
    <row r="976" spans="1:6" x14ac:dyDescent="0.25">
      <c r="A976" s="95">
        <v>42094</v>
      </c>
      <c r="B976" t="s">
        <v>18</v>
      </c>
      <c r="C976" t="s">
        <v>90</v>
      </c>
      <c r="D976" t="s">
        <v>64</v>
      </c>
      <c r="E976" t="str">
        <f t="shared" si="15"/>
        <v>2015NHS Health ScotlandEthnicityAsian - Indian</v>
      </c>
      <c r="F976">
        <v>0.37037037037037002</v>
      </c>
    </row>
    <row r="977" spans="1:6" x14ac:dyDescent="0.25">
      <c r="A977" s="95">
        <v>42094</v>
      </c>
      <c r="B977" t="s">
        <v>19</v>
      </c>
      <c r="C977" t="s">
        <v>90</v>
      </c>
      <c r="D977" t="s">
        <v>64</v>
      </c>
      <c r="E977" t="str">
        <f t="shared" si="15"/>
        <v>2015The State HospitalEthnicityAsian - Indian</v>
      </c>
      <c r="F977">
        <v>0.14992503748125899</v>
      </c>
    </row>
    <row r="978" spans="1:6" x14ac:dyDescent="0.25">
      <c r="A978" s="95">
        <v>42094</v>
      </c>
      <c r="B978" t="s">
        <v>35</v>
      </c>
      <c r="C978" t="s">
        <v>90</v>
      </c>
      <c r="D978" t="s">
        <v>64</v>
      </c>
      <c r="E978" t="str">
        <f t="shared" si="15"/>
        <v>2015National Waiting Times CentreEthnicityAsian - Indian</v>
      </c>
      <c r="F978">
        <v>2.1857923497267699</v>
      </c>
    </row>
    <row r="979" spans="1:6" x14ac:dyDescent="0.25">
      <c r="A979" s="95">
        <v>42094</v>
      </c>
      <c r="B979" t="s">
        <v>105</v>
      </c>
      <c r="C979" t="s">
        <v>90</v>
      </c>
      <c r="D979" t="s">
        <v>64</v>
      </c>
      <c r="E979" t="str">
        <f t="shared" si="15"/>
        <v>2015NHS FifeEthnicityAsian - Indian</v>
      </c>
      <c r="F979">
        <v>0.43339180683107997</v>
      </c>
    </row>
    <row r="980" spans="1:6" x14ac:dyDescent="0.25">
      <c r="A980" s="95">
        <v>42094</v>
      </c>
      <c r="B980" t="s">
        <v>108</v>
      </c>
      <c r="C980" t="s">
        <v>90</v>
      </c>
      <c r="D980" t="s">
        <v>64</v>
      </c>
      <c r="E980" t="str">
        <f t="shared" si="15"/>
        <v>2015NHS Greater Glasgow &amp; ClydeEthnicityAsian - Indian</v>
      </c>
      <c r="F980">
        <v>1.15634405195628</v>
      </c>
    </row>
    <row r="981" spans="1:6" x14ac:dyDescent="0.25">
      <c r="A981" s="95">
        <v>42094</v>
      </c>
      <c r="B981" t="s">
        <v>109</v>
      </c>
      <c r="C981" t="s">
        <v>90</v>
      </c>
      <c r="D981" t="s">
        <v>64</v>
      </c>
      <c r="E981" t="str">
        <f t="shared" si="15"/>
        <v>2015NHS HighlandEthnicityAsian - Indian</v>
      </c>
      <c r="F981">
        <v>6.9204152249134898E-2</v>
      </c>
    </row>
    <row r="982" spans="1:6" x14ac:dyDescent="0.25">
      <c r="A982" s="95">
        <v>42094</v>
      </c>
      <c r="B982" t="s">
        <v>110</v>
      </c>
      <c r="C982" t="s">
        <v>90</v>
      </c>
      <c r="D982" t="s">
        <v>64</v>
      </c>
      <c r="E982" t="str">
        <f t="shared" si="15"/>
        <v>2015NHS LanarkshireEthnicityAsian - Indian</v>
      </c>
      <c r="F982">
        <v>1.0555842621982701</v>
      </c>
    </row>
    <row r="983" spans="1:6" x14ac:dyDescent="0.25">
      <c r="A983" s="95">
        <v>42094</v>
      </c>
      <c r="B983" t="s">
        <v>107</v>
      </c>
      <c r="C983" t="s">
        <v>90</v>
      </c>
      <c r="D983" t="s">
        <v>64</v>
      </c>
      <c r="E983" t="str">
        <f t="shared" si="15"/>
        <v>2015NHS GrampianEthnicityAsian - Indian</v>
      </c>
      <c r="F983">
        <v>1.8145041346897399</v>
      </c>
    </row>
    <row r="984" spans="1:6" x14ac:dyDescent="0.25">
      <c r="A984" s="95">
        <v>42094</v>
      </c>
      <c r="B984" t="s">
        <v>112</v>
      </c>
      <c r="C984" t="s">
        <v>90</v>
      </c>
      <c r="D984" t="s">
        <v>64</v>
      </c>
      <c r="E984" t="str">
        <f t="shared" si="15"/>
        <v>2015NHS OrkneyEthnicityAsian - Indian</v>
      </c>
      <c r="F984">
        <v>1.1461318051575899</v>
      </c>
    </row>
    <row r="985" spans="1:6" x14ac:dyDescent="0.25">
      <c r="A985" s="95">
        <v>42094</v>
      </c>
      <c r="B985" t="s">
        <v>111</v>
      </c>
      <c r="C985" t="s">
        <v>90</v>
      </c>
      <c r="D985" t="s">
        <v>64</v>
      </c>
      <c r="E985" t="str">
        <f t="shared" si="15"/>
        <v>2015NHS LothianEthnicityAsian - Indian</v>
      </c>
      <c r="F985">
        <v>0.80062270654953804</v>
      </c>
    </row>
    <row r="986" spans="1:6" x14ac:dyDescent="0.25">
      <c r="A986" s="95">
        <v>42094</v>
      </c>
      <c r="B986" t="s">
        <v>114</v>
      </c>
      <c r="C986" t="s">
        <v>90</v>
      </c>
      <c r="D986" t="s">
        <v>64</v>
      </c>
      <c r="E986" t="str">
        <f t="shared" si="15"/>
        <v>2015NHS TaysideEthnicityAsian - Indian</v>
      </c>
      <c r="F986">
        <v>0.76089152245640002</v>
      </c>
    </row>
    <row r="987" spans="1:6" x14ac:dyDescent="0.25">
      <c r="A987" s="95">
        <v>42094</v>
      </c>
      <c r="B987" t="s">
        <v>106</v>
      </c>
      <c r="C987" t="s">
        <v>90</v>
      </c>
      <c r="D987" t="s">
        <v>64</v>
      </c>
      <c r="E987" t="str">
        <f t="shared" si="15"/>
        <v>2015NHS Forth ValleyEthnicityAsian - Indian</v>
      </c>
      <c r="F987">
        <v>0.58079504388229197</v>
      </c>
    </row>
    <row r="988" spans="1:6" x14ac:dyDescent="0.25">
      <c r="A988" s="95">
        <v>42094</v>
      </c>
      <c r="B988" t="s">
        <v>115</v>
      </c>
      <c r="C988" t="s">
        <v>90</v>
      </c>
      <c r="D988" t="s">
        <v>64</v>
      </c>
      <c r="E988" t="str">
        <f t="shared" si="15"/>
        <v>2015NHS Western IslesEthnicityAsian - Indian</v>
      </c>
      <c r="F988">
        <v>0.25125628140703499</v>
      </c>
    </row>
    <row r="989" spans="1:6" x14ac:dyDescent="0.25">
      <c r="A989" s="95">
        <v>42094</v>
      </c>
      <c r="B989" t="s">
        <v>104</v>
      </c>
      <c r="C989" t="s">
        <v>90</v>
      </c>
      <c r="D989" t="s">
        <v>64</v>
      </c>
      <c r="E989" t="str">
        <f t="shared" si="15"/>
        <v>2015NHS Dumfries &amp; GallowayEthnicityAsian - Indian</v>
      </c>
      <c r="F989">
        <v>0.19157088122605301</v>
      </c>
    </row>
    <row r="990" spans="1:6" x14ac:dyDescent="0.25">
      <c r="A990" s="95">
        <v>42094</v>
      </c>
      <c r="B990" t="s">
        <v>113</v>
      </c>
      <c r="C990" t="s">
        <v>90</v>
      </c>
      <c r="D990" t="s">
        <v>64</v>
      </c>
      <c r="E990" t="str">
        <f t="shared" si="15"/>
        <v>2015NHS ShetlandEthnicityAsian - Indian</v>
      </c>
      <c r="F990">
        <v>0.23474178403755799</v>
      </c>
    </row>
    <row r="991" spans="1:6" x14ac:dyDescent="0.25">
      <c r="A991" s="95">
        <v>42094</v>
      </c>
      <c r="B991" t="s">
        <v>127</v>
      </c>
      <c r="C991" t="s">
        <v>90</v>
      </c>
      <c r="D991" t="s">
        <v>64</v>
      </c>
      <c r="E991" t="str">
        <f t="shared" si="15"/>
        <v>2015East RegionEthnicityAsian - Indian</v>
      </c>
      <c r="F991">
        <v>0.69034020362552695</v>
      </c>
    </row>
    <row r="992" spans="1:6" x14ac:dyDescent="0.25">
      <c r="A992" s="95">
        <v>42094</v>
      </c>
      <c r="B992" t="s">
        <v>132</v>
      </c>
      <c r="C992" t="s">
        <v>90</v>
      </c>
      <c r="D992" t="s">
        <v>64</v>
      </c>
      <c r="E992" t="str">
        <f t="shared" si="15"/>
        <v>2015National Bodies and Special Health BoardsEthnicityAsian - Indian</v>
      </c>
      <c r="F992">
        <v>0.58729311265349704</v>
      </c>
    </row>
    <row r="993" spans="1:6" x14ac:dyDescent="0.25">
      <c r="A993" s="95">
        <v>42094</v>
      </c>
      <c r="B993" t="s">
        <v>128</v>
      </c>
      <c r="C993" t="s">
        <v>90</v>
      </c>
      <c r="D993" t="s">
        <v>64</v>
      </c>
      <c r="E993" t="str">
        <f t="shared" si="15"/>
        <v>2015North RegionEthnicityAsian - Indian</v>
      </c>
      <c r="F993">
        <v>0.95509529196762599</v>
      </c>
    </row>
    <row r="994" spans="1:6" x14ac:dyDescent="0.25">
      <c r="A994" s="95">
        <v>42094</v>
      </c>
      <c r="B994" t="s">
        <v>129</v>
      </c>
      <c r="C994" t="s">
        <v>90</v>
      </c>
      <c r="D994" t="s">
        <v>64</v>
      </c>
      <c r="E994" t="str">
        <f t="shared" si="15"/>
        <v>2015West RegionEthnicityAsian - Indian</v>
      </c>
      <c r="F994">
        <v>0.930444081171105</v>
      </c>
    </row>
    <row r="995" spans="1:6" x14ac:dyDescent="0.25">
      <c r="A995" s="95">
        <v>42460</v>
      </c>
      <c r="B995" t="s">
        <v>102</v>
      </c>
      <c r="C995" t="s">
        <v>90</v>
      </c>
      <c r="D995" t="s">
        <v>64</v>
      </c>
      <c r="E995" t="str">
        <f t="shared" si="15"/>
        <v>2016NHS Ayrshire &amp; ArranEthnicityAsian - Indian</v>
      </c>
      <c r="F995">
        <v>0.48458149779735599</v>
      </c>
    </row>
    <row r="996" spans="1:6" x14ac:dyDescent="0.25">
      <c r="A996" s="95">
        <v>42460</v>
      </c>
      <c r="B996" t="s">
        <v>103</v>
      </c>
      <c r="C996" t="s">
        <v>90</v>
      </c>
      <c r="D996" t="s">
        <v>64</v>
      </c>
      <c r="E996" t="str">
        <f t="shared" si="15"/>
        <v>2016NHS BordersEthnicityAsian - Indian</v>
      </c>
      <c r="F996">
        <v>0.51434759068760105</v>
      </c>
    </row>
    <row r="997" spans="1:6" x14ac:dyDescent="0.25">
      <c r="A997" s="95">
        <v>42460</v>
      </c>
      <c r="B997" t="s">
        <v>82</v>
      </c>
      <c r="C997" t="s">
        <v>90</v>
      </c>
      <c r="D997" t="s">
        <v>64</v>
      </c>
      <c r="E997" t="str">
        <f t="shared" si="15"/>
        <v>2016NHSScotlandEthnicityAsian - Indian</v>
      </c>
      <c r="F997">
        <v>0.84801871489577696</v>
      </c>
    </row>
    <row r="998" spans="1:6" x14ac:dyDescent="0.25">
      <c r="A998" s="95">
        <v>42460</v>
      </c>
      <c r="B998" t="s">
        <v>52</v>
      </c>
      <c r="C998" t="s">
        <v>90</v>
      </c>
      <c r="D998" t="s">
        <v>64</v>
      </c>
      <c r="E998" t="str">
        <f t="shared" si="15"/>
        <v>2016NHS National Services ScotlandEthnicityAsian - Indian</v>
      </c>
      <c r="F998">
        <v>0.54585152838427897</v>
      </c>
    </row>
    <row r="999" spans="1:6" x14ac:dyDescent="0.25">
      <c r="A999" s="95">
        <v>42460</v>
      </c>
      <c r="B999" t="s">
        <v>15</v>
      </c>
      <c r="C999" t="s">
        <v>90</v>
      </c>
      <c r="D999" t="s">
        <v>64</v>
      </c>
      <c r="E999" t="str">
        <f t="shared" si="15"/>
        <v>2016Scottish Ambulance ServiceEthnicityAsian - Indian</v>
      </c>
      <c r="F999">
        <v>2.1748586341887699E-2</v>
      </c>
    </row>
    <row r="1000" spans="1:6" x14ac:dyDescent="0.25">
      <c r="A1000" s="95">
        <v>42460</v>
      </c>
      <c r="B1000" t="s">
        <v>16</v>
      </c>
      <c r="C1000" t="s">
        <v>90</v>
      </c>
      <c r="D1000" t="s">
        <v>64</v>
      </c>
      <c r="E1000" t="str">
        <f t="shared" si="15"/>
        <v>2016NHS 24EthnicityAsian - Indian</v>
      </c>
      <c r="F1000">
        <v>0.428396572827417</v>
      </c>
    </row>
    <row r="1001" spans="1:6" x14ac:dyDescent="0.25">
      <c r="A1001" s="95">
        <v>42460</v>
      </c>
      <c r="B1001" t="s">
        <v>17</v>
      </c>
      <c r="C1001" t="s">
        <v>90</v>
      </c>
      <c r="D1001" t="s">
        <v>64</v>
      </c>
      <c r="E1001" t="str">
        <f t="shared" si="15"/>
        <v>2016NHS Education for ScotlandEthnicityAsian - Indian</v>
      </c>
      <c r="F1001">
        <v>1.13469985358711</v>
      </c>
    </row>
    <row r="1002" spans="1:6" x14ac:dyDescent="0.25">
      <c r="A1002" s="95">
        <v>42460</v>
      </c>
      <c r="B1002" t="s">
        <v>18</v>
      </c>
      <c r="C1002" t="s">
        <v>90</v>
      </c>
      <c r="D1002" t="s">
        <v>64</v>
      </c>
      <c r="E1002" t="str">
        <f t="shared" si="15"/>
        <v>2016NHS Health ScotlandEthnicityAsian - Indian</v>
      </c>
      <c r="F1002">
        <v>0.37735849056603699</v>
      </c>
    </row>
    <row r="1003" spans="1:6" x14ac:dyDescent="0.25">
      <c r="A1003" s="95">
        <v>42460</v>
      </c>
      <c r="B1003" t="s">
        <v>19</v>
      </c>
      <c r="C1003" t="s">
        <v>90</v>
      </c>
      <c r="D1003" t="s">
        <v>64</v>
      </c>
      <c r="E1003" t="str">
        <f t="shared" si="15"/>
        <v>2016The State HospitalEthnicityAsian - Indian</v>
      </c>
      <c r="F1003">
        <v>0.15060240963855401</v>
      </c>
    </row>
    <row r="1004" spans="1:6" x14ac:dyDescent="0.25">
      <c r="A1004" s="95">
        <v>42460</v>
      </c>
      <c r="B1004" t="s">
        <v>35</v>
      </c>
      <c r="C1004" t="s">
        <v>90</v>
      </c>
      <c r="D1004" t="s">
        <v>64</v>
      </c>
      <c r="E1004" t="str">
        <f t="shared" si="15"/>
        <v>2016National Waiting Times CentreEthnicityAsian - Indian</v>
      </c>
      <c r="F1004">
        <v>1.7543859649122799</v>
      </c>
    </row>
    <row r="1005" spans="1:6" x14ac:dyDescent="0.25">
      <c r="A1005" s="95">
        <v>42460</v>
      </c>
      <c r="B1005" t="s">
        <v>105</v>
      </c>
      <c r="C1005" t="s">
        <v>90</v>
      </c>
      <c r="D1005" t="s">
        <v>64</v>
      </c>
      <c r="E1005" t="str">
        <f t="shared" si="15"/>
        <v>2016NHS FifeEthnicityAsian - Indian</v>
      </c>
      <c r="F1005">
        <v>0.42626611184410801</v>
      </c>
    </row>
    <row r="1006" spans="1:6" x14ac:dyDescent="0.25">
      <c r="A1006" s="95">
        <v>42460</v>
      </c>
      <c r="B1006" t="s">
        <v>108</v>
      </c>
      <c r="C1006" t="s">
        <v>90</v>
      </c>
      <c r="D1006" t="s">
        <v>64</v>
      </c>
      <c r="E1006" t="str">
        <f t="shared" si="15"/>
        <v>2016NHS Greater Glasgow &amp; ClydeEthnicityAsian - Indian</v>
      </c>
      <c r="F1006">
        <v>1.1803249259491899</v>
      </c>
    </row>
    <row r="1007" spans="1:6" x14ac:dyDescent="0.25">
      <c r="A1007" s="95">
        <v>42460</v>
      </c>
      <c r="B1007" t="s">
        <v>109</v>
      </c>
      <c r="C1007" t="s">
        <v>90</v>
      </c>
      <c r="D1007" t="s">
        <v>64</v>
      </c>
      <c r="E1007" t="str">
        <f t="shared" si="15"/>
        <v>2016NHS HighlandEthnicityAsian - Indian</v>
      </c>
      <c r="F1007">
        <v>8.5792724776938903E-2</v>
      </c>
    </row>
    <row r="1008" spans="1:6" x14ac:dyDescent="0.25">
      <c r="A1008" s="95">
        <v>42460</v>
      </c>
      <c r="B1008" t="s">
        <v>110</v>
      </c>
      <c r="C1008" t="s">
        <v>90</v>
      </c>
      <c r="D1008" t="s">
        <v>64</v>
      </c>
      <c r="E1008" t="str">
        <f t="shared" si="15"/>
        <v>2016NHS LanarkshireEthnicityAsian - Indian</v>
      </c>
      <c r="F1008">
        <v>1.0733844468784199</v>
      </c>
    </row>
    <row r="1009" spans="1:6" x14ac:dyDescent="0.25">
      <c r="A1009" s="95">
        <v>42460</v>
      </c>
      <c r="B1009" t="s">
        <v>107</v>
      </c>
      <c r="C1009" t="s">
        <v>90</v>
      </c>
      <c r="D1009" t="s">
        <v>64</v>
      </c>
      <c r="E1009" t="str">
        <f t="shared" si="15"/>
        <v>2016NHS GrampianEthnicityAsian - Indian</v>
      </c>
      <c r="F1009">
        <v>1.91362359550561</v>
      </c>
    </row>
    <row r="1010" spans="1:6" x14ac:dyDescent="0.25">
      <c r="A1010" s="95">
        <v>42460</v>
      </c>
      <c r="B1010" t="s">
        <v>112</v>
      </c>
      <c r="C1010" t="s">
        <v>90</v>
      </c>
      <c r="D1010" t="s">
        <v>64</v>
      </c>
      <c r="E1010" t="str">
        <f t="shared" si="15"/>
        <v>2016NHS OrkneyEthnicityAsian - Indian</v>
      </c>
      <c r="F1010">
        <v>0.934579439252336</v>
      </c>
    </row>
    <row r="1011" spans="1:6" x14ac:dyDescent="0.25">
      <c r="A1011" s="95">
        <v>42460</v>
      </c>
      <c r="B1011" t="s">
        <v>111</v>
      </c>
      <c r="C1011" t="s">
        <v>90</v>
      </c>
      <c r="D1011" t="s">
        <v>64</v>
      </c>
      <c r="E1011" t="str">
        <f t="shared" si="15"/>
        <v>2016NHS LothianEthnicityAsian - Indian</v>
      </c>
      <c r="F1011">
        <v>0.73285703763718002</v>
      </c>
    </row>
    <row r="1012" spans="1:6" x14ac:dyDescent="0.25">
      <c r="A1012" s="95">
        <v>42460</v>
      </c>
      <c r="B1012" t="s">
        <v>114</v>
      </c>
      <c r="C1012" t="s">
        <v>90</v>
      </c>
      <c r="D1012" t="s">
        <v>64</v>
      </c>
      <c r="E1012" t="str">
        <f t="shared" si="15"/>
        <v>2016NHS TaysideEthnicityAsian - Indian</v>
      </c>
      <c r="F1012">
        <v>0.85909490631130303</v>
      </c>
    </row>
    <row r="1013" spans="1:6" x14ac:dyDescent="0.25">
      <c r="A1013" s="95">
        <v>42460</v>
      </c>
      <c r="B1013" t="s">
        <v>106</v>
      </c>
      <c r="C1013" t="s">
        <v>90</v>
      </c>
      <c r="D1013" t="s">
        <v>64</v>
      </c>
      <c r="E1013" t="str">
        <f t="shared" si="15"/>
        <v>2016NHS Forth ValleyEthnicityAsian - Indian</v>
      </c>
      <c r="F1013">
        <v>0.53602592869608501</v>
      </c>
    </row>
    <row r="1014" spans="1:6" x14ac:dyDescent="0.25">
      <c r="A1014" s="95">
        <v>42460</v>
      </c>
      <c r="B1014" t="s">
        <v>115</v>
      </c>
      <c r="C1014" t="s">
        <v>90</v>
      </c>
      <c r="D1014" t="s">
        <v>64</v>
      </c>
      <c r="E1014" t="str">
        <f t="shared" si="15"/>
        <v>2016NHS Western IslesEthnicityAsian - Indian</v>
      </c>
      <c r="F1014">
        <v>0.33333333333333298</v>
      </c>
    </row>
    <row r="1015" spans="1:6" x14ac:dyDescent="0.25">
      <c r="A1015" s="95">
        <v>42460</v>
      </c>
      <c r="B1015" t="s">
        <v>104</v>
      </c>
      <c r="C1015" t="s">
        <v>90</v>
      </c>
      <c r="D1015" t="s">
        <v>64</v>
      </c>
      <c r="E1015" t="str">
        <f t="shared" si="15"/>
        <v>2016NHS Dumfries &amp; GallowayEthnicityAsian - Indian</v>
      </c>
      <c r="F1015">
        <v>0.233595243151412</v>
      </c>
    </row>
    <row r="1016" spans="1:6" x14ac:dyDescent="0.25">
      <c r="A1016" s="95">
        <v>42460</v>
      </c>
      <c r="B1016" t="s">
        <v>113</v>
      </c>
      <c r="C1016" t="s">
        <v>90</v>
      </c>
      <c r="D1016" t="s">
        <v>64</v>
      </c>
      <c r="E1016" t="str">
        <f t="shared" si="15"/>
        <v>2016NHS ShetlandEthnicityAsian - Indian</v>
      </c>
      <c r="F1016">
        <v>0.34762456546929299</v>
      </c>
    </row>
    <row r="1017" spans="1:6" x14ac:dyDescent="0.25">
      <c r="A1017" s="95">
        <v>42460</v>
      </c>
      <c r="B1017" t="s">
        <v>127</v>
      </c>
      <c r="C1017" t="s">
        <v>90</v>
      </c>
      <c r="D1017" t="s">
        <v>64</v>
      </c>
      <c r="E1017" t="str">
        <f t="shared" si="15"/>
        <v>2016East RegionEthnicityAsian - Indian</v>
      </c>
      <c r="F1017">
        <v>0.63880494336748395</v>
      </c>
    </row>
    <row r="1018" spans="1:6" x14ac:dyDescent="0.25">
      <c r="A1018" s="95">
        <v>42460</v>
      </c>
      <c r="B1018" t="s">
        <v>132</v>
      </c>
      <c r="C1018" t="s">
        <v>90</v>
      </c>
      <c r="D1018" t="s">
        <v>64</v>
      </c>
      <c r="E1018" t="str">
        <f t="shared" si="15"/>
        <v>2016National Bodies and Special Health BoardsEthnicityAsian - Indian</v>
      </c>
      <c r="F1018">
        <v>0.59801082714339604</v>
      </c>
    </row>
    <row r="1019" spans="1:6" x14ac:dyDescent="0.25">
      <c r="A1019" s="95">
        <v>42460</v>
      </c>
      <c r="B1019" t="s">
        <v>128</v>
      </c>
      <c r="C1019" t="s">
        <v>90</v>
      </c>
      <c r="D1019" t="s">
        <v>64</v>
      </c>
      <c r="E1019" t="str">
        <f t="shared" si="15"/>
        <v>2016North RegionEthnicityAsian - Indian</v>
      </c>
      <c r="F1019">
        <v>1.0315285180949001</v>
      </c>
    </row>
    <row r="1020" spans="1:6" x14ac:dyDescent="0.25">
      <c r="A1020" s="95">
        <v>42460</v>
      </c>
      <c r="B1020" t="s">
        <v>129</v>
      </c>
      <c r="C1020" t="s">
        <v>90</v>
      </c>
      <c r="D1020" t="s">
        <v>64</v>
      </c>
      <c r="E1020" t="str">
        <f t="shared" si="15"/>
        <v>2016West RegionEthnicityAsian - Indian</v>
      </c>
      <c r="F1020">
        <v>0.94972067039106101</v>
      </c>
    </row>
    <row r="1021" spans="1:6" x14ac:dyDescent="0.25">
      <c r="A1021" s="95">
        <v>42825</v>
      </c>
      <c r="B1021" t="s">
        <v>102</v>
      </c>
      <c r="C1021" t="s">
        <v>90</v>
      </c>
      <c r="D1021" t="s">
        <v>64</v>
      </c>
      <c r="E1021" t="str">
        <f t="shared" si="15"/>
        <v>2017NHS Ayrshire &amp; ArranEthnicityAsian - Indian</v>
      </c>
      <c r="F1021">
        <v>0.519281518685621</v>
      </c>
    </row>
    <row r="1022" spans="1:6" x14ac:dyDescent="0.25">
      <c r="A1022" s="95">
        <v>42825</v>
      </c>
      <c r="B1022" t="s">
        <v>103</v>
      </c>
      <c r="C1022" t="s">
        <v>90</v>
      </c>
      <c r="D1022" t="s">
        <v>64</v>
      </c>
      <c r="E1022" t="str">
        <f t="shared" si="15"/>
        <v>2017NHS BordersEthnicityAsian - Indian</v>
      </c>
      <c r="F1022">
        <v>0.67458175930922804</v>
      </c>
    </row>
    <row r="1023" spans="1:6" x14ac:dyDescent="0.25">
      <c r="A1023" s="95">
        <v>42825</v>
      </c>
      <c r="B1023" t="s">
        <v>82</v>
      </c>
      <c r="C1023" t="s">
        <v>90</v>
      </c>
      <c r="D1023" t="s">
        <v>64</v>
      </c>
      <c r="E1023" t="str">
        <f t="shared" si="15"/>
        <v>2017NHSScotlandEthnicityAsian - Indian</v>
      </c>
      <c r="F1023">
        <v>0.87635165871062803</v>
      </c>
    </row>
    <row r="1024" spans="1:6" x14ac:dyDescent="0.25">
      <c r="A1024" s="95">
        <v>42825</v>
      </c>
      <c r="B1024" t="s">
        <v>52</v>
      </c>
      <c r="C1024" t="s">
        <v>90</v>
      </c>
      <c r="D1024" t="s">
        <v>64</v>
      </c>
      <c r="E1024" t="str">
        <f t="shared" si="15"/>
        <v>2017NHS National Services ScotlandEthnicityAsian - Indian</v>
      </c>
      <c r="F1024">
        <v>0.59701492537313405</v>
      </c>
    </row>
    <row r="1025" spans="1:6" x14ac:dyDescent="0.25">
      <c r="A1025" s="95">
        <v>42825</v>
      </c>
      <c r="B1025" t="s">
        <v>16</v>
      </c>
      <c r="C1025" t="s">
        <v>90</v>
      </c>
      <c r="D1025" t="s">
        <v>64</v>
      </c>
      <c r="E1025" t="str">
        <f t="shared" si="15"/>
        <v>2017NHS 24EthnicityAsian - Indian</v>
      </c>
      <c r="F1025">
        <v>0.40241448692152898</v>
      </c>
    </row>
    <row r="1026" spans="1:6" x14ac:dyDescent="0.25">
      <c r="A1026" s="95">
        <v>42825</v>
      </c>
      <c r="B1026" t="s">
        <v>17</v>
      </c>
      <c r="C1026" t="s">
        <v>90</v>
      </c>
      <c r="D1026" t="s">
        <v>64</v>
      </c>
      <c r="E1026" t="str">
        <f t="shared" si="15"/>
        <v>2017NHS Education for ScotlandEthnicityAsian - Indian</v>
      </c>
      <c r="F1026">
        <v>1.09925638538635</v>
      </c>
    </row>
    <row r="1027" spans="1:6" x14ac:dyDescent="0.25">
      <c r="A1027" s="95">
        <v>42825</v>
      </c>
      <c r="B1027" t="s">
        <v>18</v>
      </c>
      <c r="C1027" t="s">
        <v>90</v>
      </c>
      <c r="D1027" t="s">
        <v>64</v>
      </c>
      <c r="E1027" t="str">
        <f t="shared" si="15"/>
        <v>2017NHS Health ScotlandEthnicityAsian - Indian</v>
      </c>
      <c r="F1027">
        <v>0.33333333333333298</v>
      </c>
    </row>
    <row r="1028" spans="1:6" x14ac:dyDescent="0.25">
      <c r="A1028" s="95">
        <v>42825</v>
      </c>
      <c r="B1028" t="s">
        <v>19</v>
      </c>
      <c r="C1028" t="s">
        <v>90</v>
      </c>
      <c r="D1028" t="s">
        <v>64</v>
      </c>
      <c r="E1028" t="str">
        <f t="shared" ref="E1028:E1091" si="16">"20"&amp;RIGHT(TEXT(A1028,"dd-mmm-yy"),2)&amp;B1028&amp;C1028&amp;D1028</f>
        <v>2017The State HospitalEthnicityAsian - Indian</v>
      </c>
      <c r="F1028">
        <v>0.150375939849624</v>
      </c>
    </row>
    <row r="1029" spans="1:6" x14ac:dyDescent="0.25">
      <c r="A1029" s="95">
        <v>42825</v>
      </c>
      <c r="B1029" t="s">
        <v>35</v>
      </c>
      <c r="C1029" t="s">
        <v>90</v>
      </c>
      <c r="D1029" t="s">
        <v>64</v>
      </c>
      <c r="E1029" t="str">
        <f t="shared" si="16"/>
        <v>2017National Waiting Times CentreEthnicityAsian - Indian</v>
      </c>
      <c r="F1029">
        <v>2.0273694880891999</v>
      </c>
    </row>
    <row r="1030" spans="1:6" x14ac:dyDescent="0.25">
      <c r="A1030" s="95">
        <v>42825</v>
      </c>
      <c r="B1030" t="s">
        <v>105</v>
      </c>
      <c r="C1030" t="s">
        <v>90</v>
      </c>
      <c r="D1030" t="s">
        <v>64</v>
      </c>
      <c r="E1030" t="str">
        <f t="shared" si="16"/>
        <v>2017NHS FifeEthnicityAsian - Indian</v>
      </c>
      <c r="F1030">
        <v>0.49675587996755799</v>
      </c>
    </row>
    <row r="1031" spans="1:6" x14ac:dyDescent="0.25">
      <c r="A1031" s="95">
        <v>42825</v>
      </c>
      <c r="B1031" t="s">
        <v>108</v>
      </c>
      <c r="C1031" t="s">
        <v>90</v>
      </c>
      <c r="D1031" t="s">
        <v>64</v>
      </c>
      <c r="E1031" t="str">
        <f t="shared" si="16"/>
        <v>2017NHS Greater Glasgow &amp; ClydeEthnicityAsian - Indian</v>
      </c>
      <c r="F1031">
        <v>1.25337920865077</v>
      </c>
    </row>
    <row r="1032" spans="1:6" x14ac:dyDescent="0.25">
      <c r="A1032" s="95">
        <v>42825</v>
      </c>
      <c r="B1032" t="s">
        <v>109</v>
      </c>
      <c r="C1032" t="s">
        <v>90</v>
      </c>
      <c r="D1032" t="s">
        <v>64</v>
      </c>
      <c r="E1032" t="str">
        <f t="shared" si="16"/>
        <v>2017NHS HighlandEthnicityAsian - Indian</v>
      </c>
      <c r="F1032">
        <v>0.159289067739771</v>
      </c>
    </row>
    <row r="1033" spans="1:6" x14ac:dyDescent="0.25">
      <c r="A1033" s="95">
        <v>42825</v>
      </c>
      <c r="B1033" t="s">
        <v>110</v>
      </c>
      <c r="C1033" t="s">
        <v>90</v>
      </c>
      <c r="D1033" t="s">
        <v>64</v>
      </c>
      <c r="E1033" t="str">
        <f t="shared" si="16"/>
        <v>2017NHS LanarkshireEthnicityAsian - Indian</v>
      </c>
      <c r="F1033">
        <v>1.1294964028776899</v>
      </c>
    </row>
    <row r="1034" spans="1:6" x14ac:dyDescent="0.25">
      <c r="A1034" s="95">
        <v>42825</v>
      </c>
      <c r="B1034" t="s">
        <v>107</v>
      </c>
      <c r="C1034" t="s">
        <v>90</v>
      </c>
      <c r="D1034" t="s">
        <v>64</v>
      </c>
      <c r="E1034" t="str">
        <f t="shared" si="16"/>
        <v>2017NHS GrampianEthnicityAsian - Indian</v>
      </c>
      <c r="F1034">
        <v>1.99501246882793</v>
      </c>
    </row>
    <row r="1035" spans="1:6" x14ac:dyDescent="0.25">
      <c r="A1035" s="95">
        <v>42825</v>
      </c>
      <c r="B1035" t="s">
        <v>112</v>
      </c>
      <c r="C1035" t="s">
        <v>90</v>
      </c>
      <c r="D1035" t="s">
        <v>64</v>
      </c>
      <c r="E1035" t="str">
        <f t="shared" si="16"/>
        <v>2017NHS OrkneyEthnicityAsian - Indian</v>
      </c>
      <c r="F1035">
        <v>0.79575596816976102</v>
      </c>
    </row>
    <row r="1036" spans="1:6" x14ac:dyDescent="0.25">
      <c r="A1036" s="95">
        <v>42825</v>
      </c>
      <c r="B1036" t="s">
        <v>111</v>
      </c>
      <c r="C1036" t="s">
        <v>90</v>
      </c>
      <c r="D1036" t="s">
        <v>64</v>
      </c>
      <c r="E1036" t="str">
        <f t="shared" si="16"/>
        <v>2017NHS LothianEthnicityAsian - Indian</v>
      </c>
      <c r="F1036">
        <v>0.69487848817971198</v>
      </c>
    </row>
    <row r="1037" spans="1:6" x14ac:dyDescent="0.25">
      <c r="A1037" s="95">
        <v>42825</v>
      </c>
      <c r="B1037" t="s">
        <v>114</v>
      </c>
      <c r="C1037" t="s">
        <v>90</v>
      </c>
      <c r="D1037" t="s">
        <v>64</v>
      </c>
      <c r="E1037" t="str">
        <f t="shared" si="16"/>
        <v>2017NHS TaysideEthnicityAsian - Indian</v>
      </c>
      <c r="F1037">
        <v>0.78230374966280003</v>
      </c>
    </row>
    <row r="1038" spans="1:6" x14ac:dyDescent="0.25">
      <c r="A1038" s="95">
        <v>42825</v>
      </c>
      <c r="B1038" t="s">
        <v>106</v>
      </c>
      <c r="C1038" t="s">
        <v>90</v>
      </c>
      <c r="D1038" t="s">
        <v>64</v>
      </c>
      <c r="E1038" t="str">
        <f t="shared" si="16"/>
        <v>2017NHS Forth ValleyEthnicityAsian - Indian</v>
      </c>
      <c r="F1038">
        <v>0.67702110712863395</v>
      </c>
    </row>
    <row r="1039" spans="1:6" x14ac:dyDescent="0.25">
      <c r="A1039" s="95">
        <v>42825</v>
      </c>
      <c r="B1039" t="s">
        <v>115</v>
      </c>
      <c r="C1039" t="s">
        <v>90</v>
      </c>
      <c r="D1039" t="s">
        <v>64</v>
      </c>
      <c r="E1039" t="str">
        <f t="shared" si="16"/>
        <v>2017NHS Western IslesEthnicityAsian - Indian</v>
      </c>
      <c r="F1039">
        <v>0.33222591362126203</v>
      </c>
    </row>
    <row r="1040" spans="1:6" x14ac:dyDescent="0.25">
      <c r="A1040" s="95">
        <v>42825</v>
      </c>
      <c r="B1040" t="s">
        <v>104</v>
      </c>
      <c r="C1040" t="s">
        <v>90</v>
      </c>
      <c r="D1040" t="s">
        <v>64</v>
      </c>
      <c r="E1040" t="str">
        <f t="shared" si="16"/>
        <v>2017NHS Dumfries &amp; GallowayEthnicityAsian - Indian</v>
      </c>
      <c r="F1040">
        <v>0.216590859865713</v>
      </c>
    </row>
    <row r="1041" spans="1:6" x14ac:dyDescent="0.25">
      <c r="A1041" s="95">
        <v>42825</v>
      </c>
      <c r="B1041" t="s">
        <v>113</v>
      </c>
      <c r="C1041" t="s">
        <v>90</v>
      </c>
      <c r="D1041" t="s">
        <v>64</v>
      </c>
      <c r="E1041" t="str">
        <f t="shared" si="16"/>
        <v>2017NHS ShetlandEthnicityAsian - Indian</v>
      </c>
      <c r="F1041">
        <v>0.22935779816513699</v>
      </c>
    </row>
    <row r="1042" spans="1:6" x14ac:dyDescent="0.25">
      <c r="A1042" s="95">
        <v>42825</v>
      </c>
      <c r="B1042" t="s">
        <v>127</v>
      </c>
      <c r="C1042" t="s">
        <v>90</v>
      </c>
      <c r="D1042" t="s">
        <v>64</v>
      </c>
      <c r="E1042" t="str">
        <f t="shared" si="16"/>
        <v>2017East RegionEthnicityAsian - Indian</v>
      </c>
      <c r="F1042">
        <v>0.64509799112070398</v>
      </c>
    </row>
    <row r="1043" spans="1:6" x14ac:dyDescent="0.25">
      <c r="A1043" s="95">
        <v>42825</v>
      </c>
      <c r="B1043" t="s">
        <v>132</v>
      </c>
      <c r="C1043" t="s">
        <v>90</v>
      </c>
      <c r="D1043" t="s">
        <v>64</v>
      </c>
      <c r="E1043" t="str">
        <f t="shared" si="16"/>
        <v>2017National Bodies and Special Health BoardsEthnicityAsian - Indian</v>
      </c>
      <c r="F1043">
        <v>0.63558027256615501</v>
      </c>
    </row>
    <row r="1044" spans="1:6" x14ac:dyDescent="0.25">
      <c r="A1044" s="95">
        <v>42825</v>
      </c>
      <c r="B1044" t="s">
        <v>128</v>
      </c>
      <c r="C1044" t="s">
        <v>90</v>
      </c>
      <c r="D1044" t="s">
        <v>64</v>
      </c>
      <c r="E1044" t="str">
        <f t="shared" si="16"/>
        <v>2017North RegionEthnicityAsian - Indian</v>
      </c>
      <c r="F1044">
        <v>1.0484955903393101</v>
      </c>
    </row>
    <row r="1045" spans="1:6" x14ac:dyDescent="0.25">
      <c r="A1045" s="95">
        <v>42825</v>
      </c>
      <c r="B1045" t="s">
        <v>129</v>
      </c>
      <c r="C1045" t="s">
        <v>90</v>
      </c>
      <c r="D1045" t="s">
        <v>64</v>
      </c>
      <c r="E1045" t="str">
        <f t="shared" si="16"/>
        <v>2017West RegionEthnicityAsian - Indian</v>
      </c>
      <c r="F1045">
        <v>1.01749115751732</v>
      </c>
    </row>
    <row r="1046" spans="1:6" x14ac:dyDescent="0.25">
      <c r="A1046" s="95">
        <v>43190</v>
      </c>
      <c r="B1046" t="s">
        <v>102</v>
      </c>
      <c r="C1046" t="s">
        <v>90</v>
      </c>
      <c r="D1046" t="s">
        <v>64</v>
      </c>
      <c r="E1046" t="str">
        <f t="shared" si="16"/>
        <v>2018NHS Ayrshire &amp; ArranEthnicityAsian - Indian</v>
      </c>
      <c r="F1046">
        <v>0.53641773531137305</v>
      </c>
    </row>
    <row r="1047" spans="1:6" x14ac:dyDescent="0.25">
      <c r="A1047" s="95">
        <v>43190</v>
      </c>
      <c r="B1047" t="s">
        <v>103</v>
      </c>
      <c r="C1047" t="s">
        <v>90</v>
      </c>
      <c r="D1047" t="s">
        <v>64</v>
      </c>
      <c r="E1047" t="str">
        <f t="shared" si="16"/>
        <v>2018NHS BordersEthnicityAsian - Indian</v>
      </c>
      <c r="F1047">
        <v>0.76295711654827603</v>
      </c>
    </row>
    <row r="1048" spans="1:6" x14ac:dyDescent="0.25">
      <c r="A1048" s="95">
        <v>43190</v>
      </c>
      <c r="B1048" t="s">
        <v>82</v>
      </c>
      <c r="C1048" t="s">
        <v>90</v>
      </c>
      <c r="D1048" t="s">
        <v>64</v>
      </c>
      <c r="E1048" t="str">
        <f t="shared" si="16"/>
        <v>2018NHSScotlandEthnicityAsian - Indian</v>
      </c>
      <c r="F1048">
        <v>0.89451039456707704</v>
      </c>
    </row>
    <row r="1049" spans="1:6" x14ac:dyDescent="0.25">
      <c r="A1049" s="95">
        <v>43190</v>
      </c>
      <c r="B1049" t="s">
        <v>52</v>
      </c>
      <c r="C1049" t="s">
        <v>90</v>
      </c>
      <c r="D1049" t="s">
        <v>64</v>
      </c>
      <c r="E1049" t="str">
        <f t="shared" si="16"/>
        <v>2018NHS National Services ScotlandEthnicityAsian - Indian</v>
      </c>
      <c r="F1049">
        <v>0.67476383265856898</v>
      </c>
    </row>
    <row r="1050" spans="1:6" x14ac:dyDescent="0.25">
      <c r="A1050" s="95">
        <v>43190</v>
      </c>
      <c r="B1050" t="s">
        <v>15</v>
      </c>
      <c r="C1050" t="s">
        <v>90</v>
      </c>
      <c r="D1050" t="s">
        <v>64</v>
      </c>
      <c r="E1050" t="str">
        <f t="shared" si="16"/>
        <v>2018Scottish Ambulance ServiceEthnicityAsian - Indian</v>
      </c>
      <c r="F1050">
        <v>2.0214271275520501E-2</v>
      </c>
    </row>
    <row r="1051" spans="1:6" x14ac:dyDescent="0.25">
      <c r="A1051" s="95">
        <v>43190</v>
      </c>
      <c r="B1051" t="s">
        <v>16</v>
      </c>
      <c r="C1051" t="s">
        <v>90</v>
      </c>
      <c r="D1051" t="s">
        <v>64</v>
      </c>
      <c r="E1051" t="str">
        <f t="shared" si="16"/>
        <v>2018NHS 24EthnicityAsian - Indian</v>
      </c>
      <c r="F1051">
        <v>0.45016077170418001</v>
      </c>
    </row>
    <row r="1052" spans="1:6" x14ac:dyDescent="0.25">
      <c r="A1052" s="95">
        <v>43190</v>
      </c>
      <c r="B1052" t="s">
        <v>17</v>
      </c>
      <c r="C1052" t="s">
        <v>90</v>
      </c>
      <c r="D1052" t="s">
        <v>64</v>
      </c>
      <c r="E1052" t="str">
        <f t="shared" si="16"/>
        <v>2018NHS Education for ScotlandEthnicityAsian - Indian</v>
      </c>
      <c r="F1052">
        <v>1.02098695405558</v>
      </c>
    </row>
    <row r="1053" spans="1:6" x14ac:dyDescent="0.25">
      <c r="A1053" s="95">
        <v>43190</v>
      </c>
      <c r="B1053" t="s">
        <v>18</v>
      </c>
      <c r="C1053" t="s">
        <v>90</v>
      </c>
      <c r="D1053" t="s">
        <v>64</v>
      </c>
      <c r="E1053" t="str">
        <f t="shared" si="16"/>
        <v>2018NHS Health ScotlandEthnicityAsian - Indian</v>
      </c>
      <c r="F1053">
        <v>0.67114093959731502</v>
      </c>
    </row>
    <row r="1054" spans="1:6" x14ac:dyDescent="0.25">
      <c r="A1054" s="95">
        <v>43190</v>
      </c>
      <c r="B1054" t="s">
        <v>19</v>
      </c>
      <c r="C1054" t="s">
        <v>90</v>
      </c>
      <c r="D1054" t="s">
        <v>64</v>
      </c>
      <c r="E1054" t="str">
        <f t="shared" si="16"/>
        <v>2018The State HospitalEthnicityAsian - Indian</v>
      </c>
      <c r="F1054">
        <v>0.15174506828528</v>
      </c>
    </row>
    <row r="1055" spans="1:6" x14ac:dyDescent="0.25">
      <c r="A1055" s="95">
        <v>43190</v>
      </c>
      <c r="B1055" t="s">
        <v>35</v>
      </c>
      <c r="C1055" t="s">
        <v>90</v>
      </c>
      <c r="D1055" t="s">
        <v>64</v>
      </c>
      <c r="E1055" t="str">
        <f t="shared" si="16"/>
        <v>2018National Waiting Times CentreEthnicityAsian - Indian</v>
      </c>
      <c r="F1055">
        <v>2.8231797919762198</v>
      </c>
    </row>
    <row r="1056" spans="1:6" x14ac:dyDescent="0.25">
      <c r="A1056" s="95">
        <v>43190</v>
      </c>
      <c r="B1056" t="s">
        <v>105</v>
      </c>
      <c r="C1056" t="s">
        <v>90</v>
      </c>
      <c r="D1056" t="s">
        <v>64</v>
      </c>
      <c r="E1056" t="str">
        <f t="shared" si="16"/>
        <v>2018NHS FifeEthnicityAsian - Indian</v>
      </c>
      <c r="F1056">
        <v>0.459632294164668</v>
      </c>
    </row>
    <row r="1057" spans="1:6" x14ac:dyDescent="0.25">
      <c r="A1057" s="95">
        <v>43190</v>
      </c>
      <c r="B1057" t="s">
        <v>108</v>
      </c>
      <c r="C1057" t="s">
        <v>90</v>
      </c>
      <c r="D1057" t="s">
        <v>64</v>
      </c>
      <c r="E1057" t="str">
        <f t="shared" si="16"/>
        <v>2018NHS Greater Glasgow &amp; ClydeEthnicityAsian - Indian</v>
      </c>
      <c r="F1057">
        <v>1.27812660603758</v>
      </c>
    </row>
    <row r="1058" spans="1:6" x14ac:dyDescent="0.25">
      <c r="A1058" s="95">
        <v>43190</v>
      </c>
      <c r="B1058" t="s">
        <v>109</v>
      </c>
      <c r="C1058" t="s">
        <v>90</v>
      </c>
      <c r="D1058" t="s">
        <v>64</v>
      </c>
      <c r="E1058" t="str">
        <f t="shared" si="16"/>
        <v>2018NHS HighlandEthnicityAsian - Indian</v>
      </c>
      <c r="F1058">
        <v>0.20399836801305499</v>
      </c>
    </row>
    <row r="1059" spans="1:6" x14ac:dyDescent="0.25">
      <c r="A1059" s="95">
        <v>43190</v>
      </c>
      <c r="B1059" t="s">
        <v>110</v>
      </c>
      <c r="C1059" t="s">
        <v>90</v>
      </c>
      <c r="D1059" t="s">
        <v>64</v>
      </c>
      <c r="E1059" t="str">
        <f t="shared" si="16"/>
        <v>2018NHS LanarkshireEthnicityAsian - Indian</v>
      </c>
      <c r="F1059">
        <v>1.0759493670886</v>
      </c>
    </row>
    <row r="1060" spans="1:6" x14ac:dyDescent="0.25">
      <c r="A1060" s="95">
        <v>43190</v>
      </c>
      <c r="B1060" t="s">
        <v>107</v>
      </c>
      <c r="C1060" t="s">
        <v>90</v>
      </c>
      <c r="D1060" t="s">
        <v>64</v>
      </c>
      <c r="E1060" t="str">
        <f t="shared" si="16"/>
        <v>2018NHS GrampianEthnicityAsian - Indian</v>
      </c>
      <c r="F1060">
        <v>2.1671109050874899</v>
      </c>
    </row>
    <row r="1061" spans="1:6" x14ac:dyDescent="0.25">
      <c r="A1061" s="95">
        <v>43190</v>
      </c>
      <c r="B1061" t="s">
        <v>112</v>
      </c>
      <c r="C1061" t="s">
        <v>90</v>
      </c>
      <c r="D1061" t="s">
        <v>64</v>
      </c>
      <c r="E1061" t="str">
        <f t="shared" si="16"/>
        <v>2018NHS OrkneyEthnicityAsian - Indian</v>
      </c>
      <c r="F1061">
        <v>0.88832487309644603</v>
      </c>
    </row>
    <row r="1062" spans="1:6" x14ac:dyDescent="0.25">
      <c r="A1062" s="95">
        <v>43190</v>
      </c>
      <c r="B1062" t="s">
        <v>111</v>
      </c>
      <c r="C1062" t="s">
        <v>90</v>
      </c>
      <c r="D1062" t="s">
        <v>64</v>
      </c>
      <c r="E1062" t="str">
        <f t="shared" si="16"/>
        <v>2018NHS LothianEthnicityAsian - Indian</v>
      </c>
      <c r="F1062">
        <v>0.64702159082917199</v>
      </c>
    </row>
    <row r="1063" spans="1:6" x14ac:dyDescent="0.25">
      <c r="A1063" s="95">
        <v>43190</v>
      </c>
      <c r="B1063" t="s">
        <v>114</v>
      </c>
      <c r="C1063" t="s">
        <v>90</v>
      </c>
      <c r="D1063" t="s">
        <v>64</v>
      </c>
      <c r="E1063" t="str">
        <f t="shared" si="16"/>
        <v>2018NHS TaysideEthnicityAsian - Indian</v>
      </c>
      <c r="F1063">
        <v>0.81967213114754101</v>
      </c>
    </row>
    <row r="1064" spans="1:6" x14ac:dyDescent="0.25">
      <c r="A1064" s="95">
        <v>43190</v>
      </c>
      <c r="B1064" t="s">
        <v>106</v>
      </c>
      <c r="C1064" t="s">
        <v>90</v>
      </c>
      <c r="D1064" t="s">
        <v>64</v>
      </c>
      <c r="E1064" t="str">
        <f t="shared" si="16"/>
        <v>2018NHS Forth ValleyEthnicityAsian - Indian</v>
      </c>
      <c r="F1064">
        <v>0.59270712537044101</v>
      </c>
    </row>
    <row r="1065" spans="1:6" x14ac:dyDescent="0.25">
      <c r="A1065" s="95">
        <v>43190</v>
      </c>
      <c r="B1065" t="s">
        <v>115</v>
      </c>
      <c r="C1065" t="s">
        <v>90</v>
      </c>
      <c r="D1065" t="s">
        <v>64</v>
      </c>
      <c r="E1065" t="str">
        <f t="shared" si="16"/>
        <v>2018NHS Western IslesEthnicityAsian - Indian</v>
      </c>
      <c r="F1065">
        <v>0.23696682464454899</v>
      </c>
    </row>
    <row r="1066" spans="1:6" x14ac:dyDescent="0.25">
      <c r="A1066" s="95">
        <v>43190</v>
      </c>
      <c r="B1066" t="s">
        <v>104</v>
      </c>
      <c r="C1066" t="s">
        <v>90</v>
      </c>
      <c r="D1066" t="s">
        <v>64</v>
      </c>
      <c r="E1066" t="str">
        <f t="shared" si="16"/>
        <v>2018NHS Dumfries &amp; GallowayEthnicityAsian - Indian</v>
      </c>
      <c r="F1066">
        <v>0.14843087362171301</v>
      </c>
    </row>
    <row r="1067" spans="1:6" x14ac:dyDescent="0.25">
      <c r="A1067" s="95">
        <v>43190</v>
      </c>
      <c r="B1067" t="s">
        <v>113</v>
      </c>
      <c r="C1067" t="s">
        <v>90</v>
      </c>
      <c r="D1067" t="s">
        <v>64</v>
      </c>
      <c r="E1067" t="str">
        <f t="shared" si="16"/>
        <v>2018NHS ShetlandEthnicityAsian - Indian</v>
      </c>
      <c r="F1067">
        <v>0.72840790842872005</v>
      </c>
    </row>
    <row r="1068" spans="1:6" x14ac:dyDescent="0.25">
      <c r="A1068" s="95">
        <v>43190</v>
      </c>
      <c r="B1068" t="s">
        <v>127</v>
      </c>
      <c r="C1068" t="s">
        <v>90</v>
      </c>
      <c r="D1068" t="s">
        <v>64</v>
      </c>
      <c r="E1068" t="str">
        <f t="shared" si="16"/>
        <v>2018East RegionEthnicityAsian - Indian</v>
      </c>
      <c r="F1068">
        <v>0.61306128245792602</v>
      </c>
    </row>
    <row r="1069" spans="1:6" x14ac:dyDescent="0.25">
      <c r="A1069" s="95">
        <v>43190</v>
      </c>
      <c r="B1069" t="s">
        <v>132</v>
      </c>
      <c r="C1069" t="s">
        <v>90</v>
      </c>
      <c r="D1069" t="s">
        <v>64</v>
      </c>
      <c r="E1069" t="str">
        <f t="shared" si="16"/>
        <v>2018National Bodies and Special Health BoardsEthnicityAsian - Indian</v>
      </c>
      <c r="F1069">
        <v>0.75218658892128198</v>
      </c>
    </row>
    <row r="1070" spans="1:6" x14ac:dyDescent="0.25">
      <c r="A1070" s="95">
        <v>43190</v>
      </c>
      <c r="B1070" t="s">
        <v>128</v>
      </c>
      <c r="C1070" t="s">
        <v>90</v>
      </c>
      <c r="D1070" t="s">
        <v>64</v>
      </c>
      <c r="E1070" t="str">
        <f t="shared" si="16"/>
        <v>2018North RegionEthnicityAsian - Indian</v>
      </c>
      <c r="F1070">
        <v>1.13473382266092</v>
      </c>
    </row>
    <row r="1071" spans="1:6" x14ac:dyDescent="0.25">
      <c r="A1071" s="95">
        <v>43190</v>
      </c>
      <c r="B1071" t="s">
        <v>129</v>
      </c>
      <c r="C1071" t="s">
        <v>90</v>
      </c>
      <c r="D1071" t="s">
        <v>64</v>
      </c>
      <c r="E1071" t="str">
        <f t="shared" si="16"/>
        <v>2018West RegionEthnicityAsian - Indian</v>
      </c>
      <c r="F1071">
        <v>1.0098223815977201</v>
      </c>
    </row>
    <row r="1072" spans="1:6" x14ac:dyDescent="0.25">
      <c r="A1072" s="95">
        <v>43555</v>
      </c>
      <c r="B1072" t="s">
        <v>102</v>
      </c>
      <c r="C1072" t="s">
        <v>90</v>
      </c>
      <c r="D1072" t="s">
        <v>64</v>
      </c>
      <c r="E1072" t="str">
        <f t="shared" si="16"/>
        <v>2019NHS Ayrshire &amp; ArranEthnicityAsian - Indian</v>
      </c>
      <c r="F1072">
        <v>0.55729122688507904</v>
      </c>
    </row>
    <row r="1073" spans="1:6" x14ac:dyDescent="0.25">
      <c r="A1073" s="95">
        <v>43555</v>
      </c>
      <c r="B1073" t="s">
        <v>103</v>
      </c>
      <c r="C1073" t="s">
        <v>90</v>
      </c>
      <c r="D1073" t="s">
        <v>64</v>
      </c>
      <c r="E1073" t="str">
        <f t="shared" si="16"/>
        <v>2019NHS BordersEthnicityAsian - Indian</v>
      </c>
      <c r="F1073">
        <v>0.83311637594376398</v>
      </c>
    </row>
    <row r="1074" spans="1:6" x14ac:dyDescent="0.25">
      <c r="A1074" s="95">
        <v>43555</v>
      </c>
      <c r="B1074" t="s">
        <v>82</v>
      </c>
      <c r="C1074" t="s">
        <v>90</v>
      </c>
      <c r="D1074" t="s">
        <v>64</v>
      </c>
      <c r="E1074" t="str">
        <f t="shared" si="16"/>
        <v>2019NHSScotlandEthnicityAsian - Indian</v>
      </c>
      <c r="F1074">
        <v>0.861742979031631</v>
      </c>
    </row>
    <row r="1075" spans="1:6" x14ac:dyDescent="0.25">
      <c r="A1075" s="95">
        <v>43555</v>
      </c>
      <c r="B1075" t="s">
        <v>52</v>
      </c>
      <c r="C1075" t="s">
        <v>90</v>
      </c>
      <c r="D1075" t="s">
        <v>64</v>
      </c>
      <c r="E1075" t="str">
        <f t="shared" si="16"/>
        <v>2019NHS National Services ScotlandEthnicityAsian - Indian</v>
      </c>
      <c r="F1075">
        <v>0.68775790921595503</v>
      </c>
    </row>
    <row r="1076" spans="1:6" x14ac:dyDescent="0.25">
      <c r="A1076" s="95">
        <v>43555</v>
      </c>
      <c r="B1076" t="s">
        <v>15</v>
      </c>
      <c r="C1076" t="s">
        <v>90</v>
      </c>
      <c r="D1076" t="s">
        <v>64</v>
      </c>
      <c r="E1076" t="str">
        <f t="shared" si="16"/>
        <v>2019Scottish Ambulance ServiceEthnicityAsian - Indian</v>
      </c>
      <c r="F1076">
        <v>1.9569471624266099E-2</v>
      </c>
    </row>
    <row r="1077" spans="1:6" x14ac:dyDescent="0.25">
      <c r="A1077" s="95">
        <v>43555</v>
      </c>
      <c r="B1077" t="s">
        <v>16</v>
      </c>
      <c r="C1077" t="s">
        <v>90</v>
      </c>
      <c r="D1077" t="s">
        <v>64</v>
      </c>
      <c r="E1077" t="str">
        <f t="shared" si="16"/>
        <v>2019NHS 24EthnicityAsian - Indian</v>
      </c>
      <c r="F1077">
        <v>0.36742192284139602</v>
      </c>
    </row>
    <row r="1078" spans="1:6" x14ac:dyDescent="0.25">
      <c r="A1078" s="95">
        <v>43555</v>
      </c>
      <c r="B1078" t="s">
        <v>17</v>
      </c>
      <c r="C1078" t="s">
        <v>90</v>
      </c>
      <c r="D1078" t="s">
        <v>64</v>
      </c>
      <c r="E1078" t="str">
        <f t="shared" si="16"/>
        <v>2019NHS Education for ScotlandEthnicityAsian - Indian</v>
      </c>
      <c r="F1078">
        <v>1.07430617726051</v>
      </c>
    </row>
    <row r="1079" spans="1:6" x14ac:dyDescent="0.25">
      <c r="A1079" s="95">
        <v>43555</v>
      </c>
      <c r="B1079" t="s">
        <v>83</v>
      </c>
      <c r="C1079" t="s">
        <v>90</v>
      </c>
      <c r="D1079" t="s">
        <v>64</v>
      </c>
      <c r="E1079" t="str">
        <f t="shared" si="16"/>
        <v>2019Healthcare Improvement ScotlandEthnicityAsian - Indian</v>
      </c>
      <c r="F1079">
        <v>0.21231422505307801</v>
      </c>
    </row>
    <row r="1080" spans="1:6" x14ac:dyDescent="0.25">
      <c r="A1080" s="95">
        <v>43555</v>
      </c>
      <c r="B1080" t="s">
        <v>18</v>
      </c>
      <c r="C1080" t="s">
        <v>90</v>
      </c>
      <c r="D1080" t="s">
        <v>64</v>
      </c>
      <c r="E1080" t="str">
        <f t="shared" si="16"/>
        <v>2019NHS Health ScotlandEthnicityAsian - Indian</v>
      </c>
      <c r="F1080">
        <v>0.934579439252336</v>
      </c>
    </row>
    <row r="1081" spans="1:6" x14ac:dyDescent="0.25">
      <c r="A1081" s="95">
        <v>43555</v>
      </c>
      <c r="B1081" t="s">
        <v>19</v>
      </c>
      <c r="C1081" t="s">
        <v>90</v>
      </c>
      <c r="D1081" t="s">
        <v>64</v>
      </c>
      <c r="E1081" t="str">
        <f t="shared" si="16"/>
        <v>2019The State HospitalEthnicityAsian - Indian</v>
      </c>
      <c r="F1081">
        <v>0.30211480362537702</v>
      </c>
    </row>
    <row r="1082" spans="1:6" x14ac:dyDescent="0.25">
      <c r="A1082" s="95">
        <v>43555</v>
      </c>
      <c r="B1082" t="s">
        <v>35</v>
      </c>
      <c r="C1082" t="s">
        <v>90</v>
      </c>
      <c r="D1082" t="s">
        <v>64</v>
      </c>
      <c r="E1082" t="str">
        <f t="shared" si="16"/>
        <v>2019National Waiting Times CentreEthnicityAsian - Indian</v>
      </c>
      <c r="F1082">
        <v>2.6923076923076898</v>
      </c>
    </row>
    <row r="1083" spans="1:6" x14ac:dyDescent="0.25">
      <c r="A1083" s="95">
        <v>43555</v>
      </c>
      <c r="B1083" t="s">
        <v>105</v>
      </c>
      <c r="C1083" t="s">
        <v>90</v>
      </c>
      <c r="D1083" t="s">
        <v>64</v>
      </c>
      <c r="E1083" t="str">
        <f t="shared" si="16"/>
        <v>2019NHS FifeEthnicityAsian - Indian</v>
      </c>
      <c r="F1083">
        <v>0.450315220654458</v>
      </c>
    </row>
    <row r="1084" spans="1:6" x14ac:dyDescent="0.25">
      <c r="A1084" s="95">
        <v>43555</v>
      </c>
      <c r="B1084" t="s">
        <v>108</v>
      </c>
      <c r="C1084" t="s">
        <v>90</v>
      </c>
      <c r="D1084" t="s">
        <v>64</v>
      </c>
      <c r="E1084" t="str">
        <f t="shared" si="16"/>
        <v>2019NHS Greater Glasgow &amp; ClydeEthnicityAsian - Indian</v>
      </c>
      <c r="F1084">
        <v>1.1716525776356701</v>
      </c>
    </row>
    <row r="1085" spans="1:6" x14ac:dyDescent="0.25">
      <c r="A1085" s="95">
        <v>43555</v>
      </c>
      <c r="B1085" t="s">
        <v>109</v>
      </c>
      <c r="C1085" t="s">
        <v>90</v>
      </c>
      <c r="D1085" t="s">
        <v>64</v>
      </c>
      <c r="E1085" t="str">
        <f t="shared" si="16"/>
        <v>2019NHS HighlandEthnicityAsian - Indian</v>
      </c>
      <c r="F1085">
        <v>0.19723865877711999</v>
      </c>
    </row>
    <row r="1086" spans="1:6" x14ac:dyDescent="0.25">
      <c r="A1086" s="95">
        <v>43555</v>
      </c>
      <c r="B1086" t="s">
        <v>110</v>
      </c>
      <c r="C1086" t="s">
        <v>90</v>
      </c>
      <c r="D1086" t="s">
        <v>64</v>
      </c>
      <c r="E1086" t="str">
        <f t="shared" si="16"/>
        <v>2019NHS LanarkshireEthnicityAsian - Indian</v>
      </c>
      <c r="F1086">
        <v>0.98695562150597005</v>
      </c>
    </row>
    <row r="1087" spans="1:6" x14ac:dyDescent="0.25">
      <c r="A1087" s="95">
        <v>43555</v>
      </c>
      <c r="B1087" t="s">
        <v>107</v>
      </c>
      <c r="C1087" t="s">
        <v>90</v>
      </c>
      <c r="D1087" t="s">
        <v>64</v>
      </c>
      <c r="E1087" t="str">
        <f t="shared" si="16"/>
        <v>2019NHS GrampianEthnicityAsian - Indian</v>
      </c>
      <c r="F1087">
        <v>2.2005971469644998</v>
      </c>
    </row>
    <row r="1088" spans="1:6" x14ac:dyDescent="0.25">
      <c r="A1088" s="95">
        <v>43555</v>
      </c>
      <c r="B1088" t="s">
        <v>112</v>
      </c>
      <c r="C1088" t="s">
        <v>90</v>
      </c>
      <c r="D1088" t="s">
        <v>64</v>
      </c>
      <c r="E1088" t="str">
        <f t="shared" si="16"/>
        <v>2019NHS OrkneyEthnicityAsian - Indian</v>
      </c>
      <c r="F1088">
        <v>0.48134777376654603</v>
      </c>
    </row>
    <row r="1089" spans="1:6" x14ac:dyDescent="0.25">
      <c r="A1089" s="95">
        <v>43555</v>
      </c>
      <c r="B1089" t="s">
        <v>111</v>
      </c>
      <c r="C1089" t="s">
        <v>90</v>
      </c>
      <c r="D1089" t="s">
        <v>64</v>
      </c>
      <c r="E1089" t="str">
        <f t="shared" si="16"/>
        <v>2019NHS LothianEthnicityAsian - Indian</v>
      </c>
      <c r="F1089">
        <v>0.61605859401738605</v>
      </c>
    </row>
    <row r="1090" spans="1:6" x14ac:dyDescent="0.25">
      <c r="A1090" s="95">
        <v>43555</v>
      </c>
      <c r="B1090" t="s">
        <v>114</v>
      </c>
      <c r="C1090" t="s">
        <v>90</v>
      </c>
      <c r="D1090" t="s">
        <v>64</v>
      </c>
      <c r="E1090" t="str">
        <f t="shared" si="16"/>
        <v>2019NHS TaysideEthnicityAsian - Indian</v>
      </c>
      <c r="F1090">
        <v>0.69516857838025703</v>
      </c>
    </row>
    <row r="1091" spans="1:6" x14ac:dyDescent="0.25">
      <c r="A1091" s="95">
        <v>43555</v>
      </c>
      <c r="B1091" t="s">
        <v>106</v>
      </c>
      <c r="C1091" t="s">
        <v>90</v>
      </c>
      <c r="D1091" t="s">
        <v>64</v>
      </c>
      <c r="E1091" t="str">
        <f t="shared" si="16"/>
        <v>2019NHS Forth ValleyEthnicityAsian - Indian</v>
      </c>
      <c r="F1091">
        <v>0.57905337361530695</v>
      </c>
    </row>
    <row r="1092" spans="1:6" x14ac:dyDescent="0.25">
      <c r="A1092" s="95">
        <v>43555</v>
      </c>
      <c r="B1092" t="s">
        <v>115</v>
      </c>
      <c r="C1092" t="s">
        <v>90</v>
      </c>
      <c r="D1092" t="s">
        <v>64</v>
      </c>
      <c r="E1092" t="str">
        <f t="shared" ref="E1092:E1155" si="17">"20"&amp;RIGHT(TEXT(A1092,"dd-mmm-yy"),2)&amp;B1092&amp;C1092&amp;D1092</f>
        <v>2019NHS Western IslesEthnicityAsian - Indian</v>
      </c>
      <c r="F1092">
        <v>0.24813895781637699</v>
      </c>
    </row>
    <row r="1093" spans="1:6" x14ac:dyDescent="0.25">
      <c r="A1093" s="95">
        <v>43555</v>
      </c>
      <c r="B1093" t="s">
        <v>104</v>
      </c>
      <c r="C1093" t="s">
        <v>90</v>
      </c>
      <c r="D1093" t="s">
        <v>64</v>
      </c>
      <c r="E1093" t="str">
        <f t="shared" si="17"/>
        <v>2019NHS Dumfries &amp; GallowayEthnicityAsian - Indian</v>
      </c>
      <c r="F1093">
        <v>0.16041708441949001</v>
      </c>
    </row>
    <row r="1094" spans="1:6" x14ac:dyDescent="0.25">
      <c r="A1094" s="95">
        <v>43555</v>
      </c>
      <c r="B1094" t="s">
        <v>113</v>
      </c>
      <c r="C1094" t="s">
        <v>90</v>
      </c>
      <c r="D1094" t="s">
        <v>64</v>
      </c>
      <c r="E1094" t="str">
        <f t="shared" si="17"/>
        <v>2019NHS ShetlandEthnicityAsian - Indian</v>
      </c>
      <c r="F1094">
        <v>1.0805500982318199</v>
      </c>
    </row>
    <row r="1095" spans="1:6" x14ac:dyDescent="0.25">
      <c r="A1095" s="95">
        <v>43555</v>
      </c>
      <c r="B1095" t="s">
        <v>127</v>
      </c>
      <c r="C1095" t="s">
        <v>90</v>
      </c>
      <c r="D1095" t="s">
        <v>64</v>
      </c>
      <c r="E1095" t="str">
        <f t="shared" si="17"/>
        <v>2019East RegionEthnicityAsian - Indian</v>
      </c>
      <c r="F1095">
        <v>0.59695252253089204</v>
      </c>
    </row>
    <row r="1096" spans="1:6" x14ac:dyDescent="0.25">
      <c r="A1096" s="95">
        <v>43555</v>
      </c>
      <c r="B1096" t="s">
        <v>132</v>
      </c>
      <c r="C1096" t="s">
        <v>90</v>
      </c>
      <c r="D1096" t="s">
        <v>64</v>
      </c>
      <c r="E1096" t="str">
        <f t="shared" si="17"/>
        <v>2019National Bodies and Special Health BoardsEthnicityAsian - Indian</v>
      </c>
      <c r="F1096">
        <v>0.75305566819208702</v>
      </c>
    </row>
    <row r="1097" spans="1:6" x14ac:dyDescent="0.25">
      <c r="A1097" s="95">
        <v>43555</v>
      </c>
      <c r="B1097" t="s">
        <v>128</v>
      </c>
      <c r="C1097" t="s">
        <v>90</v>
      </c>
      <c r="D1097" t="s">
        <v>64</v>
      </c>
      <c r="E1097" t="str">
        <f t="shared" si="17"/>
        <v>2019North RegionEthnicityAsian - Indian</v>
      </c>
      <c r="F1097">
        <v>1.1321466758915599</v>
      </c>
    </row>
    <row r="1098" spans="1:6" x14ac:dyDescent="0.25">
      <c r="A1098" s="95">
        <v>43555</v>
      </c>
      <c r="B1098" t="s">
        <v>129</v>
      </c>
      <c r="C1098" t="s">
        <v>90</v>
      </c>
      <c r="D1098" t="s">
        <v>64</v>
      </c>
      <c r="E1098" t="str">
        <f t="shared" si="17"/>
        <v>2019West RegionEthnicityAsian - Indian</v>
      </c>
      <c r="F1098">
        <v>0.93965263467765603</v>
      </c>
    </row>
    <row r="1099" spans="1:6" x14ac:dyDescent="0.25">
      <c r="A1099" s="95">
        <v>43921</v>
      </c>
      <c r="B1099" t="s">
        <v>102</v>
      </c>
      <c r="C1099" t="s">
        <v>90</v>
      </c>
      <c r="D1099" t="s">
        <v>64</v>
      </c>
      <c r="E1099" t="str">
        <f t="shared" si="17"/>
        <v>2020NHS Ayrshire &amp; ArranEthnicityAsian - Indian</v>
      </c>
      <c r="F1099">
        <v>0.62203306596824304</v>
      </c>
    </row>
    <row r="1100" spans="1:6" x14ac:dyDescent="0.25">
      <c r="A1100" s="95">
        <v>43921</v>
      </c>
      <c r="B1100" t="s">
        <v>103</v>
      </c>
      <c r="C1100" t="s">
        <v>90</v>
      </c>
      <c r="D1100" t="s">
        <v>64</v>
      </c>
      <c r="E1100" t="str">
        <f t="shared" si="17"/>
        <v>2020NHS BordersEthnicityAsian - Indian</v>
      </c>
      <c r="F1100">
        <v>0.76780513635160097</v>
      </c>
    </row>
    <row r="1101" spans="1:6" x14ac:dyDescent="0.25">
      <c r="A1101" s="95">
        <v>43921</v>
      </c>
      <c r="B1101" t="s">
        <v>82</v>
      </c>
      <c r="C1101" t="s">
        <v>90</v>
      </c>
      <c r="D1101" t="s">
        <v>64</v>
      </c>
      <c r="E1101" t="str">
        <f t="shared" si="17"/>
        <v>2020NHSScotlandEthnicityAsian - Indian</v>
      </c>
      <c r="F1101">
        <v>0.92062933807784997</v>
      </c>
    </row>
    <row r="1102" spans="1:6" x14ac:dyDescent="0.25">
      <c r="A1102" s="95">
        <v>43921</v>
      </c>
      <c r="B1102" t="s">
        <v>52</v>
      </c>
      <c r="C1102" t="s">
        <v>90</v>
      </c>
      <c r="D1102" t="s">
        <v>64</v>
      </c>
      <c r="E1102" t="str">
        <f t="shared" si="17"/>
        <v>2020NHS National Services ScotlandEthnicityAsian - Indian</v>
      </c>
      <c r="F1102">
        <v>0.80862533692722305</v>
      </c>
    </row>
    <row r="1103" spans="1:6" x14ac:dyDescent="0.25">
      <c r="A1103" s="95">
        <v>43921</v>
      </c>
      <c r="B1103" t="s">
        <v>15</v>
      </c>
      <c r="C1103" t="s">
        <v>90</v>
      </c>
      <c r="D1103" t="s">
        <v>64</v>
      </c>
      <c r="E1103" t="str">
        <f t="shared" si="17"/>
        <v>2020Scottish Ambulance ServiceEthnicityAsian - Indian</v>
      </c>
      <c r="F1103">
        <v>1.89358076121946E-2</v>
      </c>
    </row>
    <row r="1104" spans="1:6" x14ac:dyDescent="0.25">
      <c r="A1104" s="95">
        <v>43921</v>
      </c>
      <c r="B1104" t="s">
        <v>16</v>
      </c>
      <c r="C1104" t="s">
        <v>90</v>
      </c>
      <c r="D1104" t="s">
        <v>64</v>
      </c>
      <c r="E1104" t="str">
        <f t="shared" si="17"/>
        <v>2020NHS 24EthnicityAsian - Indian</v>
      </c>
      <c r="F1104">
        <v>0.46029919447640899</v>
      </c>
    </row>
    <row r="1105" spans="1:6" x14ac:dyDescent="0.25">
      <c r="A1105" s="95">
        <v>43921</v>
      </c>
      <c r="B1105" t="s">
        <v>17</v>
      </c>
      <c r="C1105" t="s">
        <v>90</v>
      </c>
      <c r="D1105" t="s">
        <v>64</v>
      </c>
      <c r="E1105" t="str">
        <f t="shared" si="17"/>
        <v>2020NHS Education for ScotlandEthnicityAsian - Indian</v>
      </c>
      <c r="F1105">
        <v>1.4048232264106699</v>
      </c>
    </row>
    <row r="1106" spans="1:6" x14ac:dyDescent="0.25">
      <c r="A1106" s="95">
        <v>43921</v>
      </c>
      <c r="B1106" t="s">
        <v>83</v>
      </c>
      <c r="C1106" t="s">
        <v>90</v>
      </c>
      <c r="D1106" t="s">
        <v>64</v>
      </c>
      <c r="E1106" t="str">
        <f t="shared" si="17"/>
        <v>2020Healthcare Improvement ScotlandEthnicityAsian - Indian</v>
      </c>
      <c r="F1106">
        <v>0.76335877862595403</v>
      </c>
    </row>
    <row r="1107" spans="1:6" x14ac:dyDescent="0.25">
      <c r="A1107" s="95">
        <v>43921</v>
      </c>
      <c r="B1107" t="s">
        <v>18</v>
      </c>
      <c r="C1107" t="s">
        <v>90</v>
      </c>
      <c r="D1107" t="s">
        <v>64</v>
      </c>
      <c r="E1107" t="str">
        <f t="shared" si="17"/>
        <v>2020NHS Health ScotlandEthnicityAsian - Indian</v>
      </c>
      <c r="F1107">
        <v>0.89552238805970097</v>
      </c>
    </row>
    <row r="1108" spans="1:6" x14ac:dyDescent="0.25">
      <c r="A1108" s="95">
        <v>43921</v>
      </c>
      <c r="B1108" t="s">
        <v>19</v>
      </c>
      <c r="C1108" t="s">
        <v>90</v>
      </c>
      <c r="D1108" t="s">
        <v>64</v>
      </c>
      <c r="E1108" t="str">
        <f t="shared" si="17"/>
        <v>2020The State HospitalEthnicityAsian - Indian</v>
      </c>
      <c r="F1108">
        <v>0.29585798816567999</v>
      </c>
    </row>
    <row r="1109" spans="1:6" x14ac:dyDescent="0.25">
      <c r="A1109" s="95">
        <v>43921</v>
      </c>
      <c r="B1109" t="s">
        <v>35</v>
      </c>
      <c r="C1109" t="s">
        <v>90</v>
      </c>
      <c r="D1109" t="s">
        <v>64</v>
      </c>
      <c r="E1109" t="str">
        <f t="shared" si="17"/>
        <v>2020National Waiting Times CentreEthnicityAsian - Indian</v>
      </c>
      <c r="F1109">
        <v>2.6046511627906899</v>
      </c>
    </row>
    <row r="1110" spans="1:6" x14ac:dyDescent="0.25">
      <c r="A1110" s="95">
        <v>43921</v>
      </c>
      <c r="B1110" t="s">
        <v>105</v>
      </c>
      <c r="C1110" t="s">
        <v>90</v>
      </c>
      <c r="D1110" t="s">
        <v>64</v>
      </c>
      <c r="E1110" t="str">
        <f t="shared" si="17"/>
        <v>2020NHS FifeEthnicityAsian - Indian</v>
      </c>
      <c r="F1110">
        <v>0.49481396897897001</v>
      </c>
    </row>
    <row r="1111" spans="1:6" x14ac:dyDescent="0.25">
      <c r="A1111" s="95">
        <v>43921</v>
      </c>
      <c r="B1111" t="s">
        <v>108</v>
      </c>
      <c r="C1111" t="s">
        <v>90</v>
      </c>
      <c r="D1111" t="s">
        <v>64</v>
      </c>
      <c r="E1111" t="str">
        <f t="shared" si="17"/>
        <v>2020NHS Greater Glasgow &amp; ClydeEthnicityAsian - Indian</v>
      </c>
      <c r="F1111">
        <v>1.15657415493407</v>
      </c>
    </row>
    <row r="1112" spans="1:6" x14ac:dyDescent="0.25">
      <c r="A1112" s="95">
        <v>43921</v>
      </c>
      <c r="B1112" t="s">
        <v>109</v>
      </c>
      <c r="C1112" t="s">
        <v>90</v>
      </c>
      <c r="D1112" t="s">
        <v>64</v>
      </c>
      <c r="E1112" t="str">
        <f t="shared" si="17"/>
        <v>2020NHS HighlandEthnicityAsian - Indian</v>
      </c>
      <c r="F1112">
        <v>0.26095207970899797</v>
      </c>
    </row>
    <row r="1113" spans="1:6" x14ac:dyDescent="0.25">
      <c r="A1113" s="95">
        <v>43921</v>
      </c>
      <c r="B1113" t="s">
        <v>110</v>
      </c>
      <c r="C1113" t="s">
        <v>90</v>
      </c>
      <c r="D1113" t="s">
        <v>64</v>
      </c>
      <c r="E1113" t="str">
        <f t="shared" si="17"/>
        <v>2020NHS LanarkshireEthnicityAsian - Indian</v>
      </c>
      <c r="F1113">
        <v>1.02054253357914</v>
      </c>
    </row>
    <row r="1114" spans="1:6" x14ac:dyDescent="0.25">
      <c r="A1114" s="95">
        <v>43921</v>
      </c>
      <c r="B1114" t="s">
        <v>107</v>
      </c>
      <c r="C1114" t="s">
        <v>90</v>
      </c>
      <c r="D1114" t="s">
        <v>64</v>
      </c>
      <c r="E1114" t="str">
        <f t="shared" si="17"/>
        <v>2020NHS GrampianEthnicityAsian - Indian</v>
      </c>
      <c r="F1114">
        <v>2.16407198851716</v>
      </c>
    </row>
    <row r="1115" spans="1:6" x14ac:dyDescent="0.25">
      <c r="A1115" s="95">
        <v>43921</v>
      </c>
      <c r="B1115" t="s">
        <v>112</v>
      </c>
      <c r="C1115" t="s">
        <v>90</v>
      </c>
      <c r="D1115" t="s">
        <v>64</v>
      </c>
      <c r="E1115" t="str">
        <f t="shared" si="17"/>
        <v>2020NHS OrkneyEthnicityAsian - Indian</v>
      </c>
      <c r="F1115">
        <v>0.53191489361702105</v>
      </c>
    </row>
    <row r="1116" spans="1:6" x14ac:dyDescent="0.25">
      <c r="A1116" s="95">
        <v>43921</v>
      </c>
      <c r="B1116" t="s">
        <v>111</v>
      </c>
      <c r="C1116" t="s">
        <v>90</v>
      </c>
      <c r="D1116" t="s">
        <v>64</v>
      </c>
      <c r="E1116" t="str">
        <f t="shared" si="17"/>
        <v>2020NHS LothianEthnicityAsian - Indian</v>
      </c>
      <c r="F1116">
        <v>0.98022927396577497</v>
      </c>
    </row>
    <row r="1117" spans="1:6" x14ac:dyDescent="0.25">
      <c r="A1117" s="95">
        <v>43921</v>
      </c>
      <c r="B1117" t="s">
        <v>114</v>
      </c>
      <c r="C1117" t="s">
        <v>90</v>
      </c>
      <c r="D1117" t="s">
        <v>64</v>
      </c>
      <c r="E1117" t="str">
        <f t="shared" si="17"/>
        <v>2020NHS TaysideEthnicityAsian - Indian</v>
      </c>
      <c r="F1117">
        <v>0.70912314196099802</v>
      </c>
    </row>
    <row r="1118" spans="1:6" x14ac:dyDescent="0.25">
      <c r="A1118" s="95">
        <v>43921</v>
      </c>
      <c r="B1118" t="s">
        <v>106</v>
      </c>
      <c r="C1118" t="s">
        <v>90</v>
      </c>
      <c r="D1118" t="s">
        <v>64</v>
      </c>
      <c r="E1118" t="str">
        <f t="shared" si="17"/>
        <v>2020NHS Forth ValleyEthnicityAsian - Indian</v>
      </c>
      <c r="F1118">
        <v>0.64958072516830001</v>
      </c>
    </row>
    <row r="1119" spans="1:6" x14ac:dyDescent="0.25">
      <c r="A1119" s="95">
        <v>43921</v>
      </c>
      <c r="B1119" t="s">
        <v>115</v>
      </c>
      <c r="C1119" t="s">
        <v>90</v>
      </c>
      <c r="D1119" t="s">
        <v>64</v>
      </c>
      <c r="E1119" t="str">
        <f t="shared" si="17"/>
        <v>2020NHS Western IslesEthnicityAsian - Indian</v>
      </c>
      <c r="F1119">
        <v>7.9302141157811201E-2</v>
      </c>
    </row>
    <row r="1120" spans="1:6" x14ac:dyDescent="0.25">
      <c r="A1120" s="95">
        <v>43921</v>
      </c>
      <c r="B1120" t="s">
        <v>104</v>
      </c>
      <c r="C1120" t="s">
        <v>90</v>
      </c>
      <c r="D1120" t="s">
        <v>64</v>
      </c>
      <c r="E1120" t="str">
        <f t="shared" si="17"/>
        <v>2020NHS Dumfries &amp; GallowayEthnicityAsian - Indian</v>
      </c>
      <c r="F1120">
        <v>0.19131432944327501</v>
      </c>
    </row>
    <row r="1121" spans="1:6" x14ac:dyDescent="0.25">
      <c r="A1121" s="95">
        <v>43921</v>
      </c>
      <c r="B1121" t="s">
        <v>113</v>
      </c>
      <c r="C1121" t="s">
        <v>90</v>
      </c>
      <c r="D1121" t="s">
        <v>64</v>
      </c>
      <c r="E1121" t="str">
        <f t="shared" si="17"/>
        <v>2020NHS ShetlandEthnicityAsian - Indian</v>
      </c>
      <c r="F1121">
        <v>1.5539305301645301</v>
      </c>
    </row>
    <row r="1122" spans="1:6" x14ac:dyDescent="0.25">
      <c r="A1122" s="95">
        <v>43921</v>
      </c>
      <c r="B1122" t="s">
        <v>127</v>
      </c>
      <c r="C1122" t="s">
        <v>90</v>
      </c>
      <c r="D1122" t="s">
        <v>64</v>
      </c>
      <c r="E1122" t="str">
        <f t="shared" si="17"/>
        <v>2020East RegionEthnicityAsian - Indian</v>
      </c>
      <c r="F1122">
        <v>0.84720939140623197</v>
      </c>
    </row>
    <row r="1123" spans="1:6" x14ac:dyDescent="0.25">
      <c r="A1123" s="95">
        <v>43921</v>
      </c>
      <c r="B1123" t="s">
        <v>132</v>
      </c>
      <c r="C1123" t="s">
        <v>90</v>
      </c>
      <c r="D1123" t="s">
        <v>64</v>
      </c>
      <c r="E1123" t="str">
        <f t="shared" si="17"/>
        <v>2020National Bodies and Special Health BoardsEthnicityAsian - Indian</v>
      </c>
      <c r="F1123">
        <v>0.87770939256087699</v>
      </c>
    </row>
    <row r="1124" spans="1:6" x14ac:dyDescent="0.25">
      <c r="A1124" s="95">
        <v>43921</v>
      </c>
      <c r="B1124" t="s">
        <v>128</v>
      </c>
      <c r="C1124" t="s">
        <v>90</v>
      </c>
      <c r="D1124" t="s">
        <v>64</v>
      </c>
      <c r="E1124" t="str">
        <f t="shared" si="17"/>
        <v>2020North RegionEthnicityAsian - Indian</v>
      </c>
      <c r="F1124">
        <v>1.1329816711479599</v>
      </c>
    </row>
    <row r="1125" spans="1:6" x14ac:dyDescent="0.25">
      <c r="A1125" s="95">
        <v>43921</v>
      </c>
      <c r="B1125" t="s">
        <v>129</v>
      </c>
      <c r="C1125" t="s">
        <v>90</v>
      </c>
      <c r="D1125" t="s">
        <v>64</v>
      </c>
      <c r="E1125" t="str">
        <f t="shared" si="17"/>
        <v>2020West RegionEthnicityAsian - Indian</v>
      </c>
      <c r="F1125">
        <v>0.95287851082919695</v>
      </c>
    </row>
    <row r="1126" spans="1:6" x14ac:dyDescent="0.25">
      <c r="A1126" s="95">
        <v>40268</v>
      </c>
      <c r="B1126" t="s">
        <v>102</v>
      </c>
      <c r="C1126" t="s">
        <v>90</v>
      </c>
      <c r="D1126" t="s">
        <v>92</v>
      </c>
      <c r="E1126" t="str">
        <f t="shared" si="17"/>
        <v>2010NHS Ayrshire &amp; ArranEthnicityAsian - Other</v>
      </c>
      <c r="F1126">
        <v>0.203810367744793</v>
      </c>
    </row>
    <row r="1127" spans="1:6" x14ac:dyDescent="0.25">
      <c r="A1127" s="95">
        <v>40268</v>
      </c>
      <c r="B1127" t="s">
        <v>103</v>
      </c>
      <c r="C1127" t="s">
        <v>90</v>
      </c>
      <c r="D1127" t="s">
        <v>92</v>
      </c>
      <c r="E1127" t="str">
        <f t="shared" si="17"/>
        <v>2010NHS BordersEthnicityAsian - Other</v>
      </c>
      <c r="F1127">
        <v>0.224831376467649</v>
      </c>
    </row>
    <row r="1128" spans="1:6" x14ac:dyDescent="0.25">
      <c r="A1128" s="95">
        <v>40268</v>
      </c>
      <c r="B1128" t="s">
        <v>82</v>
      </c>
      <c r="C1128" t="s">
        <v>90</v>
      </c>
      <c r="D1128" t="s">
        <v>92</v>
      </c>
      <c r="E1128" t="str">
        <f t="shared" si="17"/>
        <v>2010NHSScotlandEthnicityAsian - Other</v>
      </c>
      <c r="F1128">
        <v>0.358389187392677</v>
      </c>
    </row>
    <row r="1129" spans="1:6" x14ac:dyDescent="0.25">
      <c r="A1129" s="95">
        <v>40268</v>
      </c>
      <c r="B1129" t="s">
        <v>52</v>
      </c>
      <c r="C1129" t="s">
        <v>90</v>
      </c>
      <c r="D1129" t="s">
        <v>92</v>
      </c>
      <c r="E1129" t="str">
        <f t="shared" si="17"/>
        <v>2010NHS National Services ScotlandEthnicityAsian - Other</v>
      </c>
      <c r="F1129">
        <v>0.24623803009575901</v>
      </c>
    </row>
    <row r="1130" spans="1:6" x14ac:dyDescent="0.25">
      <c r="A1130" s="95">
        <v>40268</v>
      </c>
      <c r="B1130" t="s">
        <v>17</v>
      </c>
      <c r="C1130" t="s">
        <v>90</v>
      </c>
      <c r="D1130" t="s">
        <v>92</v>
      </c>
      <c r="E1130" t="str">
        <f t="shared" si="17"/>
        <v>2010NHS Education for ScotlandEthnicityAsian - Other</v>
      </c>
      <c r="F1130">
        <v>3.3123550844650497E-2</v>
      </c>
    </row>
    <row r="1131" spans="1:6" x14ac:dyDescent="0.25">
      <c r="A1131" s="95">
        <v>40268</v>
      </c>
      <c r="B1131" t="s">
        <v>83</v>
      </c>
      <c r="C1131" t="s">
        <v>90</v>
      </c>
      <c r="D1131" t="s">
        <v>92</v>
      </c>
      <c r="E1131" t="str">
        <f t="shared" si="17"/>
        <v>2010Healthcare Improvement ScotlandEthnicityAsian - Other</v>
      </c>
      <c r="F1131">
        <v>0.67567567567567499</v>
      </c>
    </row>
    <row r="1132" spans="1:6" x14ac:dyDescent="0.25">
      <c r="A1132" s="95">
        <v>40268</v>
      </c>
      <c r="B1132" t="s">
        <v>19</v>
      </c>
      <c r="C1132" t="s">
        <v>90</v>
      </c>
      <c r="D1132" t="s">
        <v>92</v>
      </c>
      <c r="E1132" t="str">
        <f t="shared" si="17"/>
        <v>2010The State HospitalEthnicityAsian - Other</v>
      </c>
      <c r="F1132">
        <v>0.14044943820224701</v>
      </c>
    </row>
    <row r="1133" spans="1:6" x14ac:dyDescent="0.25">
      <c r="A1133" s="95">
        <v>40268</v>
      </c>
      <c r="B1133" t="s">
        <v>35</v>
      </c>
      <c r="C1133" t="s">
        <v>90</v>
      </c>
      <c r="D1133" t="s">
        <v>92</v>
      </c>
      <c r="E1133" t="str">
        <f t="shared" si="17"/>
        <v>2010National Waiting Times CentreEthnicityAsian - Other</v>
      </c>
      <c r="F1133">
        <v>1.1056511056511</v>
      </c>
    </row>
    <row r="1134" spans="1:6" x14ac:dyDescent="0.25">
      <c r="A1134" s="95">
        <v>40268</v>
      </c>
      <c r="B1134" t="s">
        <v>105</v>
      </c>
      <c r="C1134" t="s">
        <v>90</v>
      </c>
      <c r="D1134" t="s">
        <v>92</v>
      </c>
      <c r="E1134" t="str">
        <f t="shared" si="17"/>
        <v>2010NHS FifeEthnicityAsian - Other</v>
      </c>
      <c r="F1134">
        <v>0.19396760740956201</v>
      </c>
    </row>
    <row r="1135" spans="1:6" x14ac:dyDescent="0.25">
      <c r="A1135" s="95">
        <v>40268</v>
      </c>
      <c r="B1135" t="s">
        <v>108</v>
      </c>
      <c r="C1135" t="s">
        <v>90</v>
      </c>
      <c r="D1135" t="s">
        <v>92</v>
      </c>
      <c r="E1135" t="str">
        <f t="shared" si="17"/>
        <v>2010NHS Greater Glasgow &amp; ClydeEthnicityAsian - Other</v>
      </c>
      <c r="F1135">
        <v>0.37910513555212699</v>
      </c>
    </row>
    <row r="1136" spans="1:6" x14ac:dyDescent="0.25">
      <c r="A1136" s="95">
        <v>40268</v>
      </c>
      <c r="B1136" t="s">
        <v>109</v>
      </c>
      <c r="C1136" t="s">
        <v>90</v>
      </c>
      <c r="D1136" t="s">
        <v>92</v>
      </c>
      <c r="E1136" t="str">
        <f t="shared" si="17"/>
        <v>2010NHS HighlandEthnicityAsian - Other</v>
      </c>
      <c r="F1136">
        <v>0.36997371239411903</v>
      </c>
    </row>
    <row r="1137" spans="1:6" x14ac:dyDescent="0.25">
      <c r="A1137" s="95">
        <v>40268</v>
      </c>
      <c r="B1137" t="s">
        <v>110</v>
      </c>
      <c r="C1137" t="s">
        <v>90</v>
      </c>
      <c r="D1137" t="s">
        <v>92</v>
      </c>
      <c r="E1137" t="str">
        <f t="shared" si="17"/>
        <v>2010NHS LanarkshireEthnicityAsian - Other</v>
      </c>
      <c r="F1137">
        <v>0.25558638819921098</v>
      </c>
    </row>
    <row r="1138" spans="1:6" x14ac:dyDescent="0.25">
      <c r="A1138" s="95">
        <v>40268</v>
      </c>
      <c r="B1138" t="s">
        <v>107</v>
      </c>
      <c r="C1138" t="s">
        <v>90</v>
      </c>
      <c r="D1138" t="s">
        <v>92</v>
      </c>
      <c r="E1138" t="str">
        <f t="shared" si="17"/>
        <v>2010NHS GrampianEthnicityAsian - Other</v>
      </c>
      <c r="F1138">
        <v>0.94500205435229201</v>
      </c>
    </row>
    <row r="1139" spans="1:6" x14ac:dyDescent="0.25">
      <c r="A1139" s="95">
        <v>40268</v>
      </c>
      <c r="B1139" t="s">
        <v>112</v>
      </c>
      <c r="C1139" t="s">
        <v>90</v>
      </c>
      <c r="D1139" t="s">
        <v>92</v>
      </c>
      <c r="E1139" t="str">
        <f t="shared" si="17"/>
        <v>2010NHS OrkneyEthnicityAsian - Other</v>
      </c>
      <c r="F1139">
        <v>0.67750677506775003</v>
      </c>
    </row>
    <row r="1140" spans="1:6" x14ac:dyDescent="0.25">
      <c r="A1140" s="95">
        <v>40268</v>
      </c>
      <c r="B1140" t="s">
        <v>111</v>
      </c>
      <c r="C1140" t="s">
        <v>90</v>
      </c>
      <c r="D1140" t="s">
        <v>92</v>
      </c>
      <c r="E1140" t="str">
        <f t="shared" si="17"/>
        <v>2010NHS LothianEthnicityAsian - Other</v>
      </c>
      <c r="F1140">
        <v>0.28267182962245802</v>
      </c>
    </row>
    <row r="1141" spans="1:6" x14ac:dyDescent="0.25">
      <c r="A1141" s="95">
        <v>40268</v>
      </c>
      <c r="B1141" t="s">
        <v>114</v>
      </c>
      <c r="C1141" t="s">
        <v>90</v>
      </c>
      <c r="D1141" t="s">
        <v>92</v>
      </c>
      <c r="E1141" t="str">
        <f t="shared" si="17"/>
        <v>2010NHS TaysideEthnicityAsian - Other</v>
      </c>
      <c r="F1141">
        <v>0.316989276320226</v>
      </c>
    </row>
    <row r="1142" spans="1:6" x14ac:dyDescent="0.25">
      <c r="A1142" s="95">
        <v>40268</v>
      </c>
      <c r="B1142" t="s">
        <v>106</v>
      </c>
      <c r="C1142" t="s">
        <v>90</v>
      </c>
      <c r="D1142" t="s">
        <v>92</v>
      </c>
      <c r="E1142" t="str">
        <f t="shared" si="17"/>
        <v>2010NHS Forth ValleyEthnicityAsian - Other</v>
      </c>
      <c r="F1142">
        <v>0.30424729219909902</v>
      </c>
    </row>
    <row r="1143" spans="1:6" x14ac:dyDescent="0.25">
      <c r="A1143" s="95">
        <v>40268</v>
      </c>
      <c r="B1143" t="s">
        <v>115</v>
      </c>
      <c r="C1143" t="s">
        <v>90</v>
      </c>
      <c r="D1143" t="s">
        <v>92</v>
      </c>
      <c r="E1143" t="str">
        <f t="shared" si="17"/>
        <v>2010NHS Western IslesEthnicityAsian - Other</v>
      </c>
      <c r="F1143">
        <v>0.15503875968992201</v>
      </c>
    </row>
    <row r="1144" spans="1:6" x14ac:dyDescent="0.25">
      <c r="A1144" s="95">
        <v>40268</v>
      </c>
      <c r="B1144" t="s">
        <v>104</v>
      </c>
      <c r="C1144" t="s">
        <v>90</v>
      </c>
      <c r="D1144" t="s">
        <v>92</v>
      </c>
      <c r="E1144" t="str">
        <f t="shared" si="17"/>
        <v>2010NHS Dumfries &amp; GallowayEthnicityAsian - Other</v>
      </c>
      <c r="F1144">
        <v>0.14127144298688099</v>
      </c>
    </row>
    <row r="1145" spans="1:6" x14ac:dyDescent="0.25">
      <c r="A1145" s="95">
        <v>40268</v>
      </c>
      <c r="B1145" t="s">
        <v>113</v>
      </c>
      <c r="C1145" t="s">
        <v>90</v>
      </c>
      <c r="D1145" t="s">
        <v>92</v>
      </c>
      <c r="E1145" t="str">
        <f t="shared" si="17"/>
        <v>2010NHS ShetlandEthnicityAsian - Other</v>
      </c>
      <c r="F1145">
        <v>0.75662042875157598</v>
      </c>
    </row>
    <row r="1146" spans="1:6" x14ac:dyDescent="0.25">
      <c r="A1146" s="95">
        <v>40268</v>
      </c>
      <c r="B1146" t="s">
        <v>127</v>
      </c>
      <c r="C1146" t="s">
        <v>90</v>
      </c>
      <c r="D1146" t="s">
        <v>92</v>
      </c>
      <c r="E1146" t="str">
        <f t="shared" si="17"/>
        <v>2010East RegionEthnicityAsian - Other</v>
      </c>
      <c r="F1146">
        <v>0.25411694362091702</v>
      </c>
    </row>
    <row r="1147" spans="1:6" x14ac:dyDescent="0.25">
      <c r="A1147" s="95">
        <v>40268</v>
      </c>
      <c r="B1147" t="s">
        <v>132</v>
      </c>
      <c r="C1147" t="s">
        <v>90</v>
      </c>
      <c r="D1147" t="s">
        <v>92</v>
      </c>
      <c r="E1147" t="str">
        <f t="shared" si="17"/>
        <v>2010National Bodies and Special Health BoardsEthnicityAsian - Other</v>
      </c>
      <c r="F1147">
        <v>0.20183605703496299</v>
      </c>
    </row>
    <row r="1148" spans="1:6" x14ac:dyDescent="0.25">
      <c r="A1148" s="95">
        <v>40268</v>
      </c>
      <c r="B1148" t="s">
        <v>128</v>
      </c>
      <c r="C1148" t="s">
        <v>90</v>
      </c>
      <c r="D1148" t="s">
        <v>92</v>
      </c>
      <c r="E1148" t="str">
        <f t="shared" si="17"/>
        <v>2010North RegionEthnicityAsian - Other</v>
      </c>
      <c r="F1148">
        <v>0.57611887178574595</v>
      </c>
    </row>
    <row r="1149" spans="1:6" x14ac:dyDescent="0.25">
      <c r="A1149" s="95">
        <v>40268</v>
      </c>
      <c r="B1149" t="s">
        <v>129</v>
      </c>
      <c r="C1149" t="s">
        <v>90</v>
      </c>
      <c r="D1149" t="s">
        <v>92</v>
      </c>
      <c r="E1149" t="str">
        <f t="shared" si="17"/>
        <v>2010West RegionEthnicityAsian - Other</v>
      </c>
      <c r="F1149">
        <v>0.31369356209815402</v>
      </c>
    </row>
    <row r="1150" spans="1:6" x14ac:dyDescent="0.25">
      <c r="A1150" s="95">
        <v>40633</v>
      </c>
      <c r="B1150" t="s">
        <v>102</v>
      </c>
      <c r="C1150" t="s">
        <v>90</v>
      </c>
      <c r="D1150" t="s">
        <v>92</v>
      </c>
      <c r="E1150" t="str">
        <f t="shared" si="17"/>
        <v>2011NHS Ayrshire &amp; ArranEthnicityAsian - Other</v>
      </c>
      <c r="F1150">
        <v>0.20620405235789799</v>
      </c>
    </row>
    <row r="1151" spans="1:6" x14ac:dyDescent="0.25">
      <c r="A1151" s="95">
        <v>40633</v>
      </c>
      <c r="B1151" t="s">
        <v>103</v>
      </c>
      <c r="C1151" t="s">
        <v>90</v>
      </c>
      <c r="D1151" t="s">
        <v>92</v>
      </c>
      <c r="E1151" t="str">
        <f t="shared" si="17"/>
        <v>2011NHS BordersEthnicityAsian - Other</v>
      </c>
      <c r="F1151">
        <v>0.20860495436766599</v>
      </c>
    </row>
    <row r="1152" spans="1:6" x14ac:dyDescent="0.25">
      <c r="A1152" s="95">
        <v>40633</v>
      </c>
      <c r="B1152" t="s">
        <v>82</v>
      </c>
      <c r="C1152" t="s">
        <v>90</v>
      </c>
      <c r="D1152" t="s">
        <v>92</v>
      </c>
      <c r="E1152" t="str">
        <f t="shared" si="17"/>
        <v>2011NHSScotlandEthnicityAsian - Other</v>
      </c>
      <c r="F1152">
        <v>0.353120278375532</v>
      </c>
    </row>
    <row r="1153" spans="1:6" x14ac:dyDescent="0.25">
      <c r="A1153" s="95">
        <v>40633</v>
      </c>
      <c r="B1153" t="s">
        <v>52</v>
      </c>
      <c r="C1153" t="s">
        <v>90</v>
      </c>
      <c r="D1153" t="s">
        <v>92</v>
      </c>
      <c r="E1153" t="str">
        <f t="shared" si="17"/>
        <v>2011NHS National Services ScotlandEthnicityAsian - Other</v>
      </c>
      <c r="F1153">
        <v>0.24820739106453299</v>
      </c>
    </row>
    <row r="1154" spans="1:6" x14ac:dyDescent="0.25">
      <c r="A1154" s="95">
        <v>40633</v>
      </c>
      <c r="B1154" t="s">
        <v>83</v>
      </c>
      <c r="C1154" t="s">
        <v>90</v>
      </c>
      <c r="D1154" t="s">
        <v>92</v>
      </c>
      <c r="E1154" t="str">
        <f t="shared" si="17"/>
        <v>2011Healthcare Improvement ScotlandEthnicityAsian - Other</v>
      </c>
      <c r="F1154">
        <v>0.337837837837837</v>
      </c>
    </row>
    <row r="1155" spans="1:6" x14ac:dyDescent="0.25">
      <c r="A1155" s="95">
        <v>40633</v>
      </c>
      <c r="B1155" t="s">
        <v>19</v>
      </c>
      <c r="C1155" t="s">
        <v>90</v>
      </c>
      <c r="D1155" t="s">
        <v>92</v>
      </c>
      <c r="E1155" t="str">
        <f t="shared" si="17"/>
        <v>2011The State HospitalEthnicityAsian - Other</v>
      </c>
      <c r="F1155">
        <v>0.14326647564469899</v>
      </c>
    </row>
    <row r="1156" spans="1:6" x14ac:dyDescent="0.25">
      <c r="A1156" s="95">
        <v>40633</v>
      </c>
      <c r="B1156" t="s">
        <v>35</v>
      </c>
      <c r="C1156" t="s">
        <v>90</v>
      </c>
      <c r="D1156" t="s">
        <v>92</v>
      </c>
      <c r="E1156" t="str">
        <f t="shared" ref="E1156:E1219" si="18">"20"&amp;RIGHT(TEXT(A1156,"dd-mmm-yy"),2)&amp;B1156&amp;C1156&amp;D1156</f>
        <v>2011National Waiting Times CentreEthnicityAsian - Other</v>
      </c>
      <c r="F1156">
        <v>1.0171646535282799</v>
      </c>
    </row>
    <row r="1157" spans="1:6" x14ac:dyDescent="0.25">
      <c r="A1157" s="95">
        <v>40633</v>
      </c>
      <c r="B1157" t="s">
        <v>105</v>
      </c>
      <c r="C1157" t="s">
        <v>90</v>
      </c>
      <c r="D1157" t="s">
        <v>92</v>
      </c>
      <c r="E1157" t="str">
        <f t="shared" si="18"/>
        <v>2011NHS FifeEthnicityAsian - Other</v>
      </c>
      <c r="F1157">
        <v>0.15116396251133701</v>
      </c>
    </row>
    <row r="1158" spans="1:6" x14ac:dyDescent="0.25">
      <c r="A1158" s="95">
        <v>40633</v>
      </c>
      <c r="B1158" t="s">
        <v>108</v>
      </c>
      <c r="C1158" t="s">
        <v>90</v>
      </c>
      <c r="D1158" t="s">
        <v>92</v>
      </c>
      <c r="E1158" t="str">
        <f t="shared" si="18"/>
        <v>2011NHS Greater Glasgow &amp; ClydeEthnicityAsian - Other</v>
      </c>
      <c r="F1158">
        <v>0.35181310216376499</v>
      </c>
    </row>
    <row r="1159" spans="1:6" x14ac:dyDescent="0.25">
      <c r="A1159" s="95">
        <v>40633</v>
      </c>
      <c r="B1159" t="s">
        <v>109</v>
      </c>
      <c r="C1159" t="s">
        <v>90</v>
      </c>
      <c r="D1159" t="s">
        <v>92</v>
      </c>
      <c r="E1159" t="str">
        <f t="shared" si="18"/>
        <v>2011NHS HighlandEthnicityAsian - Other</v>
      </c>
      <c r="F1159">
        <v>0.38089657193085202</v>
      </c>
    </row>
    <row r="1160" spans="1:6" x14ac:dyDescent="0.25">
      <c r="A1160" s="95">
        <v>40633</v>
      </c>
      <c r="B1160" t="s">
        <v>110</v>
      </c>
      <c r="C1160" t="s">
        <v>90</v>
      </c>
      <c r="D1160" t="s">
        <v>92</v>
      </c>
      <c r="E1160" t="str">
        <f t="shared" si="18"/>
        <v>2011NHS LanarkshireEthnicityAsian - Other</v>
      </c>
      <c r="F1160">
        <v>0.242486589756778</v>
      </c>
    </row>
    <row r="1161" spans="1:6" x14ac:dyDescent="0.25">
      <c r="A1161" s="95">
        <v>40633</v>
      </c>
      <c r="B1161" t="s">
        <v>107</v>
      </c>
      <c r="C1161" t="s">
        <v>90</v>
      </c>
      <c r="D1161" t="s">
        <v>92</v>
      </c>
      <c r="E1161" t="str">
        <f t="shared" si="18"/>
        <v>2011NHS GrampianEthnicityAsian - Other</v>
      </c>
      <c r="F1161">
        <v>1.0454058819824901</v>
      </c>
    </row>
    <row r="1162" spans="1:6" x14ac:dyDescent="0.25">
      <c r="A1162" s="95">
        <v>40633</v>
      </c>
      <c r="B1162" t="s">
        <v>112</v>
      </c>
      <c r="C1162" t="s">
        <v>90</v>
      </c>
      <c r="D1162" t="s">
        <v>92</v>
      </c>
      <c r="E1162" t="str">
        <f t="shared" si="18"/>
        <v>2011NHS OrkneyEthnicityAsian - Other</v>
      </c>
      <c r="F1162">
        <v>0.41958041958041897</v>
      </c>
    </row>
    <row r="1163" spans="1:6" x14ac:dyDescent="0.25">
      <c r="A1163" s="95">
        <v>40633</v>
      </c>
      <c r="B1163" t="s">
        <v>111</v>
      </c>
      <c r="C1163" t="s">
        <v>90</v>
      </c>
      <c r="D1163" t="s">
        <v>92</v>
      </c>
      <c r="E1163" t="str">
        <f t="shared" si="18"/>
        <v>2011NHS LothianEthnicityAsian - Other</v>
      </c>
      <c r="F1163">
        <v>0.26768948020296401</v>
      </c>
    </row>
    <row r="1164" spans="1:6" x14ac:dyDescent="0.25">
      <c r="A1164" s="95">
        <v>40633</v>
      </c>
      <c r="B1164" t="s">
        <v>114</v>
      </c>
      <c r="C1164" t="s">
        <v>90</v>
      </c>
      <c r="D1164" t="s">
        <v>92</v>
      </c>
      <c r="E1164" t="str">
        <f t="shared" si="18"/>
        <v>2011NHS TaysideEthnicityAsian - Other</v>
      </c>
      <c r="F1164">
        <v>0.34722222222222199</v>
      </c>
    </row>
    <row r="1165" spans="1:6" x14ac:dyDescent="0.25">
      <c r="A1165" s="95">
        <v>40633</v>
      </c>
      <c r="B1165" t="s">
        <v>106</v>
      </c>
      <c r="C1165" t="s">
        <v>90</v>
      </c>
      <c r="D1165" t="s">
        <v>92</v>
      </c>
      <c r="E1165" t="str">
        <f t="shared" si="18"/>
        <v>2011NHS Forth ValleyEthnicityAsian - Other</v>
      </c>
      <c r="F1165">
        <v>0.30915883034909097</v>
      </c>
    </row>
    <row r="1166" spans="1:6" x14ac:dyDescent="0.25">
      <c r="A1166" s="95">
        <v>40633</v>
      </c>
      <c r="B1166" t="s">
        <v>115</v>
      </c>
      <c r="C1166" t="s">
        <v>90</v>
      </c>
      <c r="D1166" t="s">
        <v>92</v>
      </c>
      <c r="E1166" t="str">
        <f t="shared" si="18"/>
        <v>2011NHS Western IslesEthnicityAsian - Other</v>
      </c>
      <c r="F1166">
        <v>0.15710919088766601</v>
      </c>
    </row>
    <row r="1167" spans="1:6" x14ac:dyDescent="0.25">
      <c r="A1167" s="95">
        <v>40633</v>
      </c>
      <c r="B1167" t="s">
        <v>104</v>
      </c>
      <c r="C1167" t="s">
        <v>90</v>
      </c>
      <c r="D1167" t="s">
        <v>92</v>
      </c>
      <c r="E1167" t="str">
        <f t="shared" si="18"/>
        <v>2011NHS Dumfries &amp; GallowayEthnicityAsian - Other</v>
      </c>
      <c r="F1167">
        <v>0.16539177175935399</v>
      </c>
    </row>
    <row r="1168" spans="1:6" x14ac:dyDescent="0.25">
      <c r="A1168" s="95">
        <v>40633</v>
      </c>
      <c r="B1168" t="s">
        <v>113</v>
      </c>
      <c r="C1168" t="s">
        <v>90</v>
      </c>
      <c r="D1168" t="s">
        <v>92</v>
      </c>
      <c r="E1168" t="str">
        <f t="shared" si="18"/>
        <v>2011NHS ShetlandEthnicityAsian - Other</v>
      </c>
      <c r="F1168">
        <v>0.63371356147021496</v>
      </c>
    </row>
    <row r="1169" spans="1:6" x14ac:dyDescent="0.25">
      <c r="A1169" s="95">
        <v>40633</v>
      </c>
      <c r="B1169" t="s">
        <v>127</v>
      </c>
      <c r="C1169" t="s">
        <v>90</v>
      </c>
      <c r="D1169" t="s">
        <v>92</v>
      </c>
      <c r="E1169" t="str">
        <f t="shared" si="18"/>
        <v>2011East RegionEthnicityAsian - Other</v>
      </c>
      <c r="F1169">
        <v>0.23203650707711301</v>
      </c>
    </row>
    <row r="1170" spans="1:6" x14ac:dyDescent="0.25">
      <c r="A1170" s="95">
        <v>40633</v>
      </c>
      <c r="B1170" t="s">
        <v>132</v>
      </c>
      <c r="C1170" t="s">
        <v>90</v>
      </c>
      <c r="D1170" t="s">
        <v>92</v>
      </c>
      <c r="E1170" t="str">
        <f t="shared" si="18"/>
        <v>2011National Bodies and Special Health BoardsEthnicityAsian - Other</v>
      </c>
      <c r="F1170">
        <v>0.177281680892974</v>
      </c>
    </row>
    <row r="1171" spans="1:6" x14ac:dyDescent="0.25">
      <c r="A1171" s="95">
        <v>40633</v>
      </c>
      <c r="B1171" t="s">
        <v>128</v>
      </c>
      <c r="C1171" t="s">
        <v>90</v>
      </c>
      <c r="D1171" t="s">
        <v>92</v>
      </c>
      <c r="E1171" t="str">
        <f t="shared" si="18"/>
        <v>2011North RegionEthnicityAsian - Other</v>
      </c>
      <c r="F1171">
        <v>0.61385355872299796</v>
      </c>
    </row>
    <row r="1172" spans="1:6" x14ac:dyDescent="0.25">
      <c r="A1172" s="95">
        <v>40633</v>
      </c>
      <c r="B1172" t="s">
        <v>129</v>
      </c>
      <c r="C1172" t="s">
        <v>90</v>
      </c>
      <c r="D1172" t="s">
        <v>92</v>
      </c>
      <c r="E1172" t="str">
        <f t="shared" si="18"/>
        <v>2011West RegionEthnicityAsian - Other</v>
      </c>
      <c r="F1172">
        <v>0.29807549596794097</v>
      </c>
    </row>
    <row r="1173" spans="1:6" x14ac:dyDescent="0.25">
      <c r="A1173" s="95">
        <v>40999</v>
      </c>
      <c r="B1173" t="s">
        <v>102</v>
      </c>
      <c r="C1173" t="s">
        <v>90</v>
      </c>
      <c r="D1173" t="s">
        <v>92</v>
      </c>
      <c r="E1173" t="str">
        <f t="shared" si="18"/>
        <v>2012NHS Ayrshire &amp; ArranEthnicityAsian - Other</v>
      </c>
      <c r="F1173">
        <v>0.155563689604685</v>
      </c>
    </row>
    <row r="1174" spans="1:6" x14ac:dyDescent="0.25">
      <c r="A1174" s="95">
        <v>40999</v>
      </c>
      <c r="B1174" t="s">
        <v>103</v>
      </c>
      <c r="C1174" t="s">
        <v>90</v>
      </c>
      <c r="D1174" t="s">
        <v>92</v>
      </c>
      <c r="E1174" t="str">
        <f t="shared" si="18"/>
        <v>2012NHS BordersEthnicityAsian - Other</v>
      </c>
      <c r="F1174">
        <v>0.218638972396829</v>
      </c>
    </row>
    <row r="1175" spans="1:6" x14ac:dyDescent="0.25">
      <c r="A1175" s="95">
        <v>40999</v>
      </c>
      <c r="B1175" t="s">
        <v>82</v>
      </c>
      <c r="C1175" t="s">
        <v>90</v>
      </c>
      <c r="D1175" t="s">
        <v>92</v>
      </c>
      <c r="E1175" t="str">
        <f t="shared" si="18"/>
        <v>2012NHSScotlandEthnicityAsian - Other</v>
      </c>
      <c r="F1175">
        <v>0.347710072375644</v>
      </c>
    </row>
    <row r="1176" spans="1:6" x14ac:dyDescent="0.25">
      <c r="A1176" s="95">
        <v>40999</v>
      </c>
      <c r="B1176" t="s">
        <v>52</v>
      </c>
      <c r="C1176" t="s">
        <v>90</v>
      </c>
      <c r="D1176" t="s">
        <v>92</v>
      </c>
      <c r="E1176" t="str">
        <f t="shared" si="18"/>
        <v>2012NHS National Services ScotlandEthnicityAsian - Other</v>
      </c>
      <c r="F1176">
        <v>0.20034344590726899</v>
      </c>
    </row>
    <row r="1177" spans="1:6" x14ac:dyDescent="0.25">
      <c r="A1177" s="95">
        <v>40999</v>
      </c>
      <c r="B1177" t="s">
        <v>16</v>
      </c>
      <c r="C1177" t="s">
        <v>90</v>
      </c>
      <c r="D1177" t="s">
        <v>92</v>
      </c>
      <c r="E1177" t="str">
        <f t="shared" si="18"/>
        <v>2012NHS 24EthnicityAsian - Other</v>
      </c>
      <c r="F1177">
        <v>0.12666244458518</v>
      </c>
    </row>
    <row r="1178" spans="1:6" x14ac:dyDescent="0.25">
      <c r="A1178" s="95">
        <v>40999</v>
      </c>
      <c r="B1178" t="s">
        <v>83</v>
      </c>
      <c r="C1178" t="s">
        <v>90</v>
      </c>
      <c r="D1178" t="s">
        <v>92</v>
      </c>
      <c r="E1178" t="str">
        <f t="shared" si="18"/>
        <v>2012Healthcare Improvement ScotlandEthnicityAsian - Other</v>
      </c>
      <c r="F1178">
        <v>0.33557046979865701</v>
      </c>
    </row>
    <row r="1179" spans="1:6" x14ac:dyDescent="0.25">
      <c r="A1179" s="95">
        <v>40999</v>
      </c>
      <c r="B1179" t="s">
        <v>19</v>
      </c>
      <c r="C1179" t="s">
        <v>90</v>
      </c>
      <c r="D1179" t="s">
        <v>92</v>
      </c>
      <c r="E1179" t="str">
        <f t="shared" si="18"/>
        <v>2012The State HospitalEthnicityAsian - Other</v>
      </c>
      <c r="F1179">
        <v>0.14492753623188401</v>
      </c>
    </row>
    <row r="1180" spans="1:6" x14ac:dyDescent="0.25">
      <c r="A1180" s="95">
        <v>40999</v>
      </c>
      <c r="B1180" t="s">
        <v>35</v>
      </c>
      <c r="C1180" t="s">
        <v>90</v>
      </c>
      <c r="D1180" t="s">
        <v>92</v>
      </c>
      <c r="E1180" t="str">
        <f t="shared" si="18"/>
        <v>2012National Waiting Times CentreEthnicityAsian - Other</v>
      </c>
      <c r="F1180">
        <v>1.01651842439644</v>
      </c>
    </row>
    <row r="1181" spans="1:6" x14ac:dyDescent="0.25">
      <c r="A1181" s="95">
        <v>40999</v>
      </c>
      <c r="B1181" t="s">
        <v>105</v>
      </c>
      <c r="C1181" t="s">
        <v>90</v>
      </c>
      <c r="D1181" t="s">
        <v>92</v>
      </c>
      <c r="E1181" t="str">
        <f t="shared" si="18"/>
        <v>2012NHS FifeEthnicityAsian - Other</v>
      </c>
      <c r="F1181">
        <v>0.157662392264031</v>
      </c>
    </row>
    <row r="1182" spans="1:6" x14ac:dyDescent="0.25">
      <c r="A1182" s="95">
        <v>40999</v>
      </c>
      <c r="B1182" t="s">
        <v>108</v>
      </c>
      <c r="C1182" t="s">
        <v>90</v>
      </c>
      <c r="D1182" t="s">
        <v>92</v>
      </c>
      <c r="E1182" t="str">
        <f t="shared" si="18"/>
        <v>2012NHS Greater Glasgow &amp; ClydeEthnicityAsian - Other</v>
      </c>
      <c r="F1182">
        <v>0.31077430613659701</v>
      </c>
    </row>
    <row r="1183" spans="1:6" x14ac:dyDescent="0.25">
      <c r="A1183" s="95">
        <v>40999</v>
      </c>
      <c r="B1183" t="s">
        <v>109</v>
      </c>
      <c r="C1183" t="s">
        <v>90</v>
      </c>
      <c r="D1183" t="s">
        <v>92</v>
      </c>
      <c r="E1183" t="str">
        <f t="shared" si="18"/>
        <v>2012NHS HighlandEthnicityAsian - Other</v>
      </c>
      <c r="F1183">
        <v>0.47078088220243502</v>
      </c>
    </row>
    <row r="1184" spans="1:6" x14ac:dyDescent="0.25">
      <c r="A1184" s="95">
        <v>40999</v>
      </c>
      <c r="B1184" t="s">
        <v>110</v>
      </c>
      <c r="C1184" t="s">
        <v>90</v>
      </c>
      <c r="D1184" t="s">
        <v>92</v>
      </c>
      <c r="E1184" t="str">
        <f t="shared" si="18"/>
        <v>2012NHS LanarkshireEthnicityAsian - Other</v>
      </c>
      <c r="F1184">
        <v>0.21936459909228401</v>
      </c>
    </row>
    <row r="1185" spans="1:6" x14ac:dyDescent="0.25">
      <c r="A1185" s="95">
        <v>40999</v>
      </c>
      <c r="B1185" t="s">
        <v>107</v>
      </c>
      <c r="C1185" t="s">
        <v>90</v>
      </c>
      <c r="D1185" t="s">
        <v>92</v>
      </c>
      <c r="E1185" t="str">
        <f t="shared" si="18"/>
        <v>2012NHS GrampianEthnicityAsian - Other</v>
      </c>
      <c r="F1185">
        <v>1.11160515784793</v>
      </c>
    </row>
    <row r="1186" spans="1:6" x14ac:dyDescent="0.25">
      <c r="A1186" s="95">
        <v>40999</v>
      </c>
      <c r="B1186" t="s">
        <v>112</v>
      </c>
      <c r="C1186" t="s">
        <v>90</v>
      </c>
      <c r="D1186" t="s">
        <v>92</v>
      </c>
      <c r="E1186" t="str">
        <f t="shared" si="18"/>
        <v>2012NHS OrkneyEthnicityAsian - Other</v>
      </c>
      <c r="F1186">
        <v>0.467289719626168</v>
      </c>
    </row>
    <row r="1187" spans="1:6" x14ac:dyDescent="0.25">
      <c r="A1187" s="95">
        <v>40999</v>
      </c>
      <c r="B1187" t="s">
        <v>111</v>
      </c>
      <c r="C1187" t="s">
        <v>90</v>
      </c>
      <c r="D1187" t="s">
        <v>92</v>
      </c>
      <c r="E1187" t="str">
        <f t="shared" si="18"/>
        <v>2012NHS LothianEthnicityAsian - Other</v>
      </c>
      <c r="F1187">
        <v>0.26192158982247499</v>
      </c>
    </row>
    <row r="1188" spans="1:6" x14ac:dyDescent="0.25">
      <c r="A1188" s="95">
        <v>40999</v>
      </c>
      <c r="B1188" t="s">
        <v>114</v>
      </c>
      <c r="C1188" t="s">
        <v>90</v>
      </c>
      <c r="D1188" t="s">
        <v>92</v>
      </c>
      <c r="E1188" t="str">
        <f t="shared" si="18"/>
        <v>2012NHS TaysideEthnicityAsian - Other</v>
      </c>
      <c r="F1188">
        <v>0.34969925863757101</v>
      </c>
    </row>
    <row r="1189" spans="1:6" x14ac:dyDescent="0.25">
      <c r="A1189" s="95">
        <v>40999</v>
      </c>
      <c r="B1189" t="s">
        <v>106</v>
      </c>
      <c r="C1189" t="s">
        <v>90</v>
      </c>
      <c r="D1189" t="s">
        <v>92</v>
      </c>
      <c r="E1189" t="str">
        <f t="shared" si="18"/>
        <v>2012NHS Forth ValleyEthnicityAsian - Other</v>
      </c>
      <c r="F1189">
        <v>0.19307681699075899</v>
      </c>
    </row>
    <row r="1190" spans="1:6" x14ac:dyDescent="0.25">
      <c r="A1190" s="95">
        <v>40999</v>
      </c>
      <c r="B1190" t="s">
        <v>115</v>
      </c>
      <c r="C1190" t="s">
        <v>90</v>
      </c>
      <c r="D1190" t="s">
        <v>92</v>
      </c>
      <c r="E1190" t="str">
        <f t="shared" si="18"/>
        <v>2012NHS Western IslesEthnicityAsian - Other</v>
      </c>
      <c r="F1190">
        <v>0.24711696869851699</v>
      </c>
    </row>
    <row r="1191" spans="1:6" x14ac:dyDescent="0.25">
      <c r="A1191" s="95">
        <v>40999</v>
      </c>
      <c r="B1191" t="s">
        <v>104</v>
      </c>
      <c r="C1191" t="s">
        <v>90</v>
      </c>
      <c r="D1191" t="s">
        <v>92</v>
      </c>
      <c r="E1191" t="str">
        <f t="shared" si="18"/>
        <v>2012NHS Dumfries &amp; GallowayEthnicityAsian - Other</v>
      </c>
      <c r="F1191">
        <v>0.14973262032085499</v>
      </c>
    </row>
    <row r="1192" spans="1:6" x14ac:dyDescent="0.25">
      <c r="A1192" s="95">
        <v>40999</v>
      </c>
      <c r="B1192" t="s">
        <v>113</v>
      </c>
      <c r="C1192" t="s">
        <v>90</v>
      </c>
      <c r="D1192" t="s">
        <v>92</v>
      </c>
      <c r="E1192" t="str">
        <f t="shared" si="18"/>
        <v>2012NHS ShetlandEthnicityAsian - Other</v>
      </c>
      <c r="F1192">
        <v>0.85348506401137902</v>
      </c>
    </row>
    <row r="1193" spans="1:6" x14ac:dyDescent="0.25">
      <c r="A1193" s="95">
        <v>40999</v>
      </c>
      <c r="B1193" t="s">
        <v>127</v>
      </c>
      <c r="C1193" t="s">
        <v>90</v>
      </c>
      <c r="D1193" t="s">
        <v>92</v>
      </c>
      <c r="E1193" t="str">
        <f t="shared" si="18"/>
        <v>2012East RegionEthnicityAsian - Other</v>
      </c>
      <c r="F1193">
        <v>0.23102132917853099</v>
      </c>
    </row>
    <row r="1194" spans="1:6" x14ac:dyDescent="0.25">
      <c r="A1194" s="95">
        <v>40999</v>
      </c>
      <c r="B1194" t="s">
        <v>132</v>
      </c>
      <c r="C1194" t="s">
        <v>90</v>
      </c>
      <c r="D1194" t="s">
        <v>92</v>
      </c>
      <c r="E1194" t="str">
        <f t="shared" si="18"/>
        <v>2012National Bodies and Special Health BoardsEthnicityAsian - Other</v>
      </c>
      <c r="F1194">
        <v>0.182741116751269</v>
      </c>
    </row>
    <row r="1195" spans="1:6" x14ac:dyDescent="0.25">
      <c r="A1195" s="95">
        <v>40999</v>
      </c>
      <c r="B1195" t="s">
        <v>128</v>
      </c>
      <c r="C1195" t="s">
        <v>90</v>
      </c>
      <c r="D1195" t="s">
        <v>92</v>
      </c>
      <c r="E1195" t="str">
        <f t="shared" si="18"/>
        <v>2012North RegionEthnicityAsian - Other</v>
      </c>
      <c r="F1195">
        <v>0.66790965518869005</v>
      </c>
    </row>
    <row r="1196" spans="1:6" x14ac:dyDescent="0.25">
      <c r="A1196" s="95">
        <v>40999</v>
      </c>
      <c r="B1196" t="s">
        <v>129</v>
      </c>
      <c r="C1196" t="s">
        <v>90</v>
      </c>
      <c r="D1196" t="s">
        <v>92</v>
      </c>
      <c r="E1196" t="str">
        <f t="shared" si="18"/>
        <v>2012West RegionEthnicityAsian - Other</v>
      </c>
      <c r="F1196">
        <v>0.25287208779924197</v>
      </c>
    </row>
    <row r="1197" spans="1:6" x14ac:dyDescent="0.25">
      <c r="A1197" s="95">
        <v>41364</v>
      </c>
      <c r="B1197" t="s">
        <v>102</v>
      </c>
      <c r="C1197" t="s">
        <v>90</v>
      </c>
      <c r="D1197" t="s">
        <v>92</v>
      </c>
      <c r="E1197" t="str">
        <f t="shared" si="18"/>
        <v>2013NHS Ayrshire &amp; ArranEthnicityAsian - Other</v>
      </c>
      <c r="F1197">
        <v>0.12774888219728001</v>
      </c>
    </row>
    <row r="1198" spans="1:6" x14ac:dyDescent="0.25">
      <c r="A1198" s="95">
        <v>41364</v>
      </c>
      <c r="B1198" t="s">
        <v>103</v>
      </c>
      <c r="C1198" t="s">
        <v>90</v>
      </c>
      <c r="D1198" t="s">
        <v>92</v>
      </c>
      <c r="E1198" t="str">
        <f t="shared" si="18"/>
        <v>2013NHS BordersEthnicityAsian - Other</v>
      </c>
      <c r="F1198">
        <v>0.220872446162341</v>
      </c>
    </row>
    <row r="1199" spans="1:6" x14ac:dyDescent="0.25">
      <c r="A1199" s="95">
        <v>41364</v>
      </c>
      <c r="B1199" t="s">
        <v>82</v>
      </c>
      <c r="C1199" t="s">
        <v>90</v>
      </c>
      <c r="D1199" t="s">
        <v>92</v>
      </c>
      <c r="E1199" t="str">
        <f t="shared" si="18"/>
        <v>2013NHSScotlandEthnicityAsian - Other</v>
      </c>
      <c r="F1199">
        <v>0.374019870169152</v>
      </c>
    </row>
    <row r="1200" spans="1:6" x14ac:dyDescent="0.25">
      <c r="A1200" s="95">
        <v>41364</v>
      </c>
      <c r="B1200" t="s">
        <v>52</v>
      </c>
      <c r="C1200" t="s">
        <v>90</v>
      </c>
      <c r="D1200" t="s">
        <v>92</v>
      </c>
      <c r="E1200" t="str">
        <f t="shared" si="18"/>
        <v>2013NHS National Services ScotlandEthnicityAsian - Other</v>
      </c>
      <c r="F1200">
        <v>0.17472335468840999</v>
      </c>
    </row>
    <row r="1201" spans="1:6" x14ac:dyDescent="0.25">
      <c r="A1201" s="95">
        <v>41364</v>
      </c>
      <c r="B1201" t="s">
        <v>16</v>
      </c>
      <c r="C1201" t="s">
        <v>90</v>
      </c>
      <c r="D1201" t="s">
        <v>92</v>
      </c>
      <c r="E1201" t="str">
        <f t="shared" si="18"/>
        <v>2013NHS 24EthnicityAsian - Other</v>
      </c>
      <c r="F1201">
        <v>0.12121212121212099</v>
      </c>
    </row>
    <row r="1202" spans="1:6" x14ac:dyDescent="0.25">
      <c r="A1202" s="95">
        <v>41364</v>
      </c>
      <c r="B1202" t="s">
        <v>17</v>
      </c>
      <c r="C1202" t="s">
        <v>90</v>
      </c>
      <c r="D1202" t="s">
        <v>92</v>
      </c>
      <c r="E1202" t="str">
        <f t="shared" si="18"/>
        <v>2013NHS Education for ScotlandEthnicityAsian - Other</v>
      </c>
      <c r="F1202">
        <v>3.9904229848363899E-2</v>
      </c>
    </row>
    <row r="1203" spans="1:6" x14ac:dyDescent="0.25">
      <c r="A1203" s="95">
        <v>41364</v>
      </c>
      <c r="B1203" t="s">
        <v>19</v>
      </c>
      <c r="C1203" t="s">
        <v>90</v>
      </c>
      <c r="D1203" t="s">
        <v>92</v>
      </c>
      <c r="E1203" t="str">
        <f t="shared" si="18"/>
        <v>2013The State HospitalEthnicityAsian - Other</v>
      </c>
      <c r="F1203">
        <v>0.145137880986937</v>
      </c>
    </row>
    <row r="1204" spans="1:6" x14ac:dyDescent="0.25">
      <c r="A1204" s="95">
        <v>41364</v>
      </c>
      <c r="B1204" t="s">
        <v>35</v>
      </c>
      <c r="C1204" t="s">
        <v>90</v>
      </c>
      <c r="D1204" t="s">
        <v>92</v>
      </c>
      <c r="E1204" t="str">
        <f t="shared" si="18"/>
        <v>2013National Waiting Times CentreEthnicityAsian - Other</v>
      </c>
      <c r="F1204">
        <v>0.90252707581227398</v>
      </c>
    </row>
    <row r="1205" spans="1:6" x14ac:dyDescent="0.25">
      <c r="A1205" s="95">
        <v>41364</v>
      </c>
      <c r="B1205" t="s">
        <v>105</v>
      </c>
      <c r="C1205" t="s">
        <v>90</v>
      </c>
      <c r="D1205" t="s">
        <v>92</v>
      </c>
      <c r="E1205" t="str">
        <f t="shared" si="18"/>
        <v>2013NHS FifeEthnicityAsian - Other</v>
      </c>
      <c r="F1205">
        <v>0.15947267701467099</v>
      </c>
    </row>
    <row r="1206" spans="1:6" x14ac:dyDescent="0.25">
      <c r="A1206" s="95">
        <v>41364</v>
      </c>
      <c r="B1206" t="s">
        <v>108</v>
      </c>
      <c r="C1206" t="s">
        <v>90</v>
      </c>
      <c r="D1206" t="s">
        <v>92</v>
      </c>
      <c r="E1206" t="str">
        <f t="shared" si="18"/>
        <v>2013NHS Greater Glasgow &amp; ClydeEthnicityAsian - Other</v>
      </c>
      <c r="F1206">
        <v>0.46254134113022999</v>
      </c>
    </row>
    <row r="1207" spans="1:6" x14ac:dyDescent="0.25">
      <c r="A1207" s="95">
        <v>41364</v>
      </c>
      <c r="B1207" t="s">
        <v>109</v>
      </c>
      <c r="C1207" t="s">
        <v>90</v>
      </c>
      <c r="D1207" t="s">
        <v>92</v>
      </c>
      <c r="E1207" t="str">
        <f t="shared" si="18"/>
        <v>2013NHS HighlandEthnicityAsian - Other</v>
      </c>
      <c r="F1207">
        <v>0.37828802674408302</v>
      </c>
    </row>
    <row r="1208" spans="1:6" x14ac:dyDescent="0.25">
      <c r="A1208" s="95">
        <v>41364</v>
      </c>
      <c r="B1208" t="s">
        <v>110</v>
      </c>
      <c r="C1208" t="s">
        <v>90</v>
      </c>
      <c r="D1208" t="s">
        <v>92</v>
      </c>
      <c r="E1208" t="str">
        <f t="shared" si="18"/>
        <v>2013NHS LanarkshireEthnicityAsian - Other</v>
      </c>
      <c r="F1208">
        <v>0.22922212363206099</v>
      </c>
    </row>
    <row r="1209" spans="1:6" x14ac:dyDescent="0.25">
      <c r="A1209" s="95">
        <v>41364</v>
      </c>
      <c r="B1209" t="s">
        <v>107</v>
      </c>
      <c r="C1209" t="s">
        <v>90</v>
      </c>
      <c r="D1209" t="s">
        <v>92</v>
      </c>
      <c r="E1209" t="str">
        <f t="shared" si="18"/>
        <v>2013NHS GrampianEthnicityAsian - Other</v>
      </c>
      <c r="F1209">
        <v>1.12352458499021</v>
      </c>
    </row>
    <row r="1210" spans="1:6" x14ac:dyDescent="0.25">
      <c r="A1210" s="95">
        <v>41364</v>
      </c>
      <c r="B1210" t="s">
        <v>112</v>
      </c>
      <c r="C1210" t="s">
        <v>90</v>
      </c>
      <c r="D1210" t="s">
        <v>92</v>
      </c>
      <c r="E1210" t="str">
        <f t="shared" si="18"/>
        <v>2013NHS OrkneyEthnicityAsian - Other</v>
      </c>
      <c r="F1210">
        <v>0.44444444444444398</v>
      </c>
    </row>
    <row r="1211" spans="1:6" x14ac:dyDescent="0.25">
      <c r="A1211" s="95">
        <v>41364</v>
      </c>
      <c r="B1211" t="s">
        <v>111</v>
      </c>
      <c r="C1211" t="s">
        <v>90</v>
      </c>
      <c r="D1211" t="s">
        <v>92</v>
      </c>
      <c r="E1211" t="str">
        <f t="shared" si="18"/>
        <v>2013NHS LothianEthnicityAsian - Other</v>
      </c>
      <c r="F1211">
        <v>0.253725332259363</v>
      </c>
    </row>
    <row r="1212" spans="1:6" x14ac:dyDescent="0.25">
      <c r="A1212" s="95">
        <v>41364</v>
      </c>
      <c r="B1212" t="s">
        <v>114</v>
      </c>
      <c r="C1212" t="s">
        <v>90</v>
      </c>
      <c r="D1212" t="s">
        <v>92</v>
      </c>
      <c r="E1212" t="str">
        <f t="shared" si="18"/>
        <v>2013NHS TaysideEthnicityAsian - Other</v>
      </c>
      <c r="F1212">
        <v>0.382342718109141</v>
      </c>
    </row>
    <row r="1213" spans="1:6" x14ac:dyDescent="0.25">
      <c r="A1213" s="95">
        <v>41364</v>
      </c>
      <c r="B1213" t="s">
        <v>106</v>
      </c>
      <c r="C1213" t="s">
        <v>90</v>
      </c>
      <c r="D1213" t="s">
        <v>92</v>
      </c>
      <c r="E1213" t="str">
        <f t="shared" si="18"/>
        <v>2013NHS Forth ValleyEthnicityAsian - Other</v>
      </c>
      <c r="F1213">
        <v>0.169947599490157</v>
      </c>
    </row>
    <row r="1214" spans="1:6" x14ac:dyDescent="0.25">
      <c r="A1214" s="95">
        <v>41364</v>
      </c>
      <c r="B1214" t="s">
        <v>115</v>
      </c>
      <c r="C1214" t="s">
        <v>90</v>
      </c>
      <c r="D1214" t="s">
        <v>92</v>
      </c>
      <c r="E1214" t="str">
        <f t="shared" si="18"/>
        <v>2013NHS Western IslesEthnicityAsian - Other</v>
      </c>
      <c r="F1214">
        <v>0.32760032760032698</v>
      </c>
    </row>
    <row r="1215" spans="1:6" x14ac:dyDescent="0.25">
      <c r="A1215" s="95">
        <v>41364</v>
      </c>
      <c r="B1215" t="s">
        <v>104</v>
      </c>
      <c r="C1215" t="s">
        <v>90</v>
      </c>
      <c r="D1215" t="s">
        <v>92</v>
      </c>
      <c r="E1215" t="str">
        <f t="shared" si="18"/>
        <v>2013NHS Dumfries &amp; GallowayEthnicityAsian - Other</v>
      </c>
      <c r="F1215">
        <v>0.10736525660296301</v>
      </c>
    </row>
    <row r="1216" spans="1:6" x14ac:dyDescent="0.25">
      <c r="A1216" s="95">
        <v>41364</v>
      </c>
      <c r="B1216" t="s">
        <v>113</v>
      </c>
      <c r="C1216" t="s">
        <v>90</v>
      </c>
      <c r="D1216" t="s">
        <v>92</v>
      </c>
      <c r="E1216" t="str">
        <f t="shared" si="18"/>
        <v>2013NHS ShetlandEthnicityAsian - Other</v>
      </c>
      <c r="F1216">
        <v>0.62111801242235998</v>
      </c>
    </row>
    <row r="1217" spans="1:6" x14ac:dyDescent="0.25">
      <c r="A1217" s="95">
        <v>41364</v>
      </c>
      <c r="B1217" t="s">
        <v>127</v>
      </c>
      <c r="C1217" t="s">
        <v>90</v>
      </c>
      <c r="D1217" t="s">
        <v>92</v>
      </c>
      <c r="E1217" t="str">
        <f t="shared" si="18"/>
        <v>2013East RegionEthnicityAsian - Other</v>
      </c>
      <c r="F1217">
        <v>0.22716466796978099</v>
      </c>
    </row>
    <row r="1218" spans="1:6" x14ac:dyDescent="0.25">
      <c r="A1218" s="95">
        <v>41364</v>
      </c>
      <c r="B1218" t="s">
        <v>132</v>
      </c>
      <c r="C1218" t="s">
        <v>90</v>
      </c>
      <c r="D1218" t="s">
        <v>92</v>
      </c>
      <c r="E1218" t="str">
        <f t="shared" si="18"/>
        <v>2013National Bodies and Special Health BoardsEthnicityAsian - Other</v>
      </c>
      <c r="F1218">
        <v>0.16807852628748099</v>
      </c>
    </row>
    <row r="1219" spans="1:6" x14ac:dyDescent="0.25">
      <c r="A1219" s="95">
        <v>41364</v>
      </c>
      <c r="B1219" t="s">
        <v>128</v>
      </c>
      <c r="C1219" t="s">
        <v>90</v>
      </c>
      <c r="D1219" t="s">
        <v>92</v>
      </c>
      <c r="E1219" t="str">
        <f t="shared" si="18"/>
        <v>2013North RegionEthnicityAsian - Other</v>
      </c>
      <c r="F1219">
        <v>0.65017157305399997</v>
      </c>
    </row>
    <row r="1220" spans="1:6" x14ac:dyDescent="0.25">
      <c r="A1220" s="95">
        <v>41364</v>
      </c>
      <c r="B1220" t="s">
        <v>129</v>
      </c>
      <c r="C1220" t="s">
        <v>90</v>
      </c>
      <c r="D1220" t="s">
        <v>92</v>
      </c>
      <c r="E1220" t="str">
        <f t="shared" ref="E1220:E1283" si="19">"20"&amp;RIGHT(TEXT(A1220,"dd-mmm-yy"),2)&amp;B1220&amp;C1220&amp;D1220</f>
        <v>2013West RegionEthnicityAsian - Other</v>
      </c>
      <c r="F1220">
        <v>0.32722933001398702</v>
      </c>
    </row>
    <row r="1221" spans="1:6" x14ac:dyDescent="0.25">
      <c r="A1221" s="95">
        <v>41729</v>
      </c>
      <c r="B1221" t="s">
        <v>102</v>
      </c>
      <c r="C1221" t="s">
        <v>90</v>
      </c>
      <c r="D1221" t="s">
        <v>92</v>
      </c>
      <c r="E1221" t="str">
        <f t="shared" si="19"/>
        <v>2014NHS Ayrshire &amp; ArranEthnicityAsian - Other</v>
      </c>
      <c r="F1221">
        <v>0.15204364546999299</v>
      </c>
    </row>
    <row r="1222" spans="1:6" x14ac:dyDescent="0.25">
      <c r="A1222" s="95">
        <v>41729</v>
      </c>
      <c r="B1222" t="s">
        <v>103</v>
      </c>
      <c r="C1222" t="s">
        <v>90</v>
      </c>
      <c r="D1222" t="s">
        <v>92</v>
      </c>
      <c r="E1222" t="str">
        <f t="shared" si="19"/>
        <v>2014NHS BordersEthnicityAsian - Other</v>
      </c>
      <c r="F1222">
        <v>0.13774104683195501</v>
      </c>
    </row>
    <row r="1223" spans="1:6" x14ac:dyDescent="0.25">
      <c r="A1223" s="95">
        <v>41729</v>
      </c>
      <c r="B1223" t="s">
        <v>82</v>
      </c>
      <c r="C1223" t="s">
        <v>90</v>
      </c>
      <c r="D1223" t="s">
        <v>92</v>
      </c>
      <c r="E1223" t="str">
        <f t="shared" si="19"/>
        <v>2014NHSScotlandEthnicityAsian - Other</v>
      </c>
      <c r="F1223">
        <v>0.36930793410859297</v>
      </c>
    </row>
    <row r="1224" spans="1:6" x14ac:dyDescent="0.25">
      <c r="A1224" s="95">
        <v>41729</v>
      </c>
      <c r="B1224" t="s">
        <v>52</v>
      </c>
      <c r="C1224" t="s">
        <v>90</v>
      </c>
      <c r="D1224" t="s">
        <v>92</v>
      </c>
      <c r="E1224" t="str">
        <f t="shared" si="19"/>
        <v>2014NHS National Services ScotlandEthnicityAsian - Other</v>
      </c>
      <c r="F1224">
        <v>0.17426662794074901</v>
      </c>
    </row>
    <row r="1225" spans="1:6" x14ac:dyDescent="0.25">
      <c r="A1225" s="95">
        <v>41729</v>
      </c>
      <c r="B1225" t="s">
        <v>16</v>
      </c>
      <c r="C1225" t="s">
        <v>90</v>
      </c>
      <c r="D1225" t="s">
        <v>92</v>
      </c>
      <c r="E1225" t="str">
        <f t="shared" si="19"/>
        <v>2014NHS 24EthnicityAsian - Other</v>
      </c>
      <c r="F1225">
        <v>0.13245033112582699</v>
      </c>
    </row>
    <row r="1226" spans="1:6" x14ac:dyDescent="0.25">
      <c r="A1226" s="95">
        <v>41729</v>
      </c>
      <c r="B1226" t="s">
        <v>17</v>
      </c>
      <c r="C1226" t="s">
        <v>90</v>
      </c>
      <c r="D1226" t="s">
        <v>92</v>
      </c>
      <c r="E1226" t="str">
        <f t="shared" si="19"/>
        <v>2014NHS Education for ScotlandEthnicityAsian - Other</v>
      </c>
      <c r="F1226">
        <v>6.1614294516327703E-2</v>
      </c>
    </row>
    <row r="1227" spans="1:6" x14ac:dyDescent="0.25">
      <c r="A1227" s="95">
        <v>41729</v>
      </c>
      <c r="B1227" t="s">
        <v>19</v>
      </c>
      <c r="C1227" t="s">
        <v>90</v>
      </c>
      <c r="D1227" t="s">
        <v>92</v>
      </c>
      <c r="E1227" t="str">
        <f t="shared" si="19"/>
        <v>2014The State HospitalEthnicityAsian - Other</v>
      </c>
      <c r="F1227">
        <v>0.143472022955523</v>
      </c>
    </row>
    <row r="1228" spans="1:6" x14ac:dyDescent="0.25">
      <c r="A1228" s="95">
        <v>41729</v>
      </c>
      <c r="B1228" t="s">
        <v>35</v>
      </c>
      <c r="C1228" t="s">
        <v>90</v>
      </c>
      <c r="D1228" t="s">
        <v>92</v>
      </c>
      <c r="E1228" t="str">
        <f t="shared" si="19"/>
        <v>2014National Waiting Times CentreEthnicityAsian - Other</v>
      </c>
      <c r="F1228">
        <v>0.79185520361990902</v>
      </c>
    </row>
    <row r="1229" spans="1:6" x14ac:dyDescent="0.25">
      <c r="A1229" s="95">
        <v>41729</v>
      </c>
      <c r="B1229" t="s">
        <v>105</v>
      </c>
      <c r="C1229" t="s">
        <v>90</v>
      </c>
      <c r="D1229" t="s">
        <v>92</v>
      </c>
      <c r="E1229" t="str">
        <f t="shared" si="19"/>
        <v>2014NHS FifeEthnicityAsian - Other</v>
      </c>
      <c r="F1229">
        <v>0.19185674696226801</v>
      </c>
    </row>
    <row r="1230" spans="1:6" x14ac:dyDescent="0.25">
      <c r="A1230" s="95">
        <v>41729</v>
      </c>
      <c r="B1230" t="s">
        <v>108</v>
      </c>
      <c r="C1230" t="s">
        <v>90</v>
      </c>
      <c r="D1230" t="s">
        <v>92</v>
      </c>
      <c r="E1230" t="str">
        <f t="shared" si="19"/>
        <v>2014NHS Greater Glasgow &amp; ClydeEthnicityAsian - Other</v>
      </c>
      <c r="F1230">
        <v>0.453749769670167</v>
      </c>
    </row>
    <row r="1231" spans="1:6" x14ac:dyDescent="0.25">
      <c r="A1231" s="95">
        <v>41729</v>
      </c>
      <c r="B1231" t="s">
        <v>109</v>
      </c>
      <c r="C1231" t="s">
        <v>90</v>
      </c>
      <c r="D1231" t="s">
        <v>92</v>
      </c>
      <c r="E1231" t="str">
        <f t="shared" si="19"/>
        <v>2014NHS HighlandEthnicityAsian - Other</v>
      </c>
      <c r="F1231">
        <v>0.31356153645152801</v>
      </c>
    </row>
    <row r="1232" spans="1:6" x14ac:dyDescent="0.25">
      <c r="A1232" s="95">
        <v>41729</v>
      </c>
      <c r="B1232" t="s">
        <v>110</v>
      </c>
      <c r="C1232" t="s">
        <v>90</v>
      </c>
      <c r="D1232" t="s">
        <v>92</v>
      </c>
      <c r="E1232" t="str">
        <f t="shared" si="19"/>
        <v>2014NHS LanarkshireEthnicityAsian - Other</v>
      </c>
      <c r="F1232">
        <v>0.25402816083611501</v>
      </c>
    </row>
    <row r="1233" spans="1:6" x14ac:dyDescent="0.25">
      <c r="A1233" s="95">
        <v>41729</v>
      </c>
      <c r="B1233" t="s">
        <v>107</v>
      </c>
      <c r="C1233" t="s">
        <v>90</v>
      </c>
      <c r="D1233" t="s">
        <v>92</v>
      </c>
      <c r="E1233" t="str">
        <f t="shared" si="19"/>
        <v>2014NHS GrampianEthnicityAsian - Other</v>
      </c>
      <c r="F1233">
        <v>1.0028028651510399</v>
      </c>
    </row>
    <row r="1234" spans="1:6" x14ac:dyDescent="0.25">
      <c r="A1234" s="95">
        <v>41729</v>
      </c>
      <c r="B1234" t="s">
        <v>112</v>
      </c>
      <c r="C1234" t="s">
        <v>90</v>
      </c>
      <c r="D1234" t="s">
        <v>92</v>
      </c>
      <c r="E1234" t="str">
        <f t="shared" si="19"/>
        <v>2014NHS OrkneyEthnicityAsian - Other</v>
      </c>
      <c r="F1234">
        <v>0.43668122270742299</v>
      </c>
    </row>
    <row r="1235" spans="1:6" x14ac:dyDescent="0.25">
      <c r="A1235" s="95">
        <v>41729</v>
      </c>
      <c r="B1235" t="s">
        <v>111</v>
      </c>
      <c r="C1235" t="s">
        <v>90</v>
      </c>
      <c r="D1235" t="s">
        <v>92</v>
      </c>
      <c r="E1235" t="str">
        <f t="shared" si="19"/>
        <v>2014NHS LothianEthnicityAsian - Other</v>
      </c>
      <c r="F1235">
        <v>0.26223091976516599</v>
      </c>
    </row>
    <row r="1236" spans="1:6" x14ac:dyDescent="0.25">
      <c r="A1236" s="95">
        <v>41729</v>
      </c>
      <c r="B1236" t="s">
        <v>114</v>
      </c>
      <c r="C1236" t="s">
        <v>90</v>
      </c>
      <c r="D1236" t="s">
        <v>92</v>
      </c>
      <c r="E1236" t="str">
        <f t="shared" si="19"/>
        <v>2014NHS TaysideEthnicityAsian - Other</v>
      </c>
      <c r="F1236">
        <v>0.404164954103301</v>
      </c>
    </row>
    <row r="1237" spans="1:6" x14ac:dyDescent="0.25">
      <c r="A1237" s="95">
        <v>41729</v>
      </c>
      <c r="B1237" t="s">
        <v>106</v>
      </c>
      <c r="C1237" t="s">
        <v>90</v>
      </c>
      <c r="D1237" t="s">
        <v>92</v>
      </c>
      <c r="E1237" t="str">
        <f t="shared" si="19"/>
        <v>2014NHS Forth ValleyEthnicityAsian - Other</v>
      </c>
      <c r="F1237">
        <v>0.20500205002050001</v>
      </c>
    </row>
    <row r="1238" spans="1:6" x14ac:dyDescent="0.25">
      <c r="A1238" s="95">
        <v>41729</v>
      </c>
      <c r="B1238" t="s">
        <v>115</v>
      </c>
      <c r="C1238" t="s">
        <v>90</v>
      </c>
      <c r="D1238" t="s">
        <v>92</v>
      </c>
      <c r="E1238" t="str">
        <f t="shared" si="19"/>
        <v>2014NHS Western IslesEthnicityAsian - Other</v>
      </c>
      <c r="F1238">
        <v>0.24896265560165901</v>
      </c>
    </row>
    <row r="1239" spans="1:6" x14ac:dyDescent="0.25">
      <c r="A1239" s="95">
        <v>41729</v>
      </c>
      <c r="B1239" t="s">
        <v>104</v>
      </c>
      <c r="C1239" t="s">
        <v>90</v>
      </c>
      <c r="D1239" t="s">
        <v>92</v>
      </c>
      <c r="E1239" t="str">
        <f t="shared" si="19"/>
        <v>2014NHS Dumfries &amp; GallowayEthnicityAsian - Other</v>
      </c>
      <c r="F1239">
        <v>0.32085561497326198</v>
      </c>
    </row>
    <row r="1240" spans="1:6" x14ac:dyDescent="0.25">
      <c r="A1240" s="95">
        <v>41729</v>
      </c>
      <c r="B1240" t="s">
        <v>113</v>
      </c>
      <c r="C1240" t="s">
        <v>90</v>
      </c>
      <c r="D1240" t="s">
        <v>92</v>
      </c>
      <c r="E1240" t="str">
        <f t="shared" si="19"/>
        <v>2014NHS ShetlandEthnicityAsian - Other</v>
      </c>
      <c r="F1240">
        <v>0.60386473429951604</v>
      </c>
    </row>
    <row r="1241" spans="1:6" x14ac:dyDescent="0.25">
      <c r="A1241" s="95">
        <v>41729</v>
      </c>
      <c r="B1241" t="s">
        <v>127</v>
      </c>
      <c r="C1241" t="s">
        <v>90</v>
      </c>
      <c r="D1241" t="s">
        <v>92</v>
      </c>
      <c r="E1241" t="str">
        <f t="shared" si="19"/>
        <v>2014East RegionEthnicityAsian - Other</v>
      </c>
      <c r="F1241">
        <v>0.23339038431616599</v>
      </c>
    </row>
    <row r="1242" spans="1:6" x14ac:dyDescent="0.25">
      <c r="A1242" s="95">
        <v>41729</v>
      </c>
      <c r="B1242" t="s">
        <v>132</v>
      </c>
      <c r="C1242" t="s">
        <v>90</v>
      </c>
      <c r="D1242" t="s">
        <v>92</v>
      </c>
      <c r="E1242" t="str">
        <f t="shared" si="19"/>
        <v>2014National Bodies and Special Health BoardsEthnicityAsian - Other</v>
      </c>
      <c r="F1242">
        <v>0.17095234703326401</v>
      </c>
    </row>
    <row r="1243" spans="1:6" x14ac:dyDescent="0.25">
      <c r="A1243" s="95">
        <v>41729</v>
      </c>
      <c r="B1243" t="s">
        <v>128</v>
      </c>
      <c r="C1243" t="s">
        <v>90</v>
      </c>
      <c r="D1243" t="s">
        <v>92</v>
      </c>
      <c r="E1243" t="str">
        <f t="shared" si="19"/>
        <v>2014North RegionEthnicityAsian - Other</v>
      </c>
      <c r="F1243">
        <v>0.59526463637579696</v>
      </c>
    </row>
    <row r="1244" spans="1:6" x14ac:dyDescent="0.25">
      <c r="A1244" s="95">
        <v>41729</v>
      </c>
      <c r="B1244" t="s">
        <v>129</v>
      </c>
      <c r="C1244" t="s">
        <v>90</v>
      </c>
      <c r="D1244" t="s">
        <v>92</v>
      </c>
      <c r="E1244" t="str">
        <f t="shared" si="19"/>
        <v>2014West RegionEthnicityAsian - Other</v>
      </c>
      <c r="F1244">
        <v>0.34715741535704903</v>
      </c>
    </row>
    <row r="1245" spans="1:6" x14ac:dyDescent="0.25">
      <c r="A1245" s="95">
        <v>42094</v>
      </c>
      <c r="B1245" t="s">
        <v>102</v>
      </c>
      <c r="C1245" t="s">
        <v>90</v>
      </c>
      <c r="D1245" t="s">
        <v>92</v>
      </c>
      <c r="E1245" t="str">
        <f t="shared" si="19"/>
        <v>2015NHS Ayrshire &amp; ArranEthnicityAsian - Other</v>
      </c>
      <c r="F1245">
        <v>0.116331096196868</v>
      </c>
    </row>
    <row r="1246" spans="1:6" x14ac:dyDescent="0.25">
      <c r="A1246" s="95">
        <v>42094</v>
      </c>
      <c r="B1246" t="s">
        <v>103</v>
      </c>
      <c r="C1246" t="s">
        <v>90</v>
      </c>
      <c r="D1246" t="s">
        <v>92</v>
      </c>
      <c r="E1246" t="str">
        <f t="shared" si="19"/>
        <v>2015NHS BordersEthnicityAsian - Other</v>
      </c>
      <c r="F1246">
        <v>0.16666666666666599</v>
      </c>
    </row>
    <row r="1247" spans="1:6" x14ac:dyDescent="0.25">
      <c r="A1247" s="95">
        <v>42094</v>
      </c>
      <c r="B1247" t="s">
        <v>82</v>
      </c>
      <c r="C1247" t="s">
        <v>90</v>
      </c>
      <c r="D1247" t="s">
        <v>92</v>
      </c>
      <c r="E1247" t="str">
        <f t="shared" si="19"/>
        <v>2015NHSScotlandEthnicityAsian - Other</v>
      </c>
      <c r="F1247">
        <v>0.41848260891457401</v>
      </c>
    </row>
    <row r="1248" spans="1:6" x14ac:dyDescent="0.25">
      <c r="A1248" s="95">
        <v>42094</v>
      </c>
      <c r="B1248" t="s">
        <v>52</v>
      </c>
      <c r="C1248" t="s">
        <v>90</v>
      </c>
      <c r="D1248" t="s">
        <v>92</v>
      </c>
      <c r="E1248" t="str">
        <f t="shared" si="19"/>
        <v>2015NHS National Services ScotlandEthnicityAsian - Other</v>
      </c>
      <c r="F1248">
        <v>0.253164556962025</v>
      </c>
    </row>
    <row r="1249" spans="1:6" x14ac:dyDescent="0.25">
      <c r="A1249" s="95">
        <v>42094</v>
      </c>
      <c r="B1249" t="s">
        <v>17</v>
      </c>
      <c r="C1249" t="s">
        <v>90</v>
      </c>
      <c r="D1249" t="s">
        <v>92</v>
      </c>
      <c r="E1249" t="str">
        <f t="shared" si="19"/>
        <v>2015NHS Education for ScotlandEthnicityAsian - Other</v>
      </c>
      <c r="F1249">
        <v>0.17777777777777701</v>
      </c>
    </row>
    <row r="1250" spans="1:6" x14ac:dyDescent="0.25">
      <c r="A1250" s="95">
        <v>42094</v>
      </c>
      <c r="B1250" t="s">
        <v>19</v>
      </c>
      <c r="C1250" t="s">
        <v>90</v>
      </c>
      <c r="D1250" t="s">
        <v>92</v>
      </c>
      <c r="E1250" t="str">
        <f t="shared" si="19"/>
        <v>2015The State HospitalEthnicityAsian - Other</v>
      </c>
      <c r="F1250">
        <v>0.14992503748125899</v>
      </c>
    </row>
    <row r="1251" spans="1:6" x14ac:dyDescent="0.25">
      <c r="A1251" s="95">
        <v>42094</v>
      </c>
      <c r="B1251" t="s">
        <v>35</v>
      </c>
      <c r="C1251" t="s">
        <v>90</v>
      </c>
      <c r="D1251" t="s">
        <v>92</v>
      </c>
      <c r="E1251" t="str">
        <f t="shared" si="19"/>
        <v>2015National Waiting Times CentreEthnicityAsian - Other</v>
      </c>
      <c r="F1251">
        <v>0.87431693989071002</v>
      </c>
    </row>
    <row r="1252" spans="1:6" x14ac:dyDescent="0.25">
      <c r="A1252" s="95">
        <v>42094</v>
      </c>
      <c r="B1252" t="s">
        <v>105</v>
      </c>
      <c r="C1252" t="s">
        <v>90</v>
      </c>
      <c r="D1252" t="s">
        <v>92</v>
      </c>
      <c r="E1252" t="str">
        <f t="shared" si="19"/>
        <v>2015NHS FifeEthnicityAsian - Other</v>
      </c>
      <c r="F1252">
        <v>0.227014755959137</v>
      </c>
    </row>
    <row r="1253" spans="1:6" x14ac:dyDescent="0.25">
      <c r="A1253" s="95">
        <v>42094</v>
      </c>
      <c r="B1253" t="s">
        <v>108</v>
      </c>
      <c r="C1253" t="s">
        <v>90</v>
      </c>
      <c r="D1253" t="s">
        <v>92</v>
      </c>
      <c r="E1253" t="str">
        <f t="shared" si="19"/>
        <v>2015NHS Greater Glasgow &amp; ClydeEthnicityAsian - Other</v>
      </c>
      <c r="F1253">
        <v>0.48426150121065298</v>
      </c>
    </row>
    <row r="1254" spans="1:6" x14ac:dyDescent="0.25">
      <c r="A1254" s="95">
        <v>42094</v>
      </c>
      <c r="B1254" t="s">
        <v>109</v>
      </c>
      <c r="C1254" t="s">
        <v>90</v>
      </c>
      <c r="D1254" t="s">
        <v>92</v>
      </c>
      <c r="E1254" t="str">
        <f t="shared" si="19"/>
        <v>2015NHS HighlandEthnicityAsian - Other</v>
      </c>
      <c r="F1254">
        <v>0.28546712802768098</v>
      </c>
    </row>
    <row r="1255" spans="1:6" x14ac:dyDescent="0.25">
      <c r="A1255" s="95">
        <v>42094</v>
      </c>
      <c r="B1255" t="s">
        <v>110</v>
      </c>
      <c r="C1255" t="s">
        <v>90</v>
      </c>
      <c r="D1255" t="s">
        <v>92</v>
      </c>
      <c r="E1255" t="str">
        <f t="shared" si="19"/>
        <v>2015NHS LanarkshireEthnicityAsian - Other</v>
      </c>
      <c r="F1255">
        <v>0.184542703181516</v>
      </c>
    </row>
    <row r="1256" spans="1:6" x14ac:dyDescent="0.25">
      <c r="A1256" s="95">
        <v>42094</v>
      </c>
      <c r="B1256" t="s">
        <v>107</v>
      </c>
      <c r="C1256" t="s">
        <v>90</v>
      </c>
      <c r="D1256" t="s">
        <v>92</v>
      </c>
      <c r="E1256" t="str">
        <f t="shared" si="19"/>
        <v>2015NHS GrampianEthnicityAsian - Other</v>
      </c>
      <c r="F1256">
        <v>1.0708548991611599</v>
      </c>
    </row>
    <row r="1257" spans="1:6" x14ac:dyDescent="0.25">
      <c r="A1257" s="95">
        <v>42094</v>
      </c>
      <c r="B1257" t="s">
        <v>112</v>
      </c>
      <c r="C1257" t="s">
        <v>90</v>
      </c>
      <c r="D1257" t="s">
        <v>92</v>
      </c>
      <c r="E1257" t="str">
        <f t="shared" si="19"/>
        <v>2015NHS OrkneyEthnicityAsian - Other</v>
      </c>
      <c r="F1257">
        <v>0.42979942693409701</v>
      </c>
    </row>
    <row r="1258" spans="1:6" x14ac:dyDescent="0.25">
      <c r="A1258" s="95">
        <v>42094</v>
      </c>
      <c r="B1258" t="s">
        <v>111</v>
      </c>
      <c r="C1258" t="s">
        <v>90</v>
      </c>
      <c r="D1258" t="s">
        <v>92</v>
      </c>
      <c r="E1258" t="str">
        <f t="shared" si="19"/>
        <v>2015NHS LothianEthnicityAsian - Other</v>
      </c>
      <c r="F1258">
        <v>0.52262871121983701</v>
      </c>
    </row>
    <row r="1259" spans="1:6" x14ac:dyDescent="0.25">
      <c r="A1259" s="95">
        <v>42094</v>
      </c>
      <c r="B1259" t="s">
        <v>114</v>
      </c>
      <c r="C1259" t="s">
        <v>90</v>
      </c>
      <c r="D1259" t="s">
        <v>92</v>
      </c>
      <c r="E1259" t="str">
        <f t="shared" si="19"/>
        <v>2015NHS TaysideEthnicityAsian - Other</v>
      </c>
      <c r="F1259">
        <v>0.42421385765268299</v>
      </c>
    </row>
    <row r="1260" spans="1:6" x14ac:dyDescent="0.25">
      <c r="A1260" s="95">
        <v>42094</v>
      </c>
      <c r="B1260" t="s">
        <v>106</v>
      </c>
      <c r="C1260" t="s">
        <v>90</v>
      </c>
      <c r="D1260" t="s">
        <v>92</v>
      </c>
      <c r="E1260" t="str">
        <f t="shared" si="19"/>
        <v>2015NHS Forth ValleyEthnicityAsian - Other</v>
      </c>
      <c r="F1260">
        <v>0.258131130614352</v>
      </c>
    </row>
    <row r="1261" spans="1:6" x14ac:dyDescent="0.25">
      <c r="A1261" s="95">
        <v>42094</v>
      </c>
      <c r="B1261" t="s">
        <v>115</v>
      </c>
      <c r="C1261" t="s">
        <v>90</v>
      </c>
      <c r="D1261" t="s">
        <v>92</v>
      </c>
      <c r="E1261" t="str">
        <f t="shared" si="19"/>
        <v>2015NHS Western IslesEthnicityAsian - Other</v>
      </c>
      <c r="F1261">
        <v>0.16750418760468999</v>
      </c>
    </row>
    <row r="1262" spans="1:6" x14ac:dyDescent="0.25">
      <c r="A1262" s="95">
        <v>42094</v>
      </c>
      <c r="B1262" t="s">
        <v>104</v>
      </c>
      <c r="C1262" t="s">
        <v>90</v>
      </c>
      <c r="D1262" t="s">
        <v>92</v>
      </c>
      <c r="E1262" t="str">
        <f t="shared" si="19"/>
        <v>2015NHS Dumfries &amp; GallowayEthnicityAsian - Other</v>
      </c>
      <c r="F1262">
        <v>0.27671349510429899</v>
      </c>
    </row>
    <row r="1263" spans="1:6" x14ac:dyDescent="0.25">
      <c r="A1263" s="95">
        <v>42094</v>
      </c>
      <c r="B1263" t="s">
        <v>113</v>
      </c>
      <c r="C1263" t="s">
        <v>90</v>
      </c>
      <c r="D1263" t="s">
        <v>92</v>
      </c>
      <c r="E1263" t="str">
        <f t="shared" si="19"/>
        <v>2015NHS ShetlandEthnicityAsian - Other</v>
      </c>
      <c r="F1263">
        <v>0.58685446009389597</v>
      </c>
    </row>
    <row r="1264" spans="1:6" x14ac:dyDescent="0.25">
      <c r="A1264" s="95">
        <v>42094</v>
      </c>
      <c r="B1264" t="s">
        <v>127</v>
      </c>
      <c r="C1264" t="s">
        <v>90</v>
      </c>
      <c r="D1264" t="s">
        <v>92</v>
      </c>
      <c r="E1264" t="str">
        <f t="shared" si="19"/>
        <v>2015East RegionEthnicityAsian - Other</v>
      </c>
      <c r="F1264">
        <v>0.41966724608889899</v>
      </c>
    </row>
    <row r="1265" spans="1:6" x14ac:dyDescent="0.25">
      <c r="A1265" s="95">
        <v>42094</v>
      </c>
      <c r="B1265" t="s">
        <v>132</v>
      </c>
      <c r="C1265" t="s">
        <v>90</v>
      </c>
      <c r="D1265" t="s">
        <v>92</v>
      </c>
      <c r="E1265" t="str">
        <f t="shared" si="19"/>
        <v>2015National Bodies and Special Health BoardsEthnicityAsian - Other</v>
      </c>
      <c r="F1265">
        <v>0.200213561131874</v>
      </c>
    </row>
    <row r="1266" spans="1:6" x14ac:dyDescent="0.25">
      <c r="A1266" s="95">
        <v>42094</v>
      </c>
      <c r="B1266" t="s">
        <v>128</v>
      </c>
      <c r="C1266" t="s">
        <v>90</v>
      </c>
      <c r="D1266" t="s">
        <v>92</v>
      </c>
      <c r="E1266" t="str">
        <f t="shared" si="19"/>
        <v>2015North RegionEthnicityAsian - Other</v>
      </c>
      <c r="F1266">
        <v>0.62222608998346496</v>
      </c>
    </row>
    <row r="1267" spans="1:6" x14ac:dyDescent="0.25">
      <c r="A1267" s="95">
        <v>42094</v>
      </c>
      <c r="B1267" t="s">
        <v>129</v>
      </c>
      <c r="C1267" t="s">
        <v>90</v>
      </c>
      <c r="D1267" t="s">
        <v>92</v>
      </c>
      <c r="E1267" t="str">
        <f t="shared" si="19"/>
        <v>2015West RegionEthnicityAsian - Other</v>
      </c>
      <c r="F1267">
        <v>0.35029929079757599</v>
      </c>
    </row>
    <row r="1268" spans="1:6" x14ac:dyDescent="0.25">
      <c r="A1268" s="95">
        <v>42460</v>
      </c>
      <c r="B1268" t="s">
        <v>102</v>
      </c>
      <c r="C1268" t="s">
        <v>90</v>
      </c>
      <c r="D1268" t="s">
        <v>92</v>
      </c>
      <c r="E1268" t="str">
        <f t="shared" si="19"/>
        <v>2016NHS Ayrshire &amp; ArranEthnicityAsian - Other</v>
      </c>
      <c r="F1268">
        <v>0.14096916299559401</v>
      </c>
    </row>
    <row r="1269" spans="1:6" x14ac:dyDescent="0.25">
      <c r="A1269" s="95">
        <v>42460</v>
      </c>
      <c r="B1269" t="s">
        <v>103</v>
      </c>
      <c r="C1269" t="s">
        <v>90</v>
      </c>
      <c r="D1269" t="s">
        <v>92</v>
      </c>
      <c r="E1269" t="str">
        <f t="shared" si="19"/>
        <v>2016NHS BordersEthnicityAsian - Other</v>
      </c>
      <c r="F1269">
        <v>0.16242555495397901</v>
      </c>
    </row>
    <row r="1270" spans="1:6" x14ac:dyDescent="0.25">
      <c r="A1270" s="95">
        <v>42460</v>
      </c>
      <c r="B1270" t="s">
        <v>82</v>
      </c>
      <c r="C1270" t="s">
        <v>90</v>
      </c>
      <c r="D1270" t="s">
        <v>92</v>
      </c>
      <c r="E1270" t="str">
        <f t="shared" si="19"/>
        <v>2016NHSScotlandEthnicityAsian - Other</v>
      </c>
      <c r="F1270">
        <v>0.42538869823334002</v>
      </c>
    </row>
    <row r="1271" spans="1:6" x14ac:dyDescent="0.25">
      <c r="A1271" s="95">
        <v>42460</v>
      </c>
      <c r="B1271" t="s">
        <v>52</v>
      </c>
      <c r="C1271" t="s">
        <v>90</v>
      </c>
      <c r="D1271" t="s">
        <v>92</v>
      </c>
      <c r="E1271" t="str">
        <f t="shared" si="19"/>
        <v>2016NHS National Services ScotlandEthnicityAsian - Other</v>
      </c>
      <c r="F1271">
        <v>0.32751091703056701</v>
      </c>
    </row>
    <row r="1272" spans="1:6" x14ac:dyDescent="0.25">
      <c r="A1272" s="95">
        <v>42460</v>
      </c>
      <c r="B1272" t="s">
        <v>17</v>
      </c>
      <c r="C1272" t="s">
        <v>90</v>
      </c>
      <c r="D1272" t="s">
        <v>92</v>
      </c>
      <c r="E1272" t="str">
        <f t="shared" si="19"/>
        <v>2016NHS Education for ScotlandEthnicityAsian - Other</v>
      </c>
      <c r="F1272">
        <v>0.14641288433382099</v>
      </c>
    </row>
    <row r="1273" spans="1:6" x14ac:dyDescent="0.25">
      <c r="A1273" s="95">
        <v>42460</v>
      </c>
      <c r="B1273" t="s">
        <v>19</v>
      </c>
      <c r="C1273" t="s">
        <v>90</v>
      </c>
      <c r="D1273" t="s">
        <v>92</v>
      </c>
      <c r="E1273" t="str">
        <f t="shared" si="19"/>
        <v>2016The State HospitalEthnicityAsian - Other</v>
      </c>
      <c r="F1273">
        <v>0.15060240963855401</v>
      </c>
    </row>
    <row r="1274" spans="1:6" x14ac:dyDescent="0.25">
      <c r="A1274" s="95">
        <v>42460</v>
      </c>
      <c r="B1274" t="s">
        <v>35</v>
      </c>
      <c r="C1274" t="s">
        <v>90</v>
      </c>
      <c r="D1274" t="s">
        <v>92</v>
      </c>
      <c r="E1274" t="str">
        <f t="shared" si="19"/>
        <v>2016National Waiting Times CentreEthnicityAsian - Other</v>
      </c>
      <c r="F1274">
        <v>0.82559339525283704</v>
      </c>
    </row>
    <row r="1275" spans="1:6" x14ac:dyDescent="0.25">
      <c r="A1275" s="95">
        <v>42460</v>
      </c>
      <c r="B1275" t="s">
        <v>105</v>
      </c>
      <c r="C1275" t="s">
        <v>90</v>
      </c>
      <c r="D1275" t="s">
        <v>92</v>
      </c>
      <c r="E1275" t="str">
        <f t="shared" si="19"/>
        <v>2016NHS FifeEthnicityAsian - Other</v>
      </c>
      <c r="F1275">
        <v>0.27402821475692601</v>
      </c>
    </row>
    <row r="1276" spans="1:6" x14ac:dyDescent="0.25">
      <c r="A1276" s="95">
        <v>42460</v>
      </c>
      <c r="B1276" t="s">
        <v>108</v>
      </c>
      <c r="C1276" t="s">
        <v>90</v>
      </c>
      <c r="D1276" t="s">
        <v>92</v>
      </c>
      <c r="E1276" t="str">
        <f t="shared" si="19"/>
        <v>2016NHS Greater Glasgow &amp; ClydeEthnicityAsian - Other</v>
      </c>
      <c r="F1276">
        <v>0.49815994973521199</v>
      </c>
    </row>
    <row r="1277" spans="1:6" x14ac:dyDescent="0.25">
      <c r="A1277" s="95">
        <v>42460</v>
      </c>
      <c r="B1277" t="s">
        <v>109</v>
      </c>
      <c r="C1277" t="s">
        <v>90</v>
      </c>
      <c r="D1277" t="s">
        <v>92</v>
      </c>
      <c r="E1277" t="str">
        <f t="shared" si="19"/>
        <v>2016NHS HighlandEthnicityAsian - Other</v>
      </c>
      <c r="F1277">
        <v>0.33459162663006098</v>
      </c>
    </row>
    <row r="1278" spans="1:6" x14ac:dyDescent="0.25">
      <c r="A1278" s="95">
        <v>42460</v>
      </c>
      <c r="B1278" t="s">
        <v>110</v>
      </c>
      <c r="C1278" t="s">
        <v>90</v>
      </c>
      <c r="D1278" t="s">
        <v>92</v>
      </c>
      <c r="E1278" t="str">
        <f t="shared" si="19"/>
        <v>2016NHS LanarkshireEthnicityAsian - Other</v>
      </c>
      <c r="F1278">
        <v>0.204454180357794</v>
      </c>
    </row>
    <row r="1279" spans="1:6" x14ac:dyDescent="0.25">
      <c r="A1279" s="95">
        <v>42460</v>
      </c>
      <c r="B1279" t="s">
        <v>107</v>
      </c>
      <c r="C1279" t="s">
        <v>90</v>
      </c>
      <c r="D1279" t="s">
        <v>92</v>
      </c>
      <c r="E1279" t="str">
        <f t="shared" si="19"/>
        <v>2016NHS GrampianEthnicityAsian - Other</v>
      </c>
      <c r="F1279">
        <v>1.14115168539325</v>
      </c>
    </row>
    <row r="1280" spans="1:6" x14ac:dyDescent="0.25">
      <c r="A1280" s="95">
        <v>42460</v>
      </c>
      <c r="B1280" t="s">
        <v>112</v>
      </c>
      <c r="C1280" t="s">
        <v>90</v>
      </c>
      <c r="D1280" t="s">
        <v>92</v>
      </c>
      <c r="E1280" t="str">
        <f t="shared" si="19"/>
        <v>2016NHS OrkneyEthnicityAsian - Other</v>
      </c>
      <c r="F1280">
        <v>0.26702269692923802</v>
      </c>
    </row>
    <row r="1281" spans="1:6" x14ac:dyDescent="0.25">
      <c r="A1281" s="95">
        <v>42460</v>
      </c>
      <c r="B1281" t="s">
        <v>111</v>
      </c>
      <c r="C1281" t="s">
        <v>90</v>
      </c>
      <c r="D1281" t="s">
        <v>92</v>
      </c>
      <c r="E1281" t="str">
        <f t="shared" si="19"/>
        <v>2016NHS LothianEthnicityAsian - Other</v>
      </c>
      <c r="F1281">
        <v>0.43455844442807601</v>
      </c>
    </row>
    <row r="1282" spans="1:6" x14ac:dyDescent="0.25">
      <c r="A1282" s="95">
        <v>42460</v>
      </c>
      <c r="B1282" t="s">
        <v>114</v>
      </c>
      <c r="C1282" t="s">
        <v>90</v>
      </c>
      <c r="D1282" t="s">
        <v>92</v>
      </c>
      <c r="E1282" t="str">
        <f t="shared" si="19"/>
        <v>2016NHS TaysideEthnicityAsian - Other</v>
      </c>
      <c r="F1282">
        <v>0.45998782385172099</v>
      </c>
    </row>
    <row r="1283" spans="1:6" x14ac:dyDescent="0.25">
      <c r="A1283" s="95">
        <v>42460</v>
      </c>
      <c r="B1283" t="s">
        <v>106</v>
      </c>
      <c r="C1283" t="s">
        <v>90</v>
      </c>
      <c r="D1283" t="s">
        <v>92</v>
      </c>
      <c r="E1283" t="str">
        <f t="shared" si="19"/>
        <v>2016NHS Forth ValleyEthnicityAsian - Other</v>
      </c>
      <c r="F1283">
        <v>0.23684866616803699</v>
      </c>
    </row>
    <row r="1284" spans="1:6" x14ac:dyDescent="0.25">
      <c r="A1284" s="95">
        <v>42460</v>
      </c>
      <c r="B1284" t="s">
        <v>104</v>
      </c>
      <c r="C1284" t="s">
        <v>90</v>
      </c>
      <c r="D1284" t="s">
        <v>92</v>
      </c>
      <c r="E1284" t="str">
        <f t="shared" ref="E1284:E1347" si="20">"20"&amp;RIGHT(TEXT(A1284,"dd-mmm-yy"),2)&amp;B1284&amp;C1284&amp;D1284</f>
        <v>2016NHS Dumfries &amp; GallowayEthnicityAsian - Other</v>
      </c>
      <c r="F1284">
        <v>0.27606710554257802</v>
      </c>
    </row>
    <row r="1285" spans="1:6" x14ac:dyDescent="0.25">
      <c r="A1285" s="95">
        <v>42460</v>
      </c>
      <c r="B1285" t="s">
        <v>113</v>
      </c>
      <c r="C1285" t="s">
        <v>90</v>
      </c>
      <c r="D1285" t="s">
        <v>92</v>
      </c>
      <c r="E1285" t="str">
        <f t="shared" si="20"/>
        <v>2016NHS ShetlandEthnicityAsian - Other</v>
      </c>
      <c r="F1285">
        <v>0.57937427578215495</v>
      </c>
    </row>
    <row r="1286" spans="1:6" x14ac:dyDescent="0.25">
      <c r="A1286" s="95">
        <v>42460</v>
      </c>
      <c r="B1286" t="s">
        <v>127</v>
      </c>
      <c r="C1286" t="s">
        <v>90</v>
      </c>
      <c r="D1286" t="s">
        <v>92</v>
      </c>
      <c r="E1286" t="str">
        <f t="shared" si="20"/>
        <v>2016East RegionEthnicityAsian - Other</v>
      </c>
      <c r="F1286">
        <v>0.37099825557111599</v>
      </c>
    </row>
    <row r="1287" spans="1:6" x14ac:dyDescent="0.25">
      <c r="A1287" s="95">
        <v>42460</v>
      </c>
      <c r="B1287" t="s">
        <v>132</v>
      </c>
      <c r="C1287" t="s">
        <v>90</v>
      </c>
      <c r="D1287" t="s">
        <v>92</v>
      </c>
      <c r="E1287" t="str">
        <f t="shared" si="20"/>
        <v>2016National Bodies and Special Health BoardsEthnicityAsian - Other</v>
      </c>
      <c r="F1287">
        <v>0.207730076797179</v>
      </c>
    </row>
    <row r="1288" spans="1:6" x14ac:dyDescent="0.25">
      <c r="A1288" s="95">
        <v>42460</v>
      </c>
      <c r="B1288" t="s">
        <v>128</v>
      </c>
      <c r="C1288" t="s">
        <v>90</v>
      </c>
      <c r="D1288" t="s">
        <v>92</v>
      </c>
      <c r="E1288" t="str">
        <f t="shared" si="20"/>
        <v>2016North RegionEthnicityAsian - Other</v>
      </c>
      <c r="F1288">
        <v>0.66682492069315202</v>
      </c>
    </row>
    <row r="1289" spans="1:6" x14ac:dyDescent="0.25">
      <c r="A1289" s="95">
        <v>42460</v>
      </c>
      <c r="B1289" t="s">
        <v>129</v>
      </c>
      <c r="C1289" t="s">
        <v>90</v>
      </c>
      <c r="D1289" t="s">
        <v>92</v>
      </c>
      <c r="E1289" t="str">
        <f t="shared" si="20"/>
        <v>2016West RegionEthnicityAsian - Other</v>
      </c>
      <c r="F1289">
        <v>0.36191401505950899</v>
      </c>
    </row>
    <row r="1290" spans="1:6" x14ac:dyDescent="0.25">
      <c r="A1290" s="95">
        <v>42825</v>
      </c>
      <c r="B1290" t="s">
        <v>102</v>
      </c>
      <c r="C1290" t="s">
        <v>90</v>
      </c>
      <c r="D1290" t="s">
        <v>92</v>
      </c>
      <c r="E1290" t="str">
        <f t="shared" si="20"/>
        <v>2017NHS Ayrshire &amp; ArranEthnicityAsian - Other</v>
      </c>
      <c r="F1290">
        <v>0.13620498850770399</v>
      </c>
    </row>
    <row r="1291" spans="1:6" x14ac:dyDescent="0.25">
      <c r="A1291" s="95">
        <v>42825</v>
      </c>
      <c r="B1291" t="s">
        <v>103</v>
      </c>
      <c r="C1291" t="s">
        <v>90</v>
      </c>
      <c r="D1291" t="s">
        <v>92</v>
      </c>
      <c r="E1291" t="str">
        <f t="shared" si="20"/>
        <v>2017NHS BordersEthnicityAsian - Other</v>
      </c>
      <c r="F1291">
        <v>0.161899622234214</v>
      </c>
    </row>
    <row r="1292" spans="1:6" x14ac:dyDescent="0.25">
      <c r="A1292" s="95">
        <v>42825</v>
      </c>
      <c r="B1292" t="s">
        <v>82</v>
      </c>
      <c r="C1292" t="s">
        <v>90</v>
      </c>
      <c r="D1292" t="s">
        <v>92</v>
      </c>
      <c r="E1292" t="str">
        <f t="shared" si="20"/>
        <v>2017NHSScotlandEthnicityAsian - Other</v>
      </c>
      <c r="F1292">
        <v>0.44721885772850001</v>
      </c>
    </row>
    <row r="1293" spans="1:6" x14ac:dyDescent="0.25">
      <c r="A1293" s="95">
        <v>42825</v>
      </c>
      <c r="B1293" t="s">
        <v>52</v>
      </c>
      <c r="C1293" t="s">
        <v>90</v>
      </c>
      <c r="D1293" t="s">
        <v>92</v>
      </c>
      <c r="E1293" t="str">
        <f t="shared" si="20"/>
        <v>2017NHS National Services ScotlandEthnicityAsian - Other</v>
      </c>
      <c r="F1293">
        <v>0.32564450474898199</v>
      </c>
    </row>
    <row r="1294" spans="1:6" x14ac:dyDescent="0.25">
      <c r="A1294" s="95">
        <v>42825</v>
      </c>
      <c r="B1294" t="s">
        <v>17</v>
      </c>
      <c r="C1294" t="s">
        <v>90</v>
      </c>
      <c r="D1294" t="s">
        <v>92</v>
      </c>
      <c r="E1294" t="str">
        <f t="shared" si="20"/>
        <v>2017NHS Education for ScotlandEthnicityAsian - Other</v>
      </c>
      <c r="F1294">
        <v>0.16165535079211099</v>
      </c>
    </row>
    <row r="1295" spans="1:6" x14ac:dyDescent="0.25">
      <c r="A1295" s="95">
        <v>42825</v>
      </c>
      <c r="B1295" t="s">
        <v>83</v>
      </c>
      <c r="C1295" t="s">
        <v>90</v>
      </c>
      <c r="D1295" t="s">
        <v>92</v>
      </c>
      <c r="E1295" t="str">
        <f t="shared" si="20"/>
        <v>2017Healthcare Improvement ScotlandEthnicityAsian - Other</v>
      </c>
      <c r="F1295">
        <v>0.237529691211401</v>
      </c>
    </row>
    <row r="1296" spans="1:6" x14ac:dyDescent="0.25">
      <c r="A1296" s="95">
        <v>42825</v>
      </c>
      <c r="B1296" t="s">
        <v>19</v>
      </c>
      <c r="C1296" t="s">
        <v>90</v>
      </c>
      <c r="D1296" t="s">
        <v>92</v>
      </c>
      <c r="E1296" t="str">
        <f t="shared" si="20"/>
        <v>2017The State HospitalEthnicityAsian - Other</v>
      </c>
      <c r="F1296">
        <v>0.150375939849624</v>
      </c>
    </row>
    <row r="1297" spans="1:6" x14ac:dyDescent="0.25">
      <c r="A1297" s="95">
        <v>42825</v>
      </c>
      <c r="B1297" t="s">
        <v>35</v>
      </c>
      <c r="C1297" t="s">
        <v>90</v>
      </c>
      <c r="D1297" t="s">
        <v>92</v>
      </c>
      <c r="E1297" t="str">
        <f t="shared" si="20"/>
        <v>2017National Waiting Times CentreEthnicityAsian - Other</v>
      </c>
      <c r="F1297">
        <v>1.06436898124683</v>
      </c>
    </row>
    <row r="1298" spans="1:6" x14ac:dyDescent="0.25">
      <c r="A1298" s="95">
        <v>42825</v>
      </c>
      <c r="B1298" t="s">
        <v>105</v>
      </c>
      <c r="C1298" t="s">
        <v>90</v>
      </c>
      <c r="D1298" t="s">
        <v>92</v>
      </c>
      <c r="E1298" t="str">
        <f t="shared" si="20"/>
        <v>2017NHS FifeEthnicityAsian - Other</v>
      </c>
      <c r="F1298">
        <v>0.31427412814274103</v>
      </c>
    </row>
    <row r="1299" spans="1:6" x14ac:dyDescent="0.25">
      <c r="A1299" s="95">
        <v>42825</v>
      </c>
      <c r="B1299" t="s">
        <v>108</v>
      </c>
      <c r="C1299" t="s">
        <v>90</v>
      </c>
      <c r="D1299" t="s">
        <v>92</v>
      </c>
      <c r="E1299" t="str">
        <f t="shared" si="20"/>
        <v>2017NHS Greater Glasgow &amp; ClydeEthnicityAsian - Other</v>
      </c>
      <c r="F1299">
        <v>0.57195200965169002</v>
      </c>
    </row>
    <row r="1300" spans="1:6" x14ac:dyDescent="0.25">
      <c r="A1300" s="95">
        <v>42825</v>
      </c>
      <c r="B1300" t="s">
        <v>109</v>
      </c>
      <c r="C1300" t="s">
        <v>90</v>
      </c>
      <c r="D1300" t="s">
        <v>92</v>
      </c>
      <c r="E1300" t="str">
        <f t="shared" si="20"/>
        <v>2017NHS HighlandEthnicityAsian - Other</v>
      </c>
      <c r="F1300">
        <v>0.36887994634473498</v>
      </c>
    </row>
    <row r="1301" spans="1:6" x14ac:dyDescent="0.25">
      <c r="A1301" s="95">
        <v>42825</v>
      </c>
      <c r="B1301" t="s">
        <v>110</v>
      </c>
      <c r="C1301" t="s">
        <v>90</v>
      </c>
      <c r="D1301" t="s">
        <v>92</v>
      </c>
      <c r="E1301" t="str">
        <f t="shared" si="20"/>
        <v>2017NHS LanarkshireEthnicityAsian - Other</v>
      </c>
      <c r="F1301">
        <v>0.22302158273381201</v>
      </c>
    </row>
    <row r="1302" spans="1:6" x14ac:dyDescent="0.25">
      <c r="A1302" s="95">
        <v>42825</v>
      </c>
      <c r="B1302" t="s">
        <v>107</v>
      </c>
      <c r="C1302" t="s">
        <v>90</v>
      </c>
      <c r="D1302" t="s">
        <v>92</v>
      </c>
      <c r="E1302" t="str">
        <f t="shared" si="20"/>
        <v>2017NHS GrampianEthnicityAsian - Other</v>
      </c>
      <c r="F1302">
        <v>1.1540915153975499</v>
      </c>
    </row>
    <row r="1303" spans="1:6" x14ac:dyDescent="0.25">
      <c r="A1303" s="95">
        <v>42825</v>
      </c>
      <c r="B1303" t="s">
        <v>112</v>
      </c>
      <c r="C1303" t="s">
        <v>90</v>
      </c>
      <c r="D1303" t="s">
        <v>92</v>
      </c>
      <c r="E1303" t="str">
        <f t="shared" si="20"/>
        <v>2017NHS OrkneyEthnicityAsian - Other</v>
      </c>
      <c r="F1303">
        <v>0.26525198938992001</v>
      </c>
    </row>
    <row r="1304" spans="1:6" x14ac:dyDescent="0.25">
      <c r="A1304" s="95">
        <v>42825</v>
      </c>
      <c r="B1304" t="s">
        <v>111</v>
      </c>
      <c r="C1304" t="s">
        <v>90</v>
      </c>
      <c r="D1304" t="s">
        <v>92</v>
      </c>
      <c r="E1304" t="str">
        <f t="shared" si="20"/>
        <v>2017NHS LothianEthnicityAsian - Other</v>
      </c>
      <c r="F1304">
        <v>0.40075002757454298</v>
      </c>
    </row>
    <row r="1305" spans="1:6" x14ac:dyDescent="0.25">
      <c r="A1305" s="95">
        <v>42825</v>
      </c>
      <c r="B1305" t="s">
        <v>114</v>
      </c>
      <c r="C1305" t="s">
        <v>90</v>
      </c>
      <c r="D1305" t="s">
        <v>92</v>
      </c>
      <c r="E1305" t="str">
        <f t="shared" si="20"/>
        <v>2017NHS TaysideEthnicityAsian - Other</v>
      </c>
      <c r="F1305">
        <v>0.43835985972484398</v>
      </c>
    </row>
    <row r="1306" spans="1:6" x14ac:dyDescent="0.25">
      <c r="A1306" s="95">
        <v>42825</v>
      </c>
      <c r="B1306" t="s">
        <v>106</v>
      </c>
      <c r="C1306" t="s">
        <v>90</v>
      </c>
      <c r="D1306" t="s">
        <v>92</v>
      </c>
      <c r="E1306" t="str">
        <f t="shared" si="20"/>
        <v>2017NHS Forth ValleyEthnicityAsian - Other</v>
      </c>
      <c r="F1306">
        <v>0.22567370237621101</v>
      </c>
    </row>
    <row r="1307" spans="1:6" x14ac:dyDescent="0.25">
      <c r="A1307" s="95">
        <v>42825</v>
      </c>
      <c r="B1307" t="s">
        <v>104</v>
      </c>
      <c r="C1307" t="s">
        <v>90</v>
      </c>
      <c r="D1307" t="s">
        <v>92</v>
      </c>
      <c r="E1307" t="str">
        <f t="shared" si="20"/>
        <v>2017NHS Dumfries &amp; GallowayEthnicityAsian - Other</v>
      </c>
      <c r="F1307">
        <v>0.23824994585228501</v>
      </c>
    </row>
    <row r="1308" spans="1:6" x14ac:dyDescent="0.25">
      <c r="A1308" s="95">
        <v>42825</v>
      </c>
      <c r="B1308" t="s">
        <v>113</v>
      </c>
      <c r="C1308" t="s">
        <v>90</v>
      </c>
      <c r="D1308" t="s">
        <v>92</v>
      </c>
      <c r="E1308" t="str">
        <f t="shared" si="20"/>
        <v>2017NHS ShetlandEthnicityAsian - Other</v>
      </c>
      <c r="F1308">
        <v>0.57339449541284404</v>
      </c>
    </row>
    <row r="1309" spans="1:6" x14ac:dyDescent="0.25">
      <c r="A1309" s="95">
        <v>42825</v>
      </c>
      <c r="B1309" t="s">
        <v>127</v>
      </c>
      <c r="C1309" t="s">
        <v>90</v>
      </c>
      <c r="D1309" t="s">
        <v>92</v>
      </c>
      <c r="E1309" t="str">
        <f t="shared" si="20"/>
        <v>2017East RegionEthnicityAsian - Other</v>
      </c>
      <c r="F1309">
        <v>0.35811523461453498</v>
      </c>
    </row>
    <row r="1310" spans="1:6" x14ac:dyDescent="0.25">
      <c r="A1310" s="95">
        <v>42825</v>
      </c>
      <c r="B1310" t="s">
        <v>132</v>
      </c>
      <c r="C1310" t="s">
        <v>90</v>
      </c>
      <c r="D1310" t="s">
        <v>92</v>
      </c>
      <c r="E1310" t="str">
        <f t="shared" si="20"/>
        <v>2017National Bodies and Special Health BoardsEthnicityAsian - Other</v>
      </c>
      <c r="F1310">
        <v>0.244453950986982</v>
      </c>
    </row>
    <row r="1311" spans="1:6" x14ac:dyDescent="0.25">
      <c r="A1311" s="95">
        <v>42825</v>
      </c>
      <c r="B1311" t="s">
        <v>128</v>
      </c>
      <c r="C1311" t="s">
        <v>90</v>
      </c>
      <c r="D1311" t="s">
        <v>92</v>
      </c>
      <c r="E1311" t="str">
        <f t="shared" si="20"/>
        <v>2017North RegionEthnicityAsian - Other</v>
      </c>
      <c r="F1311">
        <v>0.67266010378184404</v>
      </c>
    </row>
    <row r="1312" spans="1:6" x14ac:dyDescent="0.25">
      <c r="A1312" s="95">
        <v>42825</v>
      </c>
      <c r="B1312" t="s">
        <v>129</v>
      </c>
      <c r="C1312" t="s">
        <v>90</v>
      </c>
      <c r="D1312" t="s">
        <v>92</v>
      </c>
      <c r="E1312" t="str">
        <f t="shared" si="20"/>
        <v>2017West RegionEthnicityAsian - Other</v>
      </c>
      <c r="F1312">
        <v>0.40093996802170601</v>
      </c>
    </row>
    <row r="1313" spans="1:6" x14ac:dyDescent="0.25">
      <c r="A1313" s="95">
        <v>43190</v>
      </c>
      <c r="B1313" t="s">
        <v>102</v>
      </c>
      <c r="C1313" t="s">
        <v>90</v>
      </c>
      <c r="D1313" t="s">
        <v>92</v>
      </c>
      <c r="E1313" t="str">
        <f t="shared" si="20"/>
        <v>2018NHS Ayrshire &amp; ArranEthnicityAsian - Other</v>
      </c>
      <c r="F1313">
        <v>0.150867488056323</v>
      </c>
    </row>
    <row r="1314" spans="1:6" x14ac:dyDescent="0.25">
      <c r="A1314" s="95">
        <v>43190</v>
      </c>
      <c r="B1314" t="s">
        <v>103</v>
      </c>
      <c r="C1314" t="s">
        <v>90</v>
      </c>
      <c r="D1314" t="s">
        <v>92</v>
      </c>
      <c r="E1314" t="str">
        <f t="shared" si="20"/>
        <v>2018NHS BordersEthnicityAsian - Other</v>
      </c>
      <c r="F1314">
        <v>0.23677979479084399</v>
      </c>
    </row>
    <row r="1315" spans="1:6" x14ac:dyDescent="0.25">
      <c r="A1315" s="95">
        <v>43190</v>
      </c>
      <c r="B1315" t="s">
        <v>82</v>
      </c>
      <c r="C1315" t="s">
        <v>90</v>
      </c>
      <c r="D1315" t="s">
        <v>92</v>
      </c>
      <c r="E1315" t="str">
        <f t="shared" si="20"/>
        <v>2018NHSScotlandEthnicityAsian - Other</v>
      </c>
      <c r="F1315">
        <v>0.47289746870293298</v>
      </c>
    </row>
    <row r="1316" spans="1:6" x14ac:dyDescent="0.25">
      <c r="A1316" s="95">
        <v>43190</v>
      </c>
      <c r="B1316" t="s">
        <v>52</v>
      </c>
      <c r="C1316" t="s">
        <v>90</v>
      </c>
      <c r="D1316" t="s">
        <v>92</v>
      </c>
      <c r="E1316" t="str">
        <f t="shared" si="20"/>
        <v>2018NHS National Services ScotlandEthnicityAsian - Other</v>
      </c>
      <c r="F1316">
        <v>0.35087719298245601</v>
      </c>
    </row>
    <row r="1317" spans="1:6" x14ac:dyDescent="0.25">
      <c r="A1317" s="95">
        <v>43190</v>
      </c>
      <c r="B1317" t="s">
        <v>17</v>
      </c>
      <c r="C1317" t="s">
        <v>90</v>
      </c>
      <c r="D1317" t="s">
        <v>92</v>
      </c>
      <c r="E1317" t="str">
        <f t="shared" si="20"/>
        <v>2018NHS Education for ScotlandEthnicityAsian - Other</v>
      </c>
      <c r="F1317">
        <v>0.34032898468519501</v>
      </c>
    </row>
    <row r="1318" spans="1:6" x14ac:dyDescent="0.25">
      <c r="A1318" s="95">
        <v>43190</v>
      </c>
      <c r="B1318" t="s">
        <v>19</v>
      </c>
      <c r="C1318" t="s">
        <v>90</v>
      </c>
      <c r="D1318" t="s">
        <v>92</v>
      </c>
      <c r="E1318" t="str">
        <f t="shared" si="20"/>
        <v>2018The State HospitalEthnicityAsian - Other</v>
      </c>
      <c r="F1318">
        <v>0.15174506828528</v>
      </c>
    </row>
    <row r="1319" spans="1:6" x14ac:dyDescent="0.25">
      <c r="A1319" s="95">
        <v>43190</v>
      </c>
      <c r="B1319" t="s">
        <v>35</v>
      </c>
      <c r="C1319" t="s">
        <v>90</v>
      </c>
      <c r="D1319" t="s">
        <v>92</v>
      </c>
      <c r="E1319" t="str">
        <f t="shared" si="20"/>
        <v>2018National Waiting Times CentreEthnicityAsian - Other</v>
      </c>
      <c r="F1319">
        <v>1.13917781079742</v>
      </c>
    </row>
    <row r="1320" spans="1:6" x14ac:dyDescent="0.25">
      <c r="A1320" s="95">
        <v>43190</v>
      </c>
      <c r="B1320" t="s">
        <v>105</v>
      </c>
      <c r="C1320" t="s">
        <v>90</v>
      </c>
      <c r="D1320" t="s">
        <v>92</v>
      </c>
      <c r="E1320" t="str">
        <f t="shared" si="20"/>
        <v>2018NHS FifeEthnicityAsian - Other</v>
      </c>
      <c r="F1320">
        <v>0.37969624300559501</v>
      </c>
    </row>
    <row r="1321" spans="1:6" x14ac:dyDescent="0.25">
      <c r="A1321" s="95">
        <v>43190</v>
      </c>
      <c r="B1321" t="s">
        <v>108</v>
      </c>
      <c r="C1321" t="s">
        <v>90</v>
      </c>
      <c r="D1321" t="s">
        <v>92</v>
      </c>
      <c r="E1321" t="str">
        <f t="shared" si="20"/>
        <v>2018NHS Greater Glasgow &amp; ClydeEthnicityAsian - Other</v>
      </c>
      <c r="F1321">
        <v>0.61671843228386902</v>
      </c>
    </row>
    <row r="1322" spans="1:6" x14ac:dyDescent="0.25">
      <c r="A1322" s="95">
        <v>43190</v>
      </c>
      <c r="B1322" t="s">
        <v>109</v>
      </c>
      <c r="C1322" t="s">
        <v>90</v>
      </c>
      <c r="D1322" t="s">
        <v>92</v>
      </c>
      <c r="E1322" t="str">
        <f t="shared" si="20"/>
        <v>2018NHS HighlandEthnicityAsian - Other</v>
      </c>
      <c r="F1322">
        <v>0.45695634434924498</v>
      </c>
    </row>
    <row r="1323" spans="1:6" x14ac:dyDescent="0.25">
      <c r="A1323" s="95">
        <v>43190</v>
      </c>
      <c r="B1323" t="s">
        <v>110</v>
      </c>
      <c r="C1323" t="s">
        <v>90</v>
      </c>
      <c r="D1323" t="s">
        <v>92</v>
      </c>
      <c r="E1323" t="str">
        <f t="shared" si="20"/>
        <v>2018NHS LanarkshireEthnicityAsian - Other</v>
      </c>
      <c r="F1323">
        <v>0.28832630098452799</v>
      </c>
    </row>
    <row r="1324" spans="1:6" x14ac:dyDescent="0.25">
      <c r="A1324" s="95">
        <v>43190</v>
      </c>
      <c r="B1324" t="s">
        <v>107</v>
      </c>
      <c r="C1324" t="s">
        <v>90</v>
      </c>
      <c r="D1324" t="s">
        <v>92</v>
      </c>
      <c r="E1324" t="str">
        <f t="shared" si="20"/>
        <v>2018NHS GrampianEthnicityAsian - Other</v>
      </c>
      <c r="F1324">
        <v>1.0951442809131899</v>
      </c>
    </row>
    <row r="1325" spans="1:6" x14ac:dyDescent="0.25">
      <c r="A1325" s="95">
        <v>43190</v>
      </c>
      <c r="B1325" t="s">
        <v>112</v>
      </c>
      <c r="C1325" t="s">
        <v>90</v>
      </c>
      <c r="D1325" t="s">
        <v>92</v>
      </c>
      <c r="E1325" t="str">
        <f t="shared" si="20"/>
        <v>2018NHS OrkneyEthnicityAsian - Other</v>
      </c>
      <c r="F1325">
        <v>0.25380710659898398</v>
      </c>
    </row>
    <row r="1326" spans="1:6" x14ac:dyDescent="0.25">
      <c r="A1326" s="95">
        <v>43190</v>
      </c>
      <c r="B1326" t="s">
        <v>111</v>
      </c>
      <c r="C1326" t="s">
        <v>90</v>
      </c>
      <c r="D1326" t="s">
        <v>92</v>
      </c>
      <c r="E1326" t="str">
        <f t="shared" si="20"/>
        <v>2018NHS LothianEthnicityAsian - Other</v>
      </c>
      <c r="F1326">
        <v>0.40790491595752099</v>
      </c>
    </row>
    <row r="1327" spans="1:6" x14ac:dyDescent="0.25">
      <c r="A1327" s="95">
        <v>43190</v>
      </c>
      <c r="B1327" t="s">
        <v>114</v>
      </c>
      <c r="C1327" t="s">
        <v>90</v>
      </c>
      <c r="D1327" t="s">
        <v>92</v>
      </c>
      <c r="E1327" t="str">
        <f t="shared" si="20"/>
        <v>2018NHS TaysideEthnicityAsian - Other</v>
      </c>
      <c r="F1327">
        <v>0.47702230583176503</v>
      </c>
    </row>
    <row r="1328" spans="1:6" x14ac:dyDescent="0.25">
      <c r="A1328" s="95">
        <v>43190</v>
      </c>
      <c r="B1328" t="s">
        <v>106</v>
      </c>
      <c r="C1328" t="s">
        <v>90</v>
      </c>
      <c r="D1328" t="s">
        <v>92</v>
      </c>
      <c r="E1328" t="str">
        <f t="shared" si="20"/>
        <v>2018NHS Forth ValleyEthnicityAsian - Other</v>
      </c>
      <c r="F1328">
        <v>0.270583687669114</v>
      </c>
    </row>
    <row r="1329" spans="1:6" x14ac:dyDescent="0.25">
      <c r="A1329" s="95">
        <v>43190</v>
      </c>
      <c r="B1329" t="s">
        <v>104</v>
      </c>
      <c r="C1329" t="s">
        <v>90</v>
      </c>
      <c r="D1329" t="s">
        <v>92</v>
      </c>
      <c r="E1329" t="str">
        <f t="shared" si="20"/>
        <v>2018NHS Dumfries &amp; GallowayEthnicityAsian - Other</v>
      </c>
      <c r="F1329">
        <v>0.25445292620865101</v>
      </c>
    </row>
    <row r="1330" spans="1:6" x14ac:dyDescent="0.25">
      <c r="A1330" s="95">
        <v>43190</v>
      </c>
      <c r="B1330" t="s">
        <v>113</v>
      </c>
      <c r="C1330" t="s">
        <v>90</v>
      </c>
      <c r="D1330" t="s">
        <v>92</v>
      </c>
      <c r="E1330" t="str">
        <f t="shared" si="20"/>
        <v>2018NHS ShetlandEthnicityAsian - Other</v>
      </c>
      <c r="F1330">
        <v>0.52029136316337099</v>
      </c>
    </row>
    <row r="1331" spans="1:6" x14ac:dyDescent="0.25">
      <c r="A1331" s="95">
        <v>43190</v>
      </c>
      <c r="B1331" t="s">
        <v>127</v>
      </c>
      <c r="C1331" t="s">
        <v>90</v>
      </c>
      <c r="D1331" t="s">
        <v>92</v>
      </c>
      <c r="E1331" t="str">
        <f t="shared" si="20"/>
        <v>2018East RegionEthnicityAsian - Other</v>
      </c>
      <c r="F1331">
        <v>0.38582621251213101</v>
      </c>
    </row>
    <row r="1332" spans="1:6" x14ac:dyDescent="0.25">
      <c r="A1332" s="95">
        <v>43190</v>
      </c>
      <c r="B1332" t="s">
        <v>132</v>
      </c>
      <c r="C1332" t="s">
        <v>90</v>
      </c>
      <c r="D1332" t="s">
        <v>92</v>
      </c>
      <c r="E1332" t="str">
        <f t="shared" si="20"/>
        <v>2018National Bodies and Special Health BoardsEthnicityAsian - Other</v>
      </c>
      <c r="F1332">
        <v>0.28571428571428498</v>
      </c>
    </row>
    <row r="1333" spans="1:6" x14ac:dyDescent="0.25">
      <c r="A1333" s="95">
        <v>43190</v>
      </c>
      <c r="B1333" t="s">
        <v>128</v>
      </c>
      <c r="C1333" t="s">
        <v>90</v>
      </c>
      <c r="D1333" t="s">
        <v>92</v>
      </c>
      <c r="E1333" t="str">
        <f t="shared" si="20"/>
        <v>2018North RegionEthnicityAsian - Other</v>
      </c>
      <c r="F1333">
        <v>0.68126212773137595</v>
      </c>
    </row>
    <row r="1334" spans="1:6" x14ac:dyDescent="0.25">
      <c r="A1334" s="95">
        <v>43190</v>
      </c>
      <c r="B1334" t="s">
        <v>129</v>
      </c>
      <c r="C1334" t="s">
        <v>90</v>
      </c>
      <c r="D1334" t="s">
        <v>92</v>
      </c>
      <c r="E1334" t="str">
        <f t="shared" si="20"/>
        <v>2018West RegionEthnicityAsian - Other</v>
      </c>
      <c r="F1334">
        <v>0.44134754920185598</v>
      </c>
    </row>
    <row r="1335" spans="1:6" x14ac:dyDescent="0.25">
      <c r="A1335" s="95">
        <v>43555</v>
      </c>
      <c r="B1335" t="s">
        <v>102</v>
      </c>
      <c r="C1335" t="s">
        <v>90</v>
      </c>
      <c r="D1335" t="s">
        <v>92</v>
      </c>
      <c r="E1335" t="str">
        <f t="shared" si="20"/>
        <v>2019NHS Ayrshire &amp; ArranEthnicityAsian - Other</v>
      </c>
      <c r="F1335">
        <v>0.126657097019336</v>
      </c>
    </row>
    <row r="1336" spans="1:6" x14ac:dyDescent="0.25">
      <c r="A1336" s="95">
        <v>43555</v>
      </c>
      <c r="B1336" t="s">
        <v>103</v>
      </c>
      <c r="C1336" t="s">
        <v>90</v>
      </c>
      <c r="D1336" t="s">
        <v>92</v>
      </c>
      <c r="E1336" t="str">
        <f t="shared" si="20"/>
        <v>2019NHS BordersEthnicityAsian - Other</v>
      </c>
      <c r="F1336">
        <v>0.234313980734183</v>
      </c>
    </row>
    <row r="1337" spans="1:6" x14ac:dyDescent="0.25">
      <c r="A1337" s="95">
        <v>43555</v>
      </c>
      <c r="B1337" t="s">
        <v>82</v>
      </c>
      <c r="C1337" t="s">
        <v>90</v>
      </c>
      <c r="D1337" t="s">
        <v>92</v>
      </c>
      <c r="E1337" t="str">
        <f t="shared" si="20"/>
        <v>2019NHSScotlandEthnicityAsian - Other</v>
      </c>
      <c r="F1337">
        <v>0.47188150767739401</v>
      </c>
    </row>
    <row r="1338" spans="1:6" x14ac:dyDescent="0.25">
      <c r="A1338" s="95">
        <v>43555</v>
      </c>
      <c r="B1338" t="s">
        <v>52</v>
      </c>
      <c r="C1338" t="s">
        <v>90</v>
      </c>
      <c r="D1338" t="s">
        <v>92</v>
      </c>
      <c r="E1338" t="str">
        <f t="shared" si="20"/>
        <v>2019NHS National Services ScotlandEthnicityAsian - Other</v>
      </c>
      <c r="F1338">
        <v>0.35763411279229701</v>
      </c>
    </row>
    <row r="1339" spans="1:6" x14ac:dyDescent="0.25">
      <c r="A1339" s="95">
        <v>43555</v>
      </c>
      <c r="B1339" t="s">
        <v>17</v>
      </c>
      <c r="C1339" t="s">
        <v>90</v>
      </c>
      <c r="D1339" t="s">
        <v>92</v>
      </c>
      <c r="E1339" t="str">
        <f t="shared" si="20"/>
        <v>2019NHS Education for ScotlandEthnicityAsian - Other</v>
      </c>
      <c r="F1339">
        <v>0.32826022082960299</v>
      </c>
    </row>
    <row r="1340" spans="1:6" x14ac:dyDescent="0.25">
      <c r="A1340" s="95">
        <v>43555</v>
      </c>
      <c r="B1340" t="s">
        <v>19</v>
      </c>
      <c r="C1340" t="s">
        <v>90</v>
      </c>
      <c r="D1340" t="s">
        <v>92</v>
      </c>
      <c r="E1340" t="str">
        <f t="shared" si="20"/>
        <v>2019The State HospitalEthnicityAsian - Other</v>
      </c>
      <c r="F1340">
        <v>0.15105740181268801</v>
      </c>
    </row>
    <row r="1341" spans="1:6" x14ac:dyDescent="0.25">
      <c r="A1341" s="95">
        <v>43555</v>
      </c>
      <c r="B1341" t="s">
        <v>35</v>
      </c>
      <c r="C1341" t="s">
        <v>90</v>
      </c>
      <c r="D1341" t="s">
        <v>92</v>
      </c>
      <c r="E1341" t="str">
        <f t="shared" si="20"/>
        <v>2019National Waiting Times CentreEthnicityAsian - Other</v>
      </c>
      <c r="F1341">
        <v>1.25</v>
      </c>
    </row>
    <row r="1342" spans="1:6" x14ac:dyDescent="0.25">
      <c r="A1342" s="95">
        <v>43555</v>
      </c>
      <c r="B1342" t="s">
        <v>105</v>
      </c>
      <c r="C1342" t="s">
        <v>90</v>
      </c>
      <c r="D1342" t="s">
        <v>92</v>
      </c>
      <c r="E1342" t="str">
        <f t="shared" si="20"/>
        <v>2019NHS FifeEthnicityAsian - Other</v>
      </c>
      <c r="F1342">
        <v>0.360252176523566</v>
      </c>
    </row>
    <row r="1343" spans="1:6" x14ac:dyDescent="0.25">
      <c r="A1343" s="95">
        <v>43555</v>
      </c>
      <c r="B1343" t="s">
        <v>108</v>
      </c>
      <c r="C1343" t="s">
        <v>90</v>
      </c>
      <c r="D1343" t="s">
        <v>92</v>
      </c>
      <c r="E1343" t="str">
        <f t="shared" si="20"/>
        <v>2019NHS Greater Glasgow &amp; ClydeEthnicityAsian - Other</v>
      </c>
      <c r="F1343">
        <v>0.57378126231877702</v>
      </c>
    </row>
    <row r="1344" spans="1:6" x14ac:dyDescent="0.25">
      <c r="A1344" s="95">
        <v>43555</v>
      </c>
      <c r="B1344" t="s">
        <v>109</v>
      </c>
      <c r="C1344" t="s">
        <v>90</v>
      </c>
      <c r="D1344" t="s">
        <v>92</v>
      </c>
      <c r="E1344" t="str">
        <f t="shared" si="20"/>
        <v>2019NHS HighlandEthnicityAsian - Other</v>
      </c>
      <c r="F1344">
        <v>0.50953320184089401</v>
      </c>
    </row>
    <row r="1345" spans="1:6" x14ac:dyDescent="0.25">
      <c r="A1345" s="95">
        <v>43555</v>
      </c>
      <c r="B1345" t="s">
        <v>110</v>
      </c>
      <c r="C1345" t="s">
        <v>90</v>
      </c>
      <c r="D1345" t="s">
        <v>92</v>
      </c>
      <c r="E1345" t="str">
        <f t="shared" si="20"/>
        <v>2019NHS LanarkshireEthnicityAsian - Other</v>
      </c>
      <c r="F1345">
        <v>0.22775898957829999</v>
      </c>
    </row>
    <row r="1346" spans="1:6" x14ac:dyDescent="0.25">
      <c r="A1346" s="95">
        <v>43555</v>
      </c>
      <c r="B1346" t="s">
        <v>107</v>
      </c>
      <c r="C1346" t="s">
        <v>90</v>
      </c>
      <c r="D1346" t="s">
        <v>92</v>
      </c>
      <c r="E1346" t="str">
        <f t="shared" si="20"/>
        <v>2019NHS GrampianEthnicityAsian - Other</v>
      </c>
      <c r="F1346">
        <v>1.2385270374875501</v>
      </c>
    </row>
    <row r="1347" spans="1:6" x14ac:dyDescent="0.25">
      <c r="A1347" s="95">
        <v>43555</v>
      </c>
      <c r="B1347" t="s">
        <v>112</v>
      </c>
      <c r="C1347" t="s">
        <v>90</v>
      </c>
      <c r="D1347" t="s">
        <v>92</v>
      </c>
      <c r="E1347" t="str">
        <f t="shared" si="20"/>
        <v>2019NHS OrkneyEthnicityAsian - Other</v>
      </c>
      <c r="F1347">
        <v>0.12033694344163599</v>
      </c>
    </row>
    <row r="1348" spans="1:6" x14ac:dyDescent="0.25">
      <c r="A1348" s="95">
        <v>43555</v>
      </c>
      <c r="B1348" t="s">
        <v>111</v>
      </c>
      <c r="C1348" t="s">
        <v>90</v>
      </c>
      <c r="D1348" t="s">
        <v>92</v>
      </c>
      <c r="E1348" t="str">
        <f t="shared" ref="E1348:E1411" si="21">"20"&amp;RIGHT(TEXT(A1348,"dd-mmm-yy"),2)&amp;B1348&amp;C1348&amp;D1348</f>
        <v>2019NHS LothianEthnicityAsian - Other</v>
      </c>
      <c r="F1348">
        <v>0.40043808611130099</v>
      </c>
    </row>
    <row r="1349" spans="1:6" x14ac:dyDescent="0.25">
      <c r="A1349" s="95">
        <v>43555</v>
      </c>
      <c r="B1349" t="s">
        <v>114</v>
      </c>
      <c r="C1349" t="s">
        <v>90</v>
      </c>
      <c r="D1349" t="s">
        <v>92</v>
      </c>
      <c r="E1349" t="str">
        <f t="shared" si="21"/>
        <v>2019NHS TaysideEthnicityAsian - Other</v>
      </c>
      <c r="F1349">
        <v>0.50052137643378503</v>
      </c>
    </row>
    <row r="1350" spans="1:6" x14ac:dyDescent="0.25">
      <c r="A1350" s="95">
        <v>43555</v>
      </c>
      <c r="B1350" t="s">
        <v>106</v>
      </c>
      <c r="C1350" t="s">
        <v>90</v>
      </c>
      <c r="D1350" t="s">
        <v>92</v>
      </c>
      <c r="E1350" t="str">
        <f t="shared" si="21"/>
        <v>2019NHS Forth ValleyEthnicityAsian - Other</v>
      </c>
      <c r="F1350">
        <v>0.22658610271903301</v>
      </c>
    </row>
    <row r="1351" spans="1:6" x14ac:dyDescent="0.25">
      <c r="A1351" s="95">
        <v>43555</v>
      </c>
      <c r="B1351" t="s">
        <v>115</v>
      </c>
      <c r="C1351" t="s">
        <v>90</v>
      </c>
      <c r="D1351" t="s">
        <v>92</v>
      </c>
      <c r="E1351" t="str">
        <f t="shared" si="21"/>
        <v>2019NHS Western IslesEthnicityAsian - Other</v>
      </c>
      <c r="F1351">
        <v>8.2712985938792394E-2</v>
      </c>
    </row>
    <row r="1352" spans="1:6" x14ac:dyDescent="0.25">
      <c r="A1352" s="95">
        <v>43555</v>
      </c>
      <c r="B1352" t="s">
        <v>104</v>
      </c>
      <c r="C1352" t="s">
        <v>90</v>
      </c>
      <c r="D1352" t="s">
        <v>92</v>
      </c>
      <c r="E1352" t="str">
        <f t="shared" si="21"/>
        <v>2019NHS Dumfries &amp; GallowayEthnicityAsian - Other</v>
      </c>
      <c r="F1352">
        <v>0.24062562662923601</v>
      </c>
    </row>
    <row r="1353" spans="1:6" x14ac:dyDescent="0.25">
      <c r="A1353" s="95">
        <v>43555</v>
      </c>
      <c r="B1353" t="s">
        <v>113</v>
      </c>
      <c r="C1353" t="s">
        <v>90</v>
      </c>
      <c r="D1353" t="s">
        <v>92</v>
      </c>
      <c r="E1353" t="str">
        <f t="shared" si="21"/>
        <v>2019NHS ShetlandEthnicityAsian - Other</v>
      </c>
      <c r="F1353">
        <v>0.49115913555992102</v>
      </c>
    </row>
    <row r="1354" spans="1:6" x14ac:dyDescent="0.25">
      <c r="A1354" s="95">
        <v>43555</v>
      </c>
      <c r="B1354" t="s">
        <v>127</v>
      </c>
      <c r="C1354" t="s">
        <v>90</v>
      </c>
      <c r="D1354" t="s">
        <v>92</v>
      </c>
      <c r="E1354" t="str">
        <f t="shared" si="21"/>
        <v>2019East RegionEthnicityAsian - Other</v>
      </c>
      <c r="F1354">
        <v>0.37628913871597103</v>
      </c>
    </row>
    <row r="1355" spans="1:6" x14ac:dyDescent="0.25">
      <c r="A1355" s="95">
        <v>43555</v>
      </c>
      <c r="B1355" t="s">
        <v>132</v>
      </c>
      <c r="C1355" t="s">
        <v>90</v>
      </c>
      <c r="D1355" t="s">
        <v>92</v>
      </c>
      <c r="E1355" t="str">
        <f t="shared" si="21"/>
        <v>2019National Bodies and Special Health BoardsEthnicityAsian - Other</v>
      </c>
      <c r="F1355">
        <v>0.29542953136766398</v>
      </c>
    </row>
    <row r="1356" spans="1:6" x14ac:dyDescent="0.25">
      <c r="A1356" s="95">
        <v>43555</v>
      </c>
      <c r="B1356" t="s">
        <v>128</v>
      </c>
      <c r="C1356" t="s">
        <v>90</v>
      </c>
      <c r="D1356" t="s">
        <v>92</v>
      </c>
      <c r="E1356" t="str">
        <f t="shared" si="21"/>
        <v>2019North RegionEthnicityAsian - Other</v>
      </c>
      <c r="F1356">
        <v>0.76524729018596505</v>
      </c>
    </row>
    <row r="1357" spans="1:6" x14ac:dyDescent="0.25">
      <c r="A1357" s="95">
        <v>43555</v>
      </c>
      <c r="B1357" t="s">
        <v>129</v>
      </c>
      <c r="C1357" t="s">
        <v>90</v>
      </c>
      <c r="D1357" t="s">
        <v>92</v>
      </c>
      <c r="E1357" t="str">
        <f t="shared" si="21"/>
        <v>2019West RegionEthnicityAsian - Other</v>
      </c>
      <c r="F1357">
        <v>0.40035325287017898</v>
      </c>
    </row>
    <row r="1358" spans="1:6" x14ac:dyDescent="0.25">
      <c r="A1358" s="95">
        <v>43921</v>
      </c>
      <c r="B1358" t="s">
        <v>102</v>
      </c>
      <c r="C1358" t="s">
        <v>90</v>
      </c>
      <c r="D1358" t="s">
        <v>92</v>
      </c>
      <c r="E1358" t="str">
        <f t="shared" si="21"/>
        <v>2020NHS Ayrshire &amp; ArranEthnicityAsian - Other</v>
      </c>
      <c r="F1358">
        <v>0.27827795056473997</v>
      </c>
    </row>
    <row r="1359" spans="1:6" x14ac:dyDescent="0.25">
      <c r="A1359" s="95">
        <v>43921</v>
      </c>
      <c r="B1359" t="s">
        <v>103</v>
      </c>
      <c r="C1359" t="s">
        <v>90</v>
      </c>
      <c r="D1359" t="s">
        <v>92</v>
      </c>
      <c r="E1359" t="str">
        <f t="shared" si="21"/>
        <v>2020NHS BordersEthnicityAsian - Other</v>
      </c>
      <c r="F1359">
        <v>0.37066454858353098</v>
      </c>
    </row>
    <row r="1360" spans="1:6" x14ac:dyDescent="0.25">
      <c r="A1360" s="95">
        <v>43921</v>
      </c>
      <c r="B1360" t="s">
        <v>82</v>
      </c>
      <c r="C1360" t="s">
        <v>90</v>
      </c>
      <c r="D1360" t="s">
        <v>92</v>
      </c>
      <c r="E1360" t="str">
        <f t="shared" si="21"/>
        <v>2020NHSScotlandEthnicityAsian - Other</v>
      </c>
      <c r="F1360">
        <v>0.550308772873501</v>
      </c>
    </row>
    <row r="1361" spans="1:6" x14ac:dyDescent="0.25">
      <c r="A1361" s="95">
        <v>43921</v>
      </c>
      <c r="B1361" t="s">
        <v>52</v>
      </c>
      <c r="C1361" t="s">
        <v>90</v>
      </c>
      <c r="D1361" t="s">
        <v>92</v>
      </c>
      <c r="E1361" t="str">
        <f t="shared" si="21"/>
        <v>2020NHS National Services ScotlandEthnicityAsian - Other</v>
      </c>
      <c r="F1361">
        <v>0.32345013477088902</v>
      </c>
    </row>
    <row r="1362" spans="1:6" x14ac:dyDescent="0.25">
      <c r="A1362" s="95">
        <v>43921</v>
      </c>
      <c r="B1362" t="s">
        <v>15</v>
      </c>
      <c r="C1362" t="s">
        <v>90</v>
      </c>
      <c r="D1362" t="s">
        <v>92</v>
      </c>
      <c r="E1362" t="str">
        <f t="shared" si="21"/>
        <v>2020Scottish Ambulance ServiceEthnicityAsian - Other</v>
      </c>
      <c r="F1362">
        <v>1.89358076121946E-2</v>
      </c>
    </row>
    <row r="1363" spans="1:6" x14ac:dyDescent="0.25">
      <c r="A1363" s="95">
        <v>43921</v>
      </c>
      <c r="B1363" t="s">
        <v>16</v>
      </c>
      <c r="C1363" t="s">
        <v>90</v>
      </c>
      <c r="D1363" t="s">
        <v>92</v>
      </c>
      <c r="E1363" t="str">
        <f t="shared" si="21"/>
        <v>2020NHS 24EthnicityAsian - Other</v>
      </c>
      <c r="F1363">
        <v>5.75373993095512E-2</v>
      </c>
    </row>
    <row r="1364" spans="1:6" x14ac:dyDescent="0.25">
      <c r="A1364" s="95">
        <v>43921</v>
      </c>
      <c r="B1364" t="s">
        <v>17</v>
      </c>
      <c r="C1364" t="s">
        <v>90</v>
      </c>
      <c r="D1364" t="s">
        <v>92</v>
      </c>
      <c r="E1364" t="str">
        <f t="shared" si="21"/>
        <v>2020NHS Education for ScotlandEthnicityAsian - Other</v>
      </c>
      <c r="F1364">
        <v>0.42144696792320302</v>
      </c>
    </row>
    <row r="1365" spans="1:6" x14ac:dyDescent="0.25">
      <c r="A1365" s="95">
        <v>43921</v>
      </c>
      <c r="B1365" t="s">
        <v>19</v>
      </c>
      <c r="C1365" t="s">
        <v>90</v>
      </c>
      <c r="D1365" t="s">
        <v>92</v>
      </c>
      <c r="E1365" t="str">
        <f t="shared" si="21"/>
        <v>2020The State HospitalEthnicityAsian - Other</v>
      </c>
      <c r="F1365">
        <v>0.14792899408283999</v>
      </c>
    </row>
    <row r="1366" spans="1:6" x14ac:dyDescent="0.25">
      <c r="A1366" s="95">
        <v>43921</v>
      </c>
      <c r="B1366" t="s">
        <v>35</v>
      </c>
      <c r="C1366" t="s">
        <v>90</v>
      </c>
      <c r="D1366" t="s">
        <v>92</v>
      </c>
      <c r="E1366" t="str">
        <f t="shared" si="21"/>
        <v>2020National Waiting Times CentreEthnicityAsian - Other</v>
      </c>
      <c r="F1366">
        <v>1.30232558139534</v>
      </c>
    </row>
    <row r="1367" spans="1:6" x14ac:dyDescent="0.25">
      <c r="A1367" s="95">
        <v>43921</v>
      </c>
      <c r="B1367" t="s">
        <v>105</v>
      </c>
      <c r="C1367" t="s">
        <v>90</v>
      </c>
      <c r="D1367" t="s">
        <v>92</v>
      </c>
      <c r="E1367" t="str">
        <f t="shared" si="21"/>
        <v>2020NHS FifeEthnicityAsian - Other</v>
      </c>
      <c r="F1367">
        <v>0.35207917023503599</v>
      </c>
    </row>
    <row r="1368" spans="1:6" x14ac:dyDescent="0.25">
      <c r="A1368" s="95">
        <v>43921</v>
      </c>
      <c r="B1368" t="s">
        <v>108</v>
      </c>
      <c r="C1368" t="s">
        <v>90</v>
      </c>
      <c r="D1368" t="s">
        <v>92</v>
      </c>
      <c r="E1368" t="str">
        <f t="shared" si="21"/>
        <v>2020NHS Greater Glasgow &amp; ClydeEthnicityAsian - Other</v>
      </c>
      <c r="F1368">
        <v>0.60917165434833498</v>
      </c>
    </row>
    <row r="1369" spans="1:6" x14ac:dyDescent="0.25">
      <c r="A1369" s="95">
        <v>43921</v>
      </c>
      <c r="B1369" t="s">
        <v>109</v>
      </c>
      <c r="C1369" t="s">
        <v>90</v>
      </c>
      <c r="D1369" t="s">
        <v>92</v>
      </c>
      <c r="E1369" t="str">
        <f t="shared" si="21"/>
        <v>2020NHS HighlandEthnicityAsian - Other</v>
      </c>
      <c r="F1369">
        <v>0.56934999209236103</v>
      </c>
    </row>
    <row r="1370" spans="1:6" x14ac:dyDescent="0.25">
      <c r="A1370" s="95">
        <v>43921</v>
      </c>
      <c r="B1370" t="s">
        <v>110</v>
      </c>
      <c r="C1370" t="s">
        <v>90</v>
      </c>
      <c r="D1370" t="s">
        <v>92</v>
      </c>
      <c r="E1370" t="str">
        <f t="shared" si="21"/>
        <v>2020NHS LanarkshireEthnicityAsian - Other</v>
      </c>
      <c r="F1370">
        <v>0.24361337898340699</v>
      </c>
    </row>
    <row r="1371" spans="1:6" x14ac:dyDescent="0.25">
      <c r="A1371" s="95">
        <v>43921</v>
      </c>
      <c r="B1371" t="s">
        <v>107</v>
      </c>
      <c r="C1371" t="s">
        <v>90</v>
      </c>
      <c r="D1371" t="s">
        <v>92</v>
      </c>
      <c r="E1371" t="str">
        <f t="shared" si="21"/>
        <v>2020NHS GrampianEthnicityAsian - Other</v>
      </c>
      <c r="F1371">
        <v>1.33046262559346</v>
      </c>
    </row>
    <row r="1372" spans="1:6" x14ac:dyDescent="0.25">
      <c r="A1372" s="95">
        <v>43921</v>
      </c>
      <c r="B1372" t="s">
        <v>111</v>
      </c>
      <c r="C1372" t="s">
        <v>90</v>
      </c>
      <c r="D1372" t="s">
        <v>92</v>
      </c>
      <c r="E1372" t="str">
        <f t="shared" si="21"/>
        <v>2020NHS LothianEthnicityAsian - Other</v>
      </c>
      <c r="F1372">
        <v>0.71108157501246005</v>
      </c>
    </row>
    <row r="1373" spans="1:6" x14ac:dyDescent="0.25">
      <c r="A1373" s="95">
        <v>43921</v>
      </c>
      <c r="B1373" t="s">
        <v>114</v>
      </c>
      <c r="C1373" t="s">
        <v>90</v>
      </c>
      <c r="D1373" t="s">
        <v>92</v>
      </c>
      <c r="E1373" t="str">
        <f t="shared" si="21"/>
        <v>2020NHS TaysideEthnicityAsian - Other</v>
      </c>
      <c r="F1373">
        <v>0.53184235647074796</v>
      </c>
    </row>
    <row r="1374" spans="1:6" x14ac:dyDescent="0.25">
      <c r="A1374" s="95">
        <v>43921</v>
      </c>
      <c r="B1374" t="s">
        <v>106</v>
      </c>
      <c r="C1374" t="s">
        <v>90</v>
      </c>
      <c r="D1374" t="s">
        <v>92</v>
      </c>
      <c r="E1374" t="str">
        <f t="shared" si="21"/>
        <v>2020NHS Forth ValleyEthnicityAsian - Other</v>
      </c>
      <c r="F1374">
        <v>0.23621117278847201</v>
      </c>
    </row>
    <row r="1375" spans="1:6" x14ac:dyDescent="0.25">
      <c r="A1375" s="95">
        <v>43921</v>
      </c>
      <c r="B1375" t="s">
        <v>115</v>
      </c>
      <c r="C1375" t="s">
        <v>90</v>
      </c>
      <c r="D1375" t="s">
        <v>92</v>
      </c>
      <c r="E1375" t="str">
        <f t="shared" si="21"/>
        <v>2020NHS Western IslesEthnicityAsian - Other</v>
      </c>
      <c r="F1375">
        <v>0.15860428231562201</v>
      </c>
    </row>
    <row r="1376" spans="1:6" x14ac:dyDescent="0.25">
      <c r="A1376" s="95">
        <v>43921</v>
      </c>
      <c r="B1376" t="s">
        <v>104</v>
      </c>
      <c r="C1376" t="s">
        <v>90</v>
      </c>
      <c r="D1376" t="s">
        <v>92</v>
      </c>
      <c r="E1376" t="str">
        <f t="shared" si="21"/>
        <v>2020NHS Dumfries &amp; GallowayEthnicityAsian - Other</v>
      </c>
      <c r="F1376">
        <v>0.22957719533193</v>
      </c>
    </row>
    <row r="1377" spans="1:6" x14ac:dyDescent="0.25">
      <c r="A1377" s="95">
        <v>43921</v>
      </c>
      <c r="B1377" t="s">
        <v>113</v>
      </c>
      <c r="C1377" t="s">
        <v>90</v>
      </c>
      <c r="D1377" t="s">
        <v>92</v>
      </c>
      <c r="E1377" t="str">
        <f t="shared" si="21"/>
        <v>2020NHS ShetlandEthnicityAsian - Other</v>
      </c>
      <c r="F1377">
        <v>0.54844606946983498</v>
      </c>
    </row>
    <row r="1378" spans="1:6" x14ac:dyDescent="0.25">
      <c r="A1378" s="95">
        <v>43921</v>
      </c>
      <c r="B1378" t="s">
        <v>127</v>
      </c>
      <c r="C1378" t="s">
        <v>90</v>
      </c>
      <c r="D1378" t="s">
        <v>92</v>
      </c>
      <c r="E1378" t="str">
        <f t="shared" si="21"/>
        <v>2020East RegionEthnicityAsian - Other</v>
      </c>
      <c r="F1378">
        <v>0.59710236362407298</v>
      </c>
    </row>
    <row r="1379" spans="1:6" x14ac:dyDescent="0.25">
      <c r="A1379" s="95">
        <v>43921</v>
      </c>
      <c r="B1379" t="s">
        <v>132</v>
      </c>
      <c r="C1379" t="s">
        <v>90</v>
      </c>
      <c r="D1379" t="s">
        <v>92</v>
      </c>
      <c r="E1379" t="str">
        <f t="shared" si="21"/>
        <v>2020National Bodies and Special Health BoardsEthnicityAsian - Other</v>
      </c>
      <c r="F1379">
        <v>0.326465078940326</v>
      </c>
    </row>
    <row r="1380" spans="1:6" x14ac:dyDescent="0.25">
      <c r="A1380" s="95">
        <v>43921</v>
      </c>
      <c r="B1380" t="s">
        <v>128</v>
      </c>
      <c r="C1380" t="s">
        <v>90</v>
      </c>
      <c r="D1380" t="s">
        <v>92</v>
      </c>
      <c r="E1380" t="str">
        <f t="shared" si="21"/>
        <v>2020North RegionEthnicityAsian - Other</v>
      </c>
      <c r="F1380">
        <v>0.81894870794934405</v>
      </c>
    </row>
    <row r="1381" spans="1:6" x14ac:dyDescent="0.25">
      <c r="A1381" s="95">
        <v>43921</v>
      </c>
      <c r="B1381" t="s">
        <v>129</v>
      </c>
      <c r="C1381" t="s">
        <v>90</v>
      </c>
      <c r="D1381" t="s">
        <v>92</v>
      </c>
      <c r="E1381" t="str">
        <f t="shared" si="21"/>
        <v>2020West RegionEthnicityAsian - Other</v>
      </c>
      <c r="F1381">
        <v>0.441799452577542</v>
      </c>
    </row>
    <row r="1382" spans="1:6" x14ac:dyDescent="0.25">
      <c r="A1382" s="95">
        <v>40268</v>
      </c>
      <c r="B1382" t="s">
        <v>102</v>
      </c>
      <c r="C1382" t="s">
        <v>90</v>
      </c>
      <c r="D1382" t="s">
        <v>65</v>
      </c>
      <c r="E1382" t="str">
        <f t="shared" si="21"/>
        <v>2010NHS Ayrshire &amp; ArranEthnicityAsian - Pakistani</v>
      </c>
      <c r="F1382">
        <v>0.27470093043863503</v>
      </c>
    </row>
    <row r="1383" spans="1:6" x14ac:dyDescent="0.25">
      <c r="A1383" s="95">
        <v>40268</v>
      </c>
      <c r="B1383" t="s">
        <v>103</v>
      </c>
      <c r="C1383" t="s">
        <v>90</v>
      </c>
      <c r="D1383" t="s">
        <v>65</v>
      </c>
      <c r="E1383" t="str">
        <f t="shared" si="21"/>
        <v>2010NHS BordersEthnicityAsian - Pakistani</v>
      </c>
      <c r="F1383">
        <v>0.124906320259805</v>
      </c>
    </row>
    <row r="1384" spans="1:6" x14ac:dyDescent="0.25">
      <c r="A1384" s="95">
        <v>40268</v>
      </c>
      <c r="B1384" t="s">
        <v>82</v>
      </c>
      <c r="C1384" t="s">
        <v>90</v>
      </c>
      <c r="D1384" t="s">
        <v>65</v>
      </c>
      <c r="E1384" t="str">
        <f t="shared" si="21"/>
        <v>2010NHSScotlandEthnicityAsian - Pakistani</v>
      </c>
      <c r="F1384">
        <v>0.26643771118373599</v>
      </c>
    </row>
    <row r="1385" spans="1:6" x14ac:dyDescent="0.25">
      <c r="A1385" s="95">
        <v>40268</v>
      </c>
      <c r="B1385" t="s">
        <v>52</v>
      </c>
      <c r="C1385" t="s">
        <v>90</v>
      </c>
      <c r="D1385" t="s">
        <v>65</v>
      </c>
      <c r="E1385" t="str">
        <f t="shared" si="21"/>
        <v>2010NHS National Services ScotlandEthnicityAsian - Pakistani</v>
      </c>
      <c r="F1385">
        <v>0.57455540355677104</v>
      </c>
    </row>
    <row r="1386" spans="1:6" x14ac:dyDescent="0.25">
      <c r="A1386" s="95">
        <v>40268</v>
      </c>
      <c r="B1386" t="s">
        <v>15</v>
      </c>
      <c r="C1386" t="s">
        <v>90</v>
      </c>
      <c r="D1386" t="s">
        <v>65</v>
      </c>
      <c r="E1386" t="str">
        <f t="shared" si="21"/>
        <v>2010Scottish Ambulance ServiceEthnicityAsian - Pakistani</v>
      </c>
      <c r="F1386">
        <v>4.6264168401572901E-2</v>
      </c>
    </row>
    <row r="1387" spans="1:6" x14ac:dyDescent="0.25">
      <c r="A1387" s="95">
        <v>40268</v>
      </c>
      <c r="B1387" t="s">
        <v>16</v>
      </c>
      <c r="C1387" t="s">
        <v>90</v>
      </c>
      <c r="D1387" t="s">
        <v>65</v>
      </c>
      <c r="E1387" t="str">
        <f t="shared" si="21"/>
        <v>2010NHS 24EthnicityAsian - Pakistani</v>
      </c>
      <c r="F1387">
        <v>0.62805303558967196</v>
      </c>
    </row>
    <row r="1388" spans="1:6" x14ac:dyDescent="0.25">
      <c r="A1388" s="95">
        <v>40268</v>
      </c>
      <c r="B1388" t="s">
        <v>17</v>
      </c>
      <c r="C1388" t="s">
        <v>90</v>
      </c>
      <c r="D1388" t="s">
        <v>65</v>
      </c>
      <c r="E1388" t="str">
        <f t="shared" si="21"/>
        <v>2010NHS Education for ScotlandEthnicityAsian - Pakistani</v>
      </c>
      <c r="F1388">
        <v>0.29811195760185399</v>
      </c>
    </row>
    <row r="1389" spans="1:6" x14ac:dyDescent="0.25">
      <c r="A1389" s="95">
        <v>40268</v>
      </c>
      <c r="B1389" t="s">
        <v>18</v>
      </c>
      <c r="C1389" t="s">
        <v>90</v>
      </c>
      <c r="D1389" t="s">
        <v>65</v>
      </c>
      <c r="E1389" t="str">
        <f t="shared" si="21"/>
        <v>2010NHS Health ScotlandEthnicityAsian - Pakistani</v>
      </c>
      <c r="F1389">
        <v>0.68259385665529004</v>
      </c>
    </row>
    <row r="1390" spans="1:6" x14ac:dyDescent="0.25">
      <c r="A1390" s="95">
        <v>40268</v>
      </c>
      <c r="B1390" t="s">
        <v>19</v>
      </c>
      <c r="C1390" t="s">
        <v>90</v>
      </c>
      <c r="D1390" t="s">
        <v>65</v>
      </c>
      <c r="E1390" t="str">
        <f t="shared" si="21"/>
        <v>2010The State HospitalEthnicityAsian - Pakistani</v>
      </c>
      <c r="F1390">
        <v>0.28089887640449401</v>
      </c>
    </row>
    <row r="1391" spans="1:6" x14ac:dyDescent="0.25">
      <c r="A1391" s="95">
        <v>40268</v>
      </c>
      <c r="B1391" t="s">
        <v>35</v>
      </c>
      <c r="C1391" t="s">
        <v>90</v>
      </c>
      <c r="D1391" t="s">
        <v>65</v>
      </c>
      <c r="E1391" t="str">
        <f t="shared" si="21"/>
        <v>2010National Waiting Times CentreEthnicityAsian - Pakistani</v>
      </c>
      <c r="F1391">
        <v>0.42997542997542998</v>
      </c>
    </row>
    <row r="1392" spans="1:6" x14ac:dyDescent="0.25">
      <c r="A1392" s="95">
        <v>40268</v>
      </c>
      <c r="B1392" t="s">
        <v>105</v>
      </c>
      <c r="C1392" t="s">
        <v>90</v>
      </c>
      <c r="D1392" t="s">
        <v>65</v>
      </c>
      <c r="E1392" t="str">
        <f t="shared" si="21"/>
        <v>2010NHS FifeEthnicityAsian - Pakistani</v>
      </c>
      <c r="F1392">
        <v>0.21336436815051801</v>
      </c>
    </row>
    <row r="1393" spans="1:6" x14ac:dyDescent="0.25">
      <c r="A1393" s="95">
        <v>40268</v>
      </c>
      <c r="B1393" t="s">
        <v>108</v>
      </c>
      <c r="C1393" t="s">
        <v>90</v>
      </c>
      <c r="D1393" t="s">
        <v>65</v>
      </c>
      <c r="E1393" t="str">
        <f t="shared" si="21"/>
        <v>2010NHS Greater Glasgow &amp; ClydeEthnicityAsian - Pakistani</v>
      </c>
      <c r="F1393">
        <v>0.39894203217985402</v>
      </c>
    </row>
    <row r="1394" spans="1:6" x14ac:dyDescent="0.25">
      <c r="A1394" s="95">
        <v>40268</v>
      </c>
      <c r="B1394" t="s">
        <v>109</v>
      </c>
      <c r="C1394" t="s">
        <v>90</v>
      </c>
      <c r="D1394" t="s">
        <v>65</v>
      </c>
      <c r="E1394" t="str">
        <f t="shared" si="21"/>
        <v>2010NHS HighlandEthnicityAsian - Pakistani</v>
      </c>
      <c r="F1394">
        <v>0.136306104566254</v>
      </c>
    </row>
    <row r="1395" spans="1:6" x14ac:dyDescent="0.25">
      <c r="A1395" s="95">
        <v>40268</v>
      </c>
      <c r="B1395" t="s">
        <v>110</v>
      </c>
      <c r="C1395" t="s">
        <v>90</v>
      </c>
      <c r="D1395" t="s">
        <v>65</v>
      </c>
      <c r="E1395" t="str">
        <f t="shared" si="21"/>
        <v>2010NHS LanarkshireEthnicityAsian - Pakistani</v>
      </c>
      <c r="F1395">
        <v>0.40163575288447401</v>
      </c>
    </row>
    <row r="1396" spans="1:6" x14ac:dyDescent="0.25">
      <c r="A1396" s="95">
        <v>40268</v>
      </c>
      <c r="B1396" t="s">
        <v>107</v>
      </c>
      <c r="C1396" t="s">
        <v>90</v>
      </c>
      <c r="D1396" t="s">
        <v>65</v>
      </c>
      <c r="E1396" t="str">
        <f t="shared" si="21"/>
        <v>2010NHS GrampianEthnicityAsian - Pakistani</v>
      </c>
      <c r="F1396">
        <v>0.21717438516170601</v>
      </c>
    </row>
    <row r="1397" spans="1:6" x14ac:dyDescent="0.25">
      <c r="A1397" s="95">
        <v>40268</v>
      </c>
      <c r="B1397" t="s">
        <v>111</v>
      </c>
      <c r="C1397" t="s">
        <v>90</v>
      </c>
      <c r="D1397" t="s">
        <v>65</v>
      </c>
      <c r="E1397" t="str">
        <f t="shared" si="21"/>
        <v>2010NHS LothianEthnicityAsian - Pakistani</v>
      </c>
      <c r="F1397">
        <v>0.108422071636011</v>
      </c>
    </row>
    <row r="1398" spans="1:6" x14ac:dyDescent="0.25">
      <c r="A1398" s="95">
        <v>40268</v>
      </c>
      <c r="B1398" t="s">
        <v>114</v>
      </c>
      <c r="C1398" t="s">
        <v>90</v>
      </c>
      <c r="D1398" t="s">
        <v>65</v>
      </c>
      <c r="E1398" t="str">
        <f t="shared" si="21"/>
        <v>2010NHS TaysideEthnicityAsian - Pakistani</v>
      </c>
      <c r="F1398">
        <v>0.35071153975854802</v>
      </c>
    </row>
    <row r="1399" spans="1:6" x14ac:dyDescent="0.25">
      <c r="A1399" s="95">
        <v>40268</v>
      </c>
      <c r="B1399" t="s">
        <v>106</v>
      </c>
      <c r="C1399" t="s">
        <v>90</v>
      </c>
      <c r="D1399" t="s">
        <v>65</v>
      </c>
      <c r="E1399" t="str">
        <f t="shared" si="21"/>
        <v>2010NHS Forth ValleyEthnicityAsian - Pakistani</v>
      </c>
      <c r="F1399">
        <v>0.29207740051113501</v>
      </c>
    </row>
    <row r="1400" spans="1:6" x14ac:dyDescent="0.25">
      <c r="A1400" s="95">
        <v>40268</v>
      </c>
      <c r="B1400" t="s">
        <v>104</v>
      </c>
      <c r="C1400" t="s">
        <v>90</v>
      </c>
      <c r="D1400" t="s">
        <v>65</v>
      </c>
      <c r="E1400" t="str">
        <f t="shared" si="21"/>
        <v>2010NHS Dumfries &amp; GallowayEthnicityAsian - Pakistani</v>
      </c>
      <c r="F1400">
        <v>0.16145307769929301</v>
      </c>
    </row>
    <row r="1401" spans="1:6" x14ac:dyDescent="0.25">
      <c r="A1401" s="95">
        <v>40268</v>
      </c>
      <c r="B1401" t="s">
        <v>113</v>
      </c>
      <c r="C1401" t="s">
        <v>90</v>
      </c>
      <c r="D1401" t="s">
        <v>65</v>
      </c>
      <c r="E1401" t="str">
        <f t="shared" si="21"/>
        <v>2010NHS ShetlandEthnicityAsian - Pakistani</v>
      </c>
      <c r="F1401">
        <v>0.126103404791929</v>
      </c>
    </row>
    <row r="1402" spans="1:6" x14ac:dyDescent="0.25">
      <c r="A1402" s="95">
        <v>40268</v>
      </c>
      <c r="B1402" t="s">
        <v>127</v>
      </c>
      <c r="C1402" t="s">
        <v>90</v>
      </c>
      <c r="D1402" t="s">
        <v>65</v>
      </c>
      <c r="E1402" t="str">
        <f t="shared" si="21"/>
        <v>2010East RegionEthnicityAsian - Pakistani</v>
      </c>
      <c r="F1402">
        <v>0.137023842148533</v>
      </c>
    </row>
    <row r="1403" spans="1:6" x14ac:dyDescent="0.25">
      <c r="A1403" s="95">
        <v>40268</v>
      </c>
      <c r="B1403" t="s">
        <v>132</v>
      </c>
      <c r="C1403" t="s">
        <v>90</v>
      </c>
      <c r="D1403" t="s">
        <v>65</v>
      </c>
      <c r="E1403" t="str">
        <f t="shared" si="21"/>
        <v>2010National Bodies and Special Health BoardsEthnicityAsian - Pakistani</v>
      </c>
      <c r="F1403">
        <v>0.33856370857477602</v>
      </c>
    </row>
    <row r="1404" spans="1:6" x14ac:dyDescent="0.25">
      <c r="A1404" s="95">
        <v>40268</v>
      </c>
      <c r="B1404" t="s">
        <v>128</v>
      </c>
      <c r="C1404" t="s">
        <v>90</v>
      </c>
      <c r="D1404" t="s">
        <v>65</v>
      </c>
      <c r="E1404" t="str">
        <f t="shared" si="21"/>
        <v>2010North RegionEthnicityAsian - Pakistani</v>
      </c>
      <c r="F1404">
        <v>0.23133730758964299</v>
      </c>
    </row>
    <row r="1405" spans="1:6" x14ac:dyDescent="0.25">
      <c r="A1405" s="95">
        <v>40268</v>
      </c>
      <c r="B1405" t="s">
        <v>129</v>
      </c>
      <c r="C1405" t="s">
        <v>90</v>
      </c>
      <c r="D1405" t="s">
        <v>65</v>
      </c>
      <c r="E1405" t="str">
        <f t="shared" si="21"/>
        <v>2010West RegionEthnicityAsian - Pakistani</v>
      </c>
      <c r="F1405">
        <v>0.357993797966978</v>
      </c>
    </row>
    <row r="1406" spans="1:6" x14ac:dyDescent="0.25">
      <c r="A1406" s="95">
        <v>40633</v>
      </c>
      <c r="B1406" t="s">
        <v>102</v>
      </c>
      <c r="C1406" t="s">
        <v>90</v>
      </c>
      <c r="D1406" t="s">
        <v>65</v>
      </c>
      <c r="E1406" t="str">
        <f t="shared" si="21"/>
        <v>2011NHS Ayrshire &amp; ArranEthnicityAsian - Pakistani</v>
      </c>
      <c r="F1406">
        <v>0.29585798816567999</v>
      </c>
    </row>
    <row r="1407" spans="1:6" x14ac:dyDescent="0.25">
      <c r="A1407" s="95">
        <v>40633</v>
      </c>
      <c r="B1407" t="s">
        <v>103</v>
      </c>
      <c r="C1407" t="s">
        <v>90</v>
      </c>
      <c r="D1407" t="s">
        <v>65</v>
      </c>
      <c r="E1407" t="str">
        <f t="shared" si="21"/>
        <v>2011NHS BordersEthnicityAsian - Pakistani</v>
      </c>
      <c r="F1407">
        <v>0.13037809647979101</v>
      </c>
    </row>
    <row r="1408" spans="1:6" x14ac:dyDescent="0.25">
      <c r="A1408" s="95">
        <v>40633</v>
      </c>
      <c r="B1408" t="s">
        <v>82</v>
      </c>
      <c r="C1408" t="s">
        <v>90</v>
      </c>
      <c r="D1408" t="s">
        <v>65</v>
      </c>
      <c r="E1408" t="str">
        <f t="shared" si="21"/>
        <v>2011NHSScotlandEthnicityAsian - Pakistani</v>
      </c>
      <c r="F1408">
        <v>0.27814660500892802</v>
      </c>
    </row>
    <row r="1409" spans="1:6" x14ac:dyDescent="0.25">
      <c r="A1409" s="95">
        <v>40633</v>
      </c>
      <c r="B1409" t="s">
        <v>52</v>
      </c>
      <c r="C1409" t="s">
        <v>90</v>
      </c>
      <c r="D1409" t="s">
        <v>65</v>
      </c>
      <c r="E1409" t="str">
        <f t="shared" si="21"/>
        <v>2011NHS National Services ScotlandEthnicityAsian - Pakistani</v>
      </c>
      <c r="F1409">
        <v>0.60672917815774896</v>
      </c>
    </row>
    <row r="1410" spans="1:6" x14ac:dyDescent="0.25">
      <c r="A1410" s="95">
        <v>40633</v>
      </c>
      <c r="B1410" t="s">
        <v>15</v>
      </c>
      <c r="C1410" t="s">
        <v>90</v>
      </c>
      <c r="D1410" t="s">
        <v>65</v>
      </c>
      <c r="E1410" t="str">
        <f t="shared" si="21"/>
        <v>2011Scottish Ambulance ServiceEthnicityAsian - Pakistani</v>
      </c>
      <c r="F1410">
        <v>4.6221400508435401E-2</v>
      </c>
    </row>
    <row r="1411" spans="1:6" x14ac:dyDescent="0.25">
      <c r="A1411" s="95">
        <v>40633</v>
      </c>
      <c r="B1411" t="s">
        <v>16</v>
      </c>
      <c r="C1411" t="s">
        <v>90</v>
      </c>
      <c r="D1411" t="s">
        <v>65</v>
      </c>
      <c r="E1411" t="str">
        <f t="shared" si="21"/>
        <v>2011NHS 24EthnicityAsian - Pakistani</v>
      </c>
      <c r="F1411">
        <v>0.49088359046283297</v>
      </c>
    </row>
    <row r="1412" spans="1:6" x14ac:dyDescent="0.25">
      <c r="A1412" s="95">
        <v>40633</v>
      </c>
      <c r="B1412" t="s">
        <v>17</v>
      </c>
      <c r="C1412" t="s">
        <v>90</v>
      </c>
      <c r="D1412" t="s">
        <v>65</v>
      </c>
      <c r="E1412" t="str">
        <f t="shared" ref="E1412:E1475" si="22">"20"&amp;RIGHT(TEXT(A1412,"dd-mmm-yy"),2)&amp;B1412&amp;C1412&amp;D1412</f>
        <v>2011NHS Education for ScotlandEthnicityAsian - Pakistani</v>
      </c>
      <c r="F1412">
        <v>0.20140986908358499</v>
      </c>
    </row>
    <row r="1413" spans="1:6" x14ac:dyDescent="0.25">
      <c r="A1413" s="95">
        <v>40633</v>
      </c>
      <c r="B1413" t="s">
        <v>18</v>
      </c>
      <c r="C1413" t="s">
        <v>90</v>
      </c>
      <c r="D1413" t="s">
        <v>65</v>
      </c>
      <c r="E1413" t="str">
        <f t="shared" si="22"/>
        <v>2011NHS Health ScotlandEthnicityAsian - Pakistani</v>
      </c>
      <c r="F1413">
        <v>0.65573770491803196</v>
      </c>
    </row>
    <row r="1414" spans="1:6" x14ac:dyDescent="0.25">
      <c r="A1414" s="95">
        <v>40633</v>
      </c>
      <c r="B1414" t="s">
        <v>19</v>
      </c>
      <c r="C1414" t="s">
        <v>90</v>
      </c>
      <c r="D1414" t="s">
        <v>65</v>
      </c>
      <c r="E1414" t="str">
        <f t="shared" si="22"/>
        <v>2011The State HospitalEthnicityAsian - Pakistani</v>
      </c>
      <c r="F1414">
        <v>0.28653295128939799</v>
      </c>
    </row>
    <row r="1415" spans="1:6" x14ac:dyDescent="0.25">
      <c r="A1415" s="95">
        <v>40633</v>
      </c>
      <c r="B1415" t="s">
        <v>35</v>
      </c>
      <c r="C1415" t="s">
        <v>90</v>
      </c>
      <c r="D1415" t="s">
        <v>65</v>
      </c>
      <c r="E1415" t="str">
        <f t="shared" si="22"/>
        <v>2011National Waiting Times CentreEthnicityAsian - Pakistani</v>
      </c>
      <c r="F1415">
        <v>0.38143674507310799</v>
      </c>
    </row>
    <row r="1416" spans="1:6" x14ac:dyDescent="0.25">
      <c r="A1416" s="95">
        <v>40633</v>
      </c>
      <c r="B1416" t="s">
        <v>105</v>
      </c>
      <c r="C1416" t="s">
        <v>90</v>
      </c>
      <c r="D1416" t="s">
        <v>65</v>
      </c>
      <c r="E1416" t="str">
        <f t="shared" si="22"/>
        <v>2011NHS FifeEthnicityAsian - Pakistani</v>
      </c>
      <c r="F1416">
        <v>0.181396755013604</v>
      </c>
    </row>
    <row r="1417" spans="1:6" x14ac:dyDescent="0.25">
      <c r="A1417" s="95">
        <v>40633</v>
      </c>
      <c r="B1417" t="s">
        <v>108</v>
      </c>
      <c r="C1417" t="s">
        <v>90</v>
      </c>
      <c r="D1417" t="s">
        <v>65</v>
      </c>
      <c r="E1417" t="str">
        <f t="shared" si="22"/>
        <v>2011NHS Greater Glasgow &amp; ClydeEthnicityAsian - Pakistani</v>
      </c>
      <c r="F1417">
        <v>0.45298811193635102</v>
      </c>
    </row>
    <row r="1418" spans="1:6" x14ac:dyDescent="0.25">
      <c r="A1418" s="95">
        <v>40633</v>
      </c>
      <c r="B1418" t="s">
        <v>109</v>
      </c>
      <c r="C1418" t="s">
        <v>90</v>
      </c>
      <c r="D1418" t="s">
        <v>65</v>
      </c>
      <c r="E1418" t="str">
        <f t="shared" si="22"/>
        <v>2011NHS HighlandEthnicityAsian - Pakistani</v>
      </c>
      <c r="F1418">
        <v>0.12696552397694999</v>
      </c>
    </row>
    <row r="1419" spans="1:6" x14ac:dyDescent="0.25">
      <c r="A1419" s="95">
        <v>40633</v>
      </c>
      <c r="B1419" t="s">
        <v>110</v>
      </c>
      <c r="C1419" t="s">
        <v>90</v>
      </c>
      <c r="D1419" t="s">
        <v>65</v>
      </c>
      <c r="E1419" t="str">
        <f t="shared" si="22"/>
        <v>2011NHS LanarkshireEthnicityAsian - Pakistani</v>
      </c>
      <c r="F1419">
        <v>0.40414431626129699</v>
      </c>
    </row>
    <row r="1420" spans="1:6" x14ac:dyDescent="0.25">
      <c r="A1420" s="95">
        <v>40633</v>
      </c>
      <c r="B1420" t="s">
        <v>107</v>
      </c>
      <c r="C1420" t="s">
        <v>90</v>
      </c>
      <c r="D1420" t="s">
        <v>65</v>
      </c>
      <c r="E1420" t="str">
        <f t="shared" si="22"/>
        <v>2011NHS GrampianEthnicityAsian - Pakistani</v>
      </c>
      <c r="F1420">
        <v>0.233012154417784</v>
      </c>
    </row>
    <row r="1421" spans="1:6" x14ac:dyDescent="0.25">
      <c r="A1421" s="95">
        <v>40633</v>
      </c>
      <c r="B1421" t="s">
        <v>111</v>
      </c>
      <c r="C1421" t="s">
        <v>90</v>
      </c>
      <c r="D1421" t="s">
        <v>65</v>
      </c>
      <c r="E1421" t="str">
        <f t="shared" si="22"/>
        <v>2011NHS LothianEthnicityAsian - Pakistani</v>
      </c>
      <c r="F1421">
        <v>0.107874865156418</v>
      </c>
    </row>
    <row r="1422" spans="1:6" x14ac:dyDescent="0.25">
      <c r="A1422" s="95">
        <v>40633</v>
      </c>
      <c r="B1422" t="s">
        <v>114</v>
      </c>
      <c r="C1422" t="s">
        <v>90</v>
      </c>
      <c r="D1422" t="s">
        <v>65</v>
      </c>
      <c r="E1422" t="str">
        <f t="shared" si="22"/>
        <v>2011NHS TaysideEthnicityAsian - Pakistani</v>
      </c>
      <c r="F1422">
        <v>0.34013605442176797</v>
      </c>
    </row>
    <row r="1423" spans="1:6" x14ac:dyDescent="0.25">
      <c r="A1423" s="95">
        <v>40633</v>
      </c>
      <c r="B1423" t="s">
        <v>106</v>
      </c>
      <c r="C1423" t="s">
        <v>90</v>
      </c>
      <c r="D1423" t="s">
        <v>65</v>
      </c>
      <c r="E1423" t="str">
        <f t="shared" si="22"/>
        <v>2011NHS Forth ValleyEthnicityAsian - Pakistani</v>
      </c>
      <c r="F1423">
        <v>0.30915883034909097</v>
      </c>
    </row>
    <row r="1424" spans="1:6" x14ac:dyDescent="0.25">
      <c r="A1424" s="95">
        <v>40633</v>
      </c>
      <c r="B1424" t="s">
        <v>104</v>
      </c>
      <c r="C1424" t="s">
        <v>90</v>
      </c>
      <c r="D1424" t="s">
        <v>65</v>
      </c>
      <c r="E1424" t="str">
        <f t="shared" si="22"/>
        <v>2011NHS Dumfries &amp; GallowayEthnicityAsian - Pakistani</v>
      </c>
      <c r="F1424">
        <v>8.2695885879677397E-2</v>
      </c>
    </row>
    <row r="1425" spans="1:6" x14ac:dyDescent="0.25">
      <c r="A1425" s="95">
        <v>40633</v>
      </c>
      <c r="B1425" t="s">
        <v>113</v>
      </c>
      <c r="C1425" t="s">
        <v>90</v>
      </c>
      <c r="D1425" t="s">
        <v>65</v>
      </c>
      <c r="E1425" t="str">
        <f t="shared" si="22"/>
        <v>2011NHS ShetlandEthnicityAsian - Pakistani</v>
      </c>
      <c r="F1425">
        <v>0.12674271229404299</v>
      </c>
    </row>
    <row r="1426" spans="1:6" x14ac:dyDescent="0.25">
      <c r="A1426" s="95">
        <v>40633</v>
      </c>
      <c r="B1426" t="s">
        <v>127</v>
      </c>
      <c r="C1426" t="s">
        <v>90</v>
      </c>
      <c r="D1426" t="s">
        <v>65</v>
      </c>
      <c r="E1426" t="str">
        <f t="shared" si="22"/>
        <v>2011East RegionEthnicityAsian - Pakistani</v>
      </c>
      <c r="F1426">
        <v>0.12890917059839599</v>
      </c>
    </row>
    <row r="1427" spans="1:6" x14ac:dyDescent="0.25">
      <c r="A1427" s="95">
        <v>40633</v>
      </c>
      <c r="B1427" t="s">
        <v>132</v>
      </c>
      <c r="C1427" t="s">
        <v>90</v>
      </c>
      <c r="D1427" t="s">
        <v>65</v>
      </c>
      <c r="E1427" t="str">
        <f t="shared" si="22"/>
        <v>2011National Bodies and Special Health BoardsEthnicityAsian - Pakistani</v>
      </c>
      <c r="F1427">
        <v>0.30860144451739902</v>
      </c>
    </row>
    <row r="1428" spans="1:6" x14ac:dyDescent="0.25">
      <c r="A1428" s="95">
        <v>40633</v>
      </c>
      <c r="B1428" t="s">
        <v>128</v>
      </c>
      <c r="C1428" t="s">
        <v>90</v>
      </c>
      <c r="D1428" t="s">
        <v>65</v>
      </c>
      <c r="E1428" t="str">
        <f t="shared" si="22"/>
        <v>2011North RegionEthnicityAsian - Pakistani</v>
      </c>
      <c r="F1428">
        <v>0.230195084521124</v>
      </c>
    </row>
    <row r="1429" spans="1:6" x14ac:dyDescent="0.25">
      <c r="A1429" s="95">
        <v>40633</v>
      </c>
      <c r="B1429" t="s">
        <v>129</v>
      </c>
      <c r="C1429" t="s">
        <v>90</v>
      </c>
      <c r="D1429" t="s">
        <v>65</v>
      </c>
      <c r="E1429" t="str">
        <f t="shared" si="22"/>
        <v>2011West RegionEthnicityAsian - Pakistani</v>
      </c>
      <c r="F1429">
        <v>0.38712709642309401</v>
      </c>
    </row>
    <row r="1430" spans="1:6" x14ac:dyDescent="0.25">
      <c r="A1430" s="95">
        <v>40999</v>
      </c>
      <c r="B1430" t="s">
        <v>102</v>
      </c>
      <c r="C1430" t="s">
        <v>90</v>
      </c>
      <c r="D1430" t="s">
        <v>65</v>
      </c>
      <c r="E1430" t="str">
        <f t="shared" si="22"/>
        <v>2012NHS Ayrshire &amp; ArranEthnicityAsian - Pakistani</v>
      </c>
      <c r="F1430">
        <v>0.31112737920937</v>
      </c>
    </row>
    <row r="1431" spans="1:6" x14ac:dyDescent="0.25">
      <c r="A1431" s="95">
        <v>40999</v>
      </c>
      <c r="B1431" t="s">
        <v>103</v>
      </c>
      <c r="C1431" t="s">
        <v>90</v>
      </c>
      <c r="D1431" t="s">
        <v>65</v>
      </c>
      <c r="E1431" t="str">
        <f t="shared" si="22"/>
        <v>2012NHS BordersEthnicityAsian - Pakistani</v>
      </c>
      <c r="F1431">
        <v>8.1989614648811104E-2</v>
      </c>
    </row>
    <row r="1432" spans="1:6" x14ac:dyDescent="0.25">
      <c r="A1432" s="95">
        <v>40999</v>
      </c>
      <c r="B1432" t="s">
        <v>82</v>
      </c>
      <c r="C1432" t="s">
        <v>90</v>
      </c>
      <c r="D1432" t="s">
        <v>65</v>
      </c>
      <c r="E1432" t="str">
        <f t="shared" si="22"/>
        <v>2012NHSScotlandEthnicityAsian - Pakistani</v>
      </c>
      <c r="F1432">
        <v>0.26801421537952902</v>
      </c>
    </row>
    <row r="1433" spans="1:6" x14ac:dyDescent="0.25">
      <c r="A1433" s="95">
        <v>40999</v>
      </c>
      <c r="B1433" t="s">
        <v>52</v>
      </c>
      <c r="C1433" t="s">
        <v>90</v>
      </c>
      <c r="D1433" t="s">
        <v>65</v>
      </c>
      <c r="E1433" t="str">
        <f t="shared" si="22"/>
        <v>2012NHS National Services ScotlandEthnicityAsian - Pakistani</v>
      </c>
      <c r="F1433">
        <v>0.54378935317687405</v>
      </c>
    </row>
    <row r="1434" spans="1:6" x14ac:dyDescent="0.25">
      <c r="A1434" s="95">
        <v>40999</v>
      </c>
      <c r="B1434" t="s">
        <v>15</v>
      </c>
      <c r="C1434" t="s">
        <v>90</v>
      </c>
      <c r="D1434" t="s">
        <v>65</v>
      </c>
      <c r="E1434" t="str">
        <f t="shared" si="22"/>
        <v>2012Scottish Ambulance ServiceEthnicityAsian - Pakistani</v>
      </c>
      <c r="F1434">
        <v>4.7483380816714098E-2</v>
      </c>
    </row>
    <row r="1435" spans="1:6" x14ac:dyDescent="0.25">
      <c r="A1435" s="95">
        <v>40999</v>
      </c>
      <c r="B1435" t="s">
        <v>16</v>
      </c>
      <c r="C1435" t="s">
        <v>90</v>
      </c>
      <c r="D1435" t="s">
        <v>65</v>
      </c>
      <c r="E1435" t="str">
        <f t="shared" si="22"/>
        <v>2012NHS 24EthnicityAsian - Pakistani</v>
      </c>
      <c r="F1435">
        <v>0.56998100063331203</v>
      </c>
    </row>
    <row r="1436" spans="1:6" x14ac:dyDescent="0.25">
      <c r="A1436" s="95">
        <v>40999</v>
      </c>
      <c r="B1436" t="s">
        <v>17</v>
      </c>
      <c r="C1436" t="s">
        <v>90</v>
      </c>
      <c r="D1436" t="s">
        <v>65</v>
      </c>
      <c r="E1436" t="str">
        <f t="shared" si="22"/>
        <v>2012NHS Education for ScotlandEthnicityAsian - Pakistani</v>
      </c>
      <c r="F1436">
        <v>0.30534351145038102</v>
      </c>
    </row>
    <row r="1437" spans="1:6" x14ac:dyDescent="0.25">
      <c r="A1437" s="95">
        <v>40999</v>
      </c>
      <c r="B1437" t="s">
        <v>18</v>
      </c>
      <c r="C1437" t="s">
        <v>90</v>
      </c>
      <c r="D1437" t="s">
        <v>65</v>
      </c>
      <c r="E1437" t="str">
        <f t="shared" si="22"/>
        <v>2012NHS Health ScotlandEthnicityAsian - Pakistani</v>
      </c>
      <c r="F1437">
        <v>0.64935064935064901</v>
      </c>
    </row>
    <row r="1438" spans="1:6" x14ac:dyDescent="0.25">
      <c r="A1438" s="95">
        <v>40999</v>
      </c>
      <c r="B1438" t="s">
        <v>19</v>
      </c>
      <c r="C1438" t="s">
        <v>90</v>
      </c>
      <c r="D1438" t="s">
        <v>65</v>
      </c>
      <c r="E1438" t="str">
        <f t="shared" si="22"/>
        <v>2012The State HospitalEthnicityAsian - Pakistani</v>
      </c>
      <c r="F1438">
        <v>0.28985507246376802</v>
      </c>
    </row>
    <row r="1439" spans="1:6" x14ac:dyDescent="0.25">
      <c r="A1439" s="95">
        <v>40999</v>
      </c>
      <c r="B1439" t="s">
        <v>35</v>
      </c>
      <c r="C1439" t="s">
        <v>90</v>
      </c>
      <c r="D1439" t="s">
        <v>65</v>
      </c>
      <c r="E1439" t="str">
        <f t="shared" si="22"/>
        <v>2012National Waiting Times CentreEthnicityAsian - Pakistani</v>
      </c>
      <c r="F1439">
        <v>0.38119440914866498</v>
      </c>
    </row>
    <row r="1440" spans="1:6" x14ac:dyDescent="0.25">
      <c r="A1440" s="95">
        <v>40999</v>
      </c>
      <c r="B1440" t="s">
        <v>105</v>
      </c>
      <c r="C1440" t="s">
        <v>90</v>
      </c>
      <c r="D1440" t="s">
        <v>65</v>
      </c>
      <c r="E1440" t="str">
        <f t="shared" si="22"/>
        <v>2012NHS FifeEthnicityAsian - Pakistani</v>
      </c>
      <c r="F1440">
        <v>0.17868404456590201</v>
      </c>
    </row>
    <row r="1441" spans="1:6" x14ac:dyDescent="0.25">
      <c r="A1441" s="95">
        <v>40999</v>
      </c>
      <c r="B1441" t="s">
        <v>108</v>
      </c>
      <c r="C1441" t="s">
        <v>90</v>
      </c>
      <c r="D1441" t="s">
        <v>65</v>
      </c>
      <c r="E1441" t="str">
        <f t="shared" si="22"/>
        <v>2012NHS Greater Glasgow &amp; ClydeEthnicityAsian - Pakistani</v>
      </c>
      <c r="F1441">
        <v>0.42074059907723899</v>
      </c>
    </row>
    <row r="1442" spans="1:6" x14ac:dyDescent="0.25">
      <c r="A1442" s="95">
        <v>40999</v>
      </c>
      <c r="B1442" t="s">
        <v>109</v>
      </c>
      <c r="C1442" t="s">
        <v>90</v>
      </c>
      <c r="D1442" t="s">
        <v>65</v>
      </c>
      <c r="E1442" t="str">
        <f t="shared" si="22"/>
        <v>2012NHS HighlandEthnicityAsian - Pakistani</v>
      </c>
      <c r="F1442">
        <v>0.12281240405280899</v>
      </c>
    </row>
    <row r="1443" spans="1:6" x14ac:dyDescent="0.25">
      <c r="A1443" s="95">
        <v>40999</v>
      </c>
      <c r="B1443" t="s">
        <v>110</v>
      </c>
      <c r="C1443" t="s">
        <v>90</v>
      </c>
      <c r="D1443" t="s">
        <v>65</v>
      </c>
      <c r="E1443" t="str">
        <f t="shared" si="22"/>
        <v>2012NHS LanarkshireEthnicityAsian - Pakistani</v>
      </c>
      <c r="F1443">
        <v>0.40090771558244997</v>
      </c>
    </row>
    <row r="1444" spans="1:6" x14ac:dyDescent="0.25">
      <c r="A1444" s="95">
        <v>40999</v>
      </c>
      <c r="B1444" t="s">
        <v>107</v>
      </c>
      <c r="C1444" t="s">
        <v>90</v>
      </c>
      <c r="D1444" t="s">
        <v>65</v>
      </c>
      <c r="E1444" t="str">
        <f t="shared" si="22"/>
        <v>2012NHS GrampianEthnicityAsian - Pakistani</v>
      </c>
      <c r="F1444">
        <v>0.247729149463253</v>
      </c>
    </row>
    <row r="1445" spans="1:6" x14ac:dyDescent="0.25">
      <c r="A1445" s="95">
        <v>40999</v>
      </c>
      <c r="B1445" t="s">
        <v>111</v>
      </c>
      <c r="C1445" t="s">
        <v>90</v>
      </c>
      <c r="D1445" t="s">
        <v>65</v>
      </c>
      <c r="E1445" t="str">
        <f t="shared" si="22"/>
        <v>2012NHS LothianEthnicityAsian - Pakistani</v>
      </c>
      <c r="F1445">
        <v>0.10809462437118</v>
      </c>
    </row>
    <row r="1446" spans="1:6" x14ac:dyDescent="0.25">
      <c r="A1446" s="95">
        <v>40999</v>
      </c>
      <c r="B1446" t="s">
        <v>114</v>
      </c>
      <c r="C1446" t="s">
        <v>90</v>
      </c>
      <c r="D1446" t="s">
        <v>65</v>
      </c>
      <c r="E1446" t="str">
        <f t="shared" si="22"/>
        <v>2012NHS TaysideEthnicityAsian - Pakistani</v>
      </c>
      <c r="F1446">
        <v>0.30074136242831101</v>
      </c>
    </row>
    <row r="1447" spans="1:6" x14ac:dyDescent="0.25">
      <c r="A1447" s="95">
        <v>40999</v>
      </c>
      <c r="B1447" t="s">
        <v>106</v>
      </c>
      <c r="C1447" t="s">
        <v>90</v>
      </c>
      <c r="D1447" t="s">
        <v>65</v>
      </c>
      <c r="E1447" t="str">
        <f t="shared" si="22"/>
        <v>2012NHS Forth ValleyEthnicityAsian - Pakistani</v>
      </c>
      <c r="F1447">
        <v>0.26203282305888798</v>
      </c>
    </row>
    <row r="1448" spans="1:6" x14ac:dyDescent="0.25">
      <c r="A1448" s="95">
        <v>40999</v>
      </c>
      <c r="B1448" t="s">
        <v>104</v>
      </c>
      <c r="C1448" t="s">
        <v>90</v>
      </c>
      <c r="D1448" t="s">
        <v>65</v>
      </c>
      <c r="E1448" t="str">
        <f t="shared" si="22"/>
        <v>2012NHS Dumfries &amp; GallowayEthnicityAsian - Pakistani</v>
      </c>
      <c r="F1448">
        <v>8.5561497326203204E-2</v>
      </c>
    </row>
    <row r="1449" spans="1:6" x14ac:dyDescent="0.25">
      <c r="A1449" s="95">
        <v>40999</v>
      </c>
      <c r="B1449" t="s">
        <v>113</v>
      </c>
      <c r="C1449" t="s">
        <v>90</v>
      </c>
      <c r="D1449" t="s">
        <v>65</v>
      </c>
      <c r="E1449" t="str">
        <f t="shared" si="22"/>
        <v>2012NHS ShetlandEthnicityAsian - Pakistani</v>
      </c>
      <c r="F1449">
        <v>0.42674253200568901</v>
      </c>
    </row>
    <row r="1450" spans="1:6" x14ac:dyDescent="0.25">
      <c r="A1450" s="95">
        <v>40999</v>
      </c>
      <c r="B1450" t="s">
        <v>127</v>
      </c>
      <c r="C1450" t="s">
        <v>90</v>
      </c>
      <c r="D1450" t="s">
        <v>65</v>
      </c>
      <c r="E1450" t="str">
        <f t="shared" si="22"/>
        <v>2012East RegionEthnicityAsian - Pakistani</v>
      </c>
      <c r="F1450">
        <v>0.12356954816526</v>
      </c>
    </row>
    <row r="1451" spans="1:6" x14ac:dyDescent="0.25">
      <c r="A1451" s="95">
        <v>40999</v>
      </c>
      <c r="B1451" t="s">
        <v>132</v>
      </c>
      <c r="C1451" t="s">
        <v>90</v>
      </c>
      <c r="D1451" t="s">
        <v>65</v>
      </c>
      <c r="E1451" t="str">
        <f t="shared" si="22"/>
        <v>2012National Bodies and Special Health BoardsEthnicityAsian - Pakistani</v>
      </c>
      <c r="F1451">
        <v>0.32487309644669998</v>
      </c>
    </row>
    <row r="1452" spans="1:6" x14ac:dyDescent="0.25">
      <c r="A1452" s="95">
        <v>40999</v>
      </c>
      <c r="B1452" t="s">
        <v>128</v>
      </c>
      <c r="C1452" t="s">
        <v>90</v>
      </c>
      <c r="D1452" t="s">
        <v>65</v>
      </c>
      <c r="E1452" t="str">
        <f t="shared" si="22"/>
        <v>2012North RegionEthnicityAsian - Pakistani</v>
      </c>
      <c r="F1452">
        <v>0.22893016449930301</v>
      </c>
    </row>
    <row r="1453" spans="1:6" x14ac:dyDescent="0.25">
      <c r="A1453" s="95">
        <v>40999</v>
      </c>
      <c r="B1453" t="s">
        <v>129</v>
      </c>
      <c r="C1453" t="s">
        <v>90</v>
      </c>
      <c r="D1453" t="s">
        <v>65</v>
      </c>
      <c r="E1453" t="str">
        <f t="shared" si="22"/>
        <v>2012West RegionEthnicityAsian - Pakistani</v>
      </c>
      <c r="F1453">
        <v>0.36711379243950898</v>
      </c>
    </row>
    <row r="1454" spans="1:6" x14ac:dyDescent="0.25">
      <c r="A1454" s="95">
        <v>41364</v>
      </c>
      <c r="B1454" t="s">
        <v>102</v>
      </c>
      <c r="C1454" t="s">
        <v>90</v>
      </c>
      <c r="D1454" t="s">
        <v>65</v>
      </c>
      <c r="E1454" t="str">
        <f t="shared" si="22"/>
        <v>2013NHS Ayrshire &amp; ArranEthnicityAsian - Pakistani</v>
      </c>
      <c r="F1454">
        <v>0.26462268455151</v>
      </c>
    </row>
    <row r="1455" spans="1:6" x14ac:dyDescent="0.25">
      <c r="A1455" s="95">
        <v>41364</v>
      </c>
      <c r="B1455" t="s">
        <v>103</v>
      </c>
      <c r="C1455" t="s">
        <v>90</v>
      </c>
      <c r="D1455" t="s">
        <v>65</v>
      </c>
      <c r="E1455" t="str">
        <f t="shared" si="22"/>
        <v>2013NHS BordersEthnicityAsian - Pakistani</v>
      </c>
      <c r="F1455">
        <v>8.28271673108779E-2</v>
      </c>
    </row>
    <row r="1456" spans="1:6" x14ac:dyDescent="0.25">
      <c r="A1456" s="95">
        <v>41364</v>
      </c>
      <c r="B1456" t="s">
        <v>82</v>
      </c>
      <c r="C1456" t="s">
        <v>90</v>
      </c>
      <c r="D1456" t="s">
        <v>65</v>
      </c>
      <c r="E1456" t="str">
        <f t="shared" si="22"/>
        <v>2013NHSScotlandEthnicityAsian - Pakistani</v>
      </c>
      <c r="F1456">
        <v>0.31061681286209503</v>
      </c>
    </row>
    <row r="1457" spans="1:6" x14ac:dyDescent="0.25">
      <c r="A1457" s="95">
        <v>41364</v>
      </c>
      <c r="B1457" t="s">
        <v>52</v>
      </c>
      <c r="C1457" t="s">
        <v>90</v>
      </c>
      <c r="D1457" t="s">
        <v>65</v>
      </c>
      <c r="E1457" t="str">
        <f t="shared" si="22"/>
        <v>2013NHS National Services ScotlandEthnicityAsian - Pakistani</v>
      </c>
      <c r="F1457">
        <v>0.43680838672102501</v>
      </c>
    </row>
    <row r="1458" spans="1:6" x14ac:dyDescent="0.25">
      <c r="A1458" s="95">
        <v>41364</v>
      </c>
      <c r="B1458" t="s">
        <v>15</v>
      </c>
      <c r="C1458" t="s">
        <v>90</v>
      </c>
      <c r="D1458" t="s">
        <v>65</v>
      </c>
      <c r="E1458" t="str">
        <f t="shared" si="22"/>
        <v>2013Scottish Ambulance ServiceEthnicityAsian - Pakistani</v>
      </c>
      <c r="F1458">
        <v>4.6339202965708898E-2</v>
      </c>
    </row>
    <row r="1459" spans="1:6" x14ac:dyDescent="0.25">
      <c r="A1459" s="95">
        <v>41364</v>
      </c>
      <c r="B1459" t="s">
        <v>16</v>
      </c>
      <c r="C1459" t="s">
        <v>90</v>
      </c>
      <c r="D1459" t="s">
        <v>65</v>
      </c>
      <c r="E1459" t="str">
        <f t="shared" si="22"/>
        <v>2013NHS 24EthnicityAsian - Pakistani</v>
      </c>
      <c r="F1459">
        <v>0.72727272727272696</v>
      </c>
    </row>
    <row r="1460" spans="1:6" x14ac:dyDescent="0.25">
      <c r="A1460" s="95">
        <v>41364</v>
      </c>
      <c r="B1460" t="s">
        <v>17</v>
      </c>
      <c r="C1460" t="s">
        <v>90</v>
      </c>
      <c r="D1460" t="s">
        <v>65</v>
      </c>
      <c r="E1460" t="str">
        <f t="shared" si="22"/>
        <v>2013NHS Education for ScotlandEthnicityAsian - Pakistani</v>
      </c>
      <c r="F1460">
        <v>0.39904229848363898</v>
      </c>
    </row>
    <row r="1461" spans="1:6" x14ac:dyDescent="0.25">
      <c r="A1461" s="95">
        <v>41364</v>
      </c>
      <c r="B1461" t="s">
        <v>18</v>
      </c>
      <c r="C1461" t="s">
        <v>90</v>
      </c>
      <c r="D1461" t="s">
        <v>65</v>
      </c>
      <c r="E1461" t="str">
        <f t="shared" si="22"/>
        <v>2013NHS Health ScotlandEthnicityAsian - Pakistani</v>
      </c>
      <c r="F1461">
        <v>0.668896321070234</v>
      </c>
    </row>
    <row r="1462" spans="1:6" x14ac:dyDescent="0.25">
      <c r="A1462" s="95">
        <v>41364</v>
      </c>
      <c r="B1462" t="s">
        <v>19</v>
      </c>
      <c r="C1462" t="s">
        <v>90</v>
      </c>
      <c r="D1462" t="s">
        <v>65</v>
      </c>
      <c r="E1462" t="str">
        <f t="shared" si="22"/>
        <v>2013The State HospitalEthnicityAsian - Pakistani</v>
      </c>
      <c r="F1462">
        <v>0.43541364296081198</v>
      </c>
    </row>
    <row r="1463" spans="1:6" x14ac:dyDescent="0.25">
      <c r="A1463" s="95">
        <v>41364</v>
      </c>
      <c r="B1463" t="s">
        <v>35</v>
      </c>
      <c r="C1463" t="s">
        <v>90</v>
      </c>
      <c r="D1463" t="s">
        <v>65</v>
      </c>
      <c r="E1463" t="str">
        <f t="shared" si="22"/>
        <v>2013National Waiting Times CentreEthnicityAsian - Pakistani</v>
      </c>
      <c r="F1463">
        <v>0.36101083032490899</v>
      </c>
    </row>
    <row r="1464" spans="1:6" x14ac:dyDescent="0.25">
      <c r="A1464" s="95">
        <v>41364</v>
      </c>
      <c r="B1464" t="s">
        <v>105</v>
      </c>
      <c r="C1464" t="s">
        <v>90</v>
      </c>
      <c r="D1464" t="s">
        <v>65</v>
      </c>
      <c r="E1464" t="str">
        <f t="shared" si="22"/>
        <v>2013NHS FifeEthnicityAsian - Pakistani</v>
      </c>
      <c r="F1464">
        <v>0.15947267701467099</v>
      </c>
    </row>
    <row r="1465" spans="1:6" x14ac:dyDescent="0.25">
      <c r="A1465" s="95">
        <v>41364</v>
      </c>
      <c r="B1465" t="s">
        <v>108</v>
      </c>
      <c r="C1465" t="s">
        <v>90</v>
      </c>
      <c r="D1465" t="s">
        <v>65</v>
      </c>
      <c r="E1465" t="str">
        <f t="shared" si="22"/>
        <v>2013NHS Greater Glasgow &amp; ClydeEthnicityAsian - Pakistani</v>
      </c>
      <c r="F1465">
        <v>0.58237070411733605</v>
      </c>
    </row>
    <row r="1466" spans="1:6" x14ac:dyDescent="0.25">
      <c r="A1466" s="95">
        <v>41364</v>
      </c>
      <c r="B1466" t="s">
        <v>109</v>
      </c>
      <c r="C1466" t="s">
        <v>90</v>
      </c>
      <c r="D1466" t="s">
        <v>65</v>
      </c>
      <c r="E1466" t="str">
        <f t="shared" si="22"/>
        <v>2013NHS HighlandEthnicityAsian - Pakistani</v>
      </c>
      <c r="F1466">
        <v>0.114366147620304</v>
      </c>
    </row>
    <row r="1467" spans="1:6" x14ac:dyDescent="0.25">
      <c r="A1467" s="95">
        <v>41364</v>
      </c>
      <c r="B1467" t="s">
        <v>110</v>
      </c>
      <c r="C1467" t="s">
        <v>90</v>
      </c>
      <c r="D1467" t="s">
        <v>65</v>
      </c>
      <c r="E1467" t="str">
        <f t="shared" si="22"/>
        <v>2013NHS LanarkshireEthnicityAsian - Pakistani</v>
      </c>
      <c r="F1467">
        <v>0.47323277136941699</v>
      </c>
    </row>
    <row r="1468" spans="1:6" x14ac:dyDescent="0.25">
      <c r="A1468" s="95">
        <v>41364</v>
      </c>
      <c r="B1468" t="s">
        <v>107</v>
      </c>
      <c r="C1468" t="s">
        <v>90</v>
      </c>
      <c r="D1468" t="s">
        <v>65</v>
      </c>
      <c r="E1468" t="str">
        <f t="shared" si="22"/>
        <v>2013NHS GrampianEthnicityAsian - Pakistani</v>
      </c>
      <c r="F1468">
        <v>0.195670011992678</v>
      </c>
    </row>
    <row r="1469" spans="1:6" x14ac:dyDescent="0.25">
      <c r="A1469" s="95">
        <v>41364</v>
      </c>
      <c r="B1469" t="s">
        <v>111</v>
      </c>
      <c r="C1469" t="s">
        <v>90</v>
      </c>
      <c r="D1469" t="s">
        <v>65</v>
      </c>
      <c r="E1469" t="str">
        <f t="shared" si="22"/>
        <v>2013NHS LothianEthnicityAsian - Pakistani</v>
      </c>
      <c r="F1469">
        <v>0.12887635924285101</v>
      </c>
    </row>
    <row r="1470" spans="1:6" x14ac:dyDescent="0.25">
      <c r="A1470" s="95">
        <v>41364</v>
      </c>
      <c r="B1470" t="s">
        <v>114</v>
      </c>
      <c r="C1470" t="s">
        <v>90</v>
      </c>
      <c r="D1470" t="s">
        <v>65</v>
      </c>
      <c r="E1470" t="str">
        <f t="shared" si="22"/>
        <v>2013NHS TaysideEthnicityAsian - Pakistani</v>
      </c>
      <c r="F1470">
        <v>0.36843934654153598</v>
      </c>
    </row>
    <row r="1471" spans="1:6" x14ac:dyDescent="0.25">
      <c r="A1471" s="95">
        <v>41364</v>
      </c>
      <c r="B1471" t="s">
        <v>106</v>
      </c>
      <c r="C1471" t="s">
        <v>90</v>
      </c>
      <c r="D1471" t="s">
        <v>65</v>
      </c>
      <c r="E1471" t="str">
        <f t="shared" si="22"/>
        <v>2013NHS Forth ValleyEthnicityAsian - Pakistani</v>
      </c>
      <c r="F1471">
        <v>0.24075909927772199</v>
      </c>
    </row>
    <row r="1472" spans="1:6" x14ac:dyDescent="0.25">
      <c r="A1472" s="95">
        <v>41364</v>
      </c>
      <c r="B1472" t="s">
        <v>115</v>
      </c>
      <c r="C1472" t="s">
        <v>90</v>
      </c>
      <c r="D1472" t="s">
        <v>65</v>
      </c>
      <c r="E1472" t="str">
        <f t="shared" si="22"/>
        <v>2013NHS Western IslesEthnicityAsian - Pakistani</v>
      </c>
      <c r="F1472">
        <v>8.1900081900081897E-2</v>
      </c>
    </row>
    <row r="1473" spans="1:6" x14ac:dyDescent="0.25">
      <c r="A1473" s="95">
        <v>41364</v>
      </c>
      <c r="B1473" t="s">
        <v>104</v>
      </c>
      <c r="C1473" t="s">
        <v>90</v>
      </c>
      <c r="D1473" t="s">
        <v>65</v>
      </c>
      <c r="E1473" t="str">
        <f t="shared" si="22"/>
        <v>2013NHS Dumfries &amp; GallowayEthnicityAsian - Pakistani</v>
      </c>
      <c r="F1473">
        <v>0.10736525660296301</v>
      </c>
    </row>
    <row r="1474" spans="1:6" x14ac:dyDescent="0.25">
      <c r="A1474" s="95">
        <v>41364</v>
      </c>
      <c r="B1474" t="s">
        <v>127</v>
      </c>
      <c r="C1474" t="s">
        <v>90</v>
      </c>
      <c r="D1474" t="s">
        <v>65</v>
      </c>
      <c r="E1474" t="str">
        <f t="shared" si="22"/>
        <v>2013East RegionEthnicityAsian - Pakistani</v>
      </c>
      <c r="F1474">
        <v>0.13207248137777999</v>
      </c>
    </row>
    <row r="1475" spans="1:6" x14ac:dyDescent="0.25">
      <c r="A1475" s="95">
        <v>41364</v>
      </c>
      <c r="B1475" t="s">
        <v>132</v>
      </c>
      <c r="C1475" t="s">
        <v>90</v>
      </c>
      <c r="D1475" t="s">
        <v>65</v>
      </c>
      <c r="E1475" t="str">
        <f t="shared" si="22"/>
        <v>2013National Bodies and Special Health BoardsEthnicityAsian - Pakistani</v>
      </c>
      <c r="F1475">
        <v>0.33615705257496298</v>
      </c>
    </row>
    <row r="1476" spans="1:6" x14ac:dyDescent="0.25">
      <c r="A1476" s="95">
        <v>41364</v>
      </c>
      <c r="B1476" t="s">
        <v>128</v>
      </c>
      <c r="C1476" t="s">
        <v>90</v>
      </c>
      <c r="D1476" t="s">
        <v>65</v>
      </c>
      <c r="E1476" t="str">
        <f t="shared" ref="E1476:E1539" si="23">"20"&amp;RIGHT(TEXT(A1476,"dd-mmm-yy"),2)&amp;B1476&amp;C1476&amp;D1476</f>
        <v>2013North RegionEthnicityAsian - Pakistani</v>
      </c>
      <c r="F1476">
        <v>0.221238938053097</v>
      </c>
    </row>
    <row r="1477" spans="1:6" x14ac:dyDescent="0.25">
      <c r="A1477" s="95">
        <v>41364</v>
      </c>
      <c r="B1477" t="s">
        <v>129</v>
      </c>
      <c r="C1477" t="s">
        <v>90</v>
      </c>
      <c r="D1477" t="s">
        <v>65</v>
      </c>
      <c r="E1477" t="str">
        <f t="shared" si="23"/>
        <v>2013West RegionEthnicityAsian - Pakistani</v>
      </c>
      <c r="F1477">
        <v>0.45940431429414702</v>
      </c>
    </row>
    <row r="1478" spans="1:6" x14ac:dyDescent="0.25">
      <c r="A1478" s="95">
        <v>41729</v>
      </c>
      <c r="B1478" t="s">
        <v>102</v>
      </c>
      <c r="C1478" t="s">
        <v>90</v>
      </c>
      <c r="D1478" t="s">
        <v>65</v>
      </c>
      <c r="E1478" t="str">
        <f t="shared" si="23"/>
        <v>2014NHS Ayrshire &amp; ArranEthnicityAsian - Pakistani</v>
      </c>
      <c r="F1478">
        <v>0.232537340130578</v>
      </c>
    </row>
    <row r="1479" spans="1:6" x14ac:dyDescent="0.25">
      <c r="A1479" s="95">
        <v>41729</v>
      </c>
      <c r="B1479" t="s">
        <v>103</v>
      </c>
      <c r="C1479" t="s">
        <v>90</v>
      </c>
      <c r="D1479" t="s">
        <v>65</v>
      </c>
      <c r="E1479" t="str">
        <f t="shared" si="23"/>
        <v>2014NHS BordersEthnicityAsian - Pakistani</v>
      </c>
      <c r="F1479">
        <v>0.165289256198347</v>
      </c>
    </row>
    <row r="1480" spans="1:6" x14ac:dyDescent="0.25">
      <c r="A1480" s="95">
        <v>41729</v>
      </c>
      <c r="B1480" t="s">
        <v>82</v>
      </c>
      <c r="C1480" t="s">
        <v>90</v>
      </c>
      <c r="D1480" t="s">
        <v>65</v>
      </c>
      <c r="E1480" t="str">
        <f t="shared" si="23"/>
        <v>2014NHSScotlandEthnicityAsian - Pakistani</v>
      </c>
      <c r="F1480">
        <v>0.31262346050122802</v>
      </c>
    </row>
    <row r="1481" spans="1:6" x14ac:dyDescent="0.25">
      <c r="A1481" s="95">
        <v>41729</v>
      </c>
      <c r="B1481" t="s">
        <v>52</v>
      </c>
      <c r="C1481" t="s">
        <v>90</v>
      </c>
      <c r="D1481" t="s">
        <v>65</v>
      </c>
      <c r="E1481" t="str">
        <f t="shared" si="23"/>
        <v>2014NHS National Services ScotlandEthnicityAsian - Pakistani</v>
      </c>
      <c r="F1481">
        <v>0.43566656985187302</v>
      </c>
    </row>
    <row r="1482" spans="1:6" x14ac:dyDescent="0.25">
      <c r="A1482" s="95">
        <v>41729</v>
      </c>
      <c r="B1482" t="s">
        <v>15</v>
      </c>
      <c r="C1482" t="s">
        <v>90</v>
      </c>
      <c r="D1482" t="s">
        <v>65</v>
      </c>
      <c r="E1482" t="str">
        <f t="shared" si="23"/>
        <v>2014Scottish Ambulance ServiceEthnicityAsian - Pakistani</v>
      </c>
      <c r="F1482">
        <v>4.5351473922902397E-2</v>
      </c>
    </row>
    <row r="1483" spans="1:6" x14ac:dyDescent="0.25">
      <c r="A1483" s="95">
        <v>41729</v>
      </c>
      <c r="B1483" t="s">
        <v>16</v>
      </c>
      <c r="C1483" t="s">
        <v>90</v>
      </c>
      <c r="D1483" t="s">
        <v>65</v>
      </c>
      <c r="E1483" t="str">
        <f t="shared" si="23"/>
        <v>2014NHS 24EthnicityAsian - Pakistani</v>
      </c>
      <c r="F1483">
        <v>0.72847682119205304</v>
      </c>
    </row>
    <row r="1484" spans="1:6" x14ac:dyDescent="0.25">
      <c r="A1484" s="95">
        <v>41729</v>
      </c>
      <c r="B1484" t="s">
        <v>17</v>
      </c>
      <c r="C1484" t="s">
        <v>90</v>
      </c>
      <c r="D1484" t="s">
        <v>65</v>
      </c>
      <c r="E1484" t="str">
        <f t="shared" si="23"/>
        <v>2014NHS Education for ScotlandEthnicityAsian - Pakistani</v>
      </c>
      <c r="F1484">
        <v>0.24645717806531101</v>
      </c>
    </row>
    <row r="1485" spans="1:6" x14ac:dyDescent="0.25">
      <c r="A1485" s="95">
        <v>41729</v>
      </c>
      <c r="B1485" t="s">
        <v>18</v>
      </c>
      <c r="C1485" t="s">
        <v>90</v>
      </c>
      <c r="D1485" t="s">
        <v>65</v>
      </c>
      <c r="E1485" t="str">
        <f t="shared" si="23"/>
        <v>2014NHS Health ScotlandEthnicityAsian - Pakistani</v>
      </c>
      <c r="F1485">
        <v>0.75757575757575701</v>
      </c>
    </row>
    <row r="1486" spans="1:6" x14ac:dyDescent="0.25">
      <c r="A1486" s="95">
        <v>41729</v>
      </c>
      <c r="B1486" t="s">
        <v>19</v>
      </c>
      <c r="C1486" t="s">
        <v>90</v>
      </c>
      <c r="D1486" t="s">
        <v>65</v>
      </c>
      <c r="E1486" t="str">
        <f t="shared" si="23"/>
        <v>2014The State HospitalEthnicityAsian - Pakistani</v>
      </c>
      <c r="F1486">
        <v>0.286944045911047</v>
      </c>
    </row>
    <row r="1487" spans="1:6" x14ac:dyDescent="0.25">
      <c r="A1487" s="95">
        <v>41729</v>
      </c>
      <c r="B1487" t="s">
        <v>35</v>
      </c>
      <c r="C1487" t="s">
        <v>90</v>
      </c>
      <c r="D1487" t="s">
        <v>65</v>
      </c>
      <c r="E1487" t="str">
        <f t="shared" si="23"/>
        <v>2014National Waiting Times CentreEthnicityAsian - Pakistani</v>
      </c>
      <c r="F1487">
        <v>0.282805429864253</v>
      </c>
    </row>
    <row r="1488" spans="1:6" x14ac:dyDescent="0.25">
      <c r="A1488" s="95">
        <v>41729</v>
      </c>
      <c r="B1488" t="s">
        <v>105</v>
      </c>
      <c r="C1488" t="s">
        <v>90</v>
      </c>
      <c r="D1488" t="s">
        <v>65</v>
      </c>
      <c r="E1488" t="str">
        <f t="shared" si="23"/>
        <v>2014NHS FifeEthnicityAsian - Pakistani</v>
      </c>
      <c r="F1488">
        <v>0.14922191430398599</v>
      </c>
    </row>
    <row r="1489" spans="1:6" x14ac:dyDescent="0.25">
      <c r="A1489" s="95">
        <v>41729</v>
      </c>
      <c r="B1489" t="s">
        <v>108</v>
      </c>
      <c r="C1489" t="s">
        <v>90</v>
      </c>
      <c r="D1489" t="s">
        <v>65</v>
      </c>
      <c r="E1489" t="str">
        <f t="shared" si="23"/>
        <v>2014NHS Greater Glasgow &amp; ClydeEthnicityAsian - Pakistani</v>
      </c>
      <c r="F1489">
        <v>0.59425096738529504</v>
      </c>
    </row>
    <row r="1490" spans="1:6" x14ac:dyDescent="0.25">
      <c r="A1490" s="95">
        <v>41729</v>
      </c>
      <c r="B1490" t="s">
        <v>109</v>
      </c>
      <c r="C1490" t="s">
        <v>90</v>
      </c>
      <c r="D1490" t="s">
        <v>65</v>
      </c>
      <c r="E1490" t="str">
        <f t="shared" si="23"/>
        <v>2014NHS HighlandEthnicityAsian - Pakistani</v>
      </c>
      <c r="F1490">
        <v>9.5810469471300397E-2</v>
      </c>
    </row>
    <row r="1491" spans="1:6" x14ac:dyDescent="0.25">
      <c r="A1491" s="95">
        <v>41729</v>
      </c>
      <c r="B1491" t="s">
        <v>110</v>
      </c>
      <c r="C1491" t="s">
        <v>90</v>
      </c>
      <c r="D1491" t="s">
        <v>65</v>
      </c>
      <c r="E1491" t="str">
        <f t="shared" si="23"/>
        <v>2014NHS LanarkshireEthnicityAsian - Pakistani</v>
      </c>
      <c r="F1491">
        <v>0.42821889969516602</v>
      </c>
    </row>
    <row r="1492" spans="1:6" x14ac:dyDescent="0.25">
      <c r="A1492" s="95">
        <v>41729</v>
      </c>
      <c r="B1492" t="s">
        <v>107</v>
      </c>
      <c r="C1492" t="s">
        <v>90</v>
      </c>
      <c r="D1492" t="s">
        <v>65</v>
      </c>
      <c r="E1492" t="str">
        <f t="shared" si="23"/>
        <v>2014NHS GrampianEthnicityAsian - Pakistani</v>
      </c>
      <c r="F1492">
        <v>0.24291497975708501</v>
      </c>
    </row>
    <row r="1493" spans="1:6" x14ac:dyDescent="0.25">
      <c r="A1493" s="95">
        <v>41729</v>
      </c>
      <c r="B1493" t="s">
        <v>111</v>
      </c>
      <c r="C1493" t="s">
        <v>90</v>
      </c>
      <c r="D1493" t="s">
        <v>65</v>
      </c>
      <c r="E1493" t="str">
        <f t="shared" si="23"/>
        <v>2014NHS LothianEthnicityAsian - Pakistani</v>
      </c>
      <c r="F1493">
        <v>0.14090019569471601</v>
      </c>
    </row>
    <row r="1494" spans="1:6" x14ac:dyDescent="0.25">
      <c r="A1494" s="95">
        <v>41729</v>
      </c>
      <c r="B1494" t="s">
        <v>114</v>
      </c>
      <c r="C1494" t="s">
        <v>90</v>
      </c>
      <c r="D1494" t="s">
        <v>65</v>
      </c>
      <c r="E1494" t="str">
        <f t="shared" si="23"/>
        <v>2014NHS TaysideEthnicityAsian - Pakistani</v>
      </c>
      <c r="F1494">
        <v>0.32196191259076501</v>
      </c>
    </row>
    <row r="1495" spans="1:6" x14ac:dyDescent="0.25">
      <c r="A1495" s="95">
        <v>41729</v>
      </c>
      <c r="B1495" t="s">
        <v>106</v>
      </c>
      <c r="C1495" t="s">
        <v>90</v>
      </c>
      <c r="D1495" t="s">
        <v>65</v>
      </c>
      <c r="E1495" t="str">
        <f t="shared" si="23"/>
        <v>2014NHS Forth ValleyEthnicityAsian - Pakistani</v>
      </c>
      <c r="F1495">
        <v>0.2186688533552</v>
      </c>
    </row>
    <row r="1496" spans="1:6" x14ac:dyDescent="0.25">
      <c r="A1496" s="95">
        <v>41729</v>
      </c>
      <c r="B1496" t="s">
        <v>115</v>
      </c>
      <c r="C1496" t="s">
        <v>90</v>
      </c>
      <c r="D1496" t="s">
        <v>65</v>
      </c>
      <c r="E1496" t="str">
        <f t="shared" si="23"/>
        <v>2014NHS Western IslesEthnicityAsian - Pakistani</v>
      </c>
      <c r="F1496">
        <v>8.29875518672199E-2</v>
      </c>
    </row>
    <row r="1497" spans="1:6" x14ac:dyDescent="0.25">
      <c r="A1497" s="95">
        <v>41729</v>
      </c>
      <c r="B1497" t="s">
        <v>104</v>
      </c>
      <c r="C1497" t="s">
        <v>90</v>
      </c>
      <c r="D1497" t="s">
        <v>65</v>
      </c>
      <c r="E1497" t="str">
        <f t="shared" si="23"/>
        <v>2014NHS Dumfries &amp; GallowayEthnicityAsian - Pakistani</v>
      </c>
      <c r="F1497">
        <v>0.29946524064171098</v>
      </c>
    </row>
    <row r="1498" spans="1:6" x14ac:dyDescent="0.25">
      <c r="A1498" s="95">
        <v>41729</v>
      </c>
      <c r="B1498" t="s">
        <v>127</v>
      </c>
      <c r="C1498" t="s">
        <v>90</v>
      </c>
      <c r="D1498" t="s">
        <v>65</v>
      </c>
      <c r="E1498" t="str">
        <f t="shared" si="23"/>
        <v>2014East RegionEthnicityAsian - Pakistani</v>
      </c>
      <c r="F1498">
        <v>0.14522068357450299</v>
      </c>
    </row>
    <row r="1499" spans="1:6" x14ac:dyDescent="0.25">
      <c r="A1499" s="95">
        <v>41729</v>
      </c>
      <c r="B1499" t="s">
        <v>132</v>
      </c>
      <c r="C1499" t="s">
        <v>90</v>
      </c>
      <c r="D1499" t="s">
        <v>65</v>
      </c>
      <c r="E1499" t="str">
        <f t="shared" si="23"/>
        <v>2014National Bodies and Special Health BoardsEthnicityAsian - Pakistani</v>
      </c>
      <c r="F1499">
        <v>0.29204359284849302</v>
      </c>
    </row>
    <row r="1500" spans="1:6" x14ac:dyDescent="0.25">
      <c r="A1500" s="95">
        <v>41729</v>
      </c>
      <c r="B1500" t="s">
        <v>128</v>
      </c>
      <c r="C1500" t="s">
        <v>90</v>
      </c>
      <c r="D1500" t="s">
        <v>65</v>
      </c>
      <c r="E1500" t="str">
        <f t="shared" si="23"/>
        <v>2014North RegionEthnicityAsian - Pakistani</v>
      </c>
      <c r="F1500">
        <v>0.21848664556115299</v>
      </c>
    </row>
    <row r="1501" spans="1:6" x14ac:dyDescent="0.25">
      <c r="A1501" s="95">
        <v>41729</v>
      </c>
      <c r="B1501" t="s">
        <v>129</v>
      </c>
      <c r="C1501" t="s">
        <v>90</v>
      </c>
      <c r="D1501" t="s">
        <v>65</v>
      </c>
      <c r="E1501" t="str">
        <f t="shared" si="23"/>
        <v>2014West RegionEthnicityAsian - Pakistani</v>
      </c>
      <c r="F1501">
        <v>0.46412084562071398</v>
      </c>
    </row>
    <row r="1502" spans="1:6" x14ac:dyDescent="0.25">
      <c r="A1502" s="95">
        <v>42094</v>
      </c>
      <c r="B1502" t="s">
        <v>102</v>
      </c>
      <c r="C1502" t="s">
        <v>90</v>
      </c>
      <c r="D1502" t="s">
        <v>65</v>
      </c>
      <c r="E1502" t="str">
        <f t="shared" si="23"/>
        <v>2015NHS Ayrshire &amp; ArranEthnicityAsian - Pakistani</v>
      </c>
      <c r="F1502">
        <v>0.196868008948545</v>
      </c>
    </row>
    <row r="1503" spans="1:6" x14ac:dyDescent="0.25">
      <c r="A1503" s="95">
        <v>42094</v>
      </c>
      <c r="B1503" t="s">
        <v>103</v>
      </c>
      <c r="C1503" t="s">
        <v>90</v>
      </c>
      <c r="D1503" t="s">
        <v>65</v>
      </c>
      <c r="E1503" t="str">
        <f t="shared" si="23"/>
        <v>2015NHS BordersEthnicityAsian - Pakistani</v>
      </c>
      <c r="F1503">
        <v>0.194444444444444</v>
      </c>
    </row>
    <row r="1504" spans="1:6" x14ac:dyDescent="0.25">
      <c r="A1504" s="95">
        <v>42094</v>
      </c>
      <c r="B1504" t="s">
        <v>82</v>
      </c>
      <c r="C1504" t="s">
        <v>90</v>
      </c>
      <c r="D1504" t="s">
        <v>65</v>
      </c>
      <c r="E1504" t="str">
        <f t="shared" si="23"/>
        <v>2015NHSScotlandEthnicityAsian - Pakistani</v>
      </c>
      <c r="F1504">
        <v>0.33735964328273799</v>
      </c>
    </row>
    <row r="1505" spans="1:6" x14ac:dyDescent="0.25">
      <c r="A1505" s="95">
        <v>42094</v>
      </c>
      <c r="B1505" t="s">
        <v>52</v>
      </c>
      <c r="C1505" t="s">
        <v>90</v>
      </c>
      <c r="D1505" t="s">
        <v>65</v>
      </c>
      <c r="E1505" t="str">
        <f t="shared" si="23"/>
        <v>2015NHS National Services ScotlandEthnicityAsian - Pakistani</v>
      </c>
      <c r="F1505">
        <v>0.50632911392405</v>
      </c>
    </row>
    <row r="1506" spans="1:6" x14ac:dyDescent="0.25">
      <c r="A1506" s="95">
        <v>42094</v>
      </c>
      <c r="B1506" t="s">
        <v>15</v>
      </c>
      <c r="C1506" t="s">
        <v>90</v>
      </c>
      <c r="D1506" t="s">
        <v>65</v>
      </c>
      <c r="E1506" t="str">
        <f t="shared" si="23"/>
        <v>2015Scottish Ambulance ServiceEthnicityAsian - Pakistani</v>
      </c>
      <c r="F1506">
        <v>4.4873233116445997E-2</v>
      </c>
    </row>
    <row r="1507" spans="1:6" x14ac:dyDescent="0.25">
      <c r="A1507" s="95">
        <v>42094</v>
      </c>
      <c r="B1507" t="s">
        <v>16</v>
      </c>
      <c r="C1507" t="s">
        <v>90</v>
      </c>
      <c r="D1507" t="s">
        <v>65</v>
      </c>
      <c r="E1507" t="str">
        <f t="shared" si="23"/>
        <v>2015NHS 24EthnicityAsian - Pakistani</v>
      </c>
      <c r="F1507">
        <v>0.68621334996880801</v>
      </c>
    </row>
    <row r="1508" spans="1:6" x14ac:dyDescent="0.25">
      <c r="A1508" s="95">
        <v>42094</v>
      </c>
      <c r="B1508" t="s">
        <v>17</v>
      </c>
      <c r="C1508" t="s">
        <v>90</v>
      </c>
      <c r="D1508" t="s">
        <v>65</v>
      </c>
      <c r="E1508" t="str">
        <f t="shared" si="23"/>
        <v>2015NHS Education for ScotlandEthnicityAsian - Pakistani</v>
      </c>
      <c r="F1508">
        <v>0.133333333333333</v>
      </c>
    </row>
    <row r="1509" spans="1:6" x14ac:dyDescent="0.25">
      <c r="A1509" s="95">
        <v>42094</v>
      </c>
      <c r="B1509" t="s">
        <v>18</v>
      </c>
      <c r="C1509" t="s">
        <v>90</v>
      </c>
      <c r="D1509" t="s">
        <v>65</v>
      </c>
      <c r="E1509" t="str">
        <f t="shared" si="23"/>
        <v>2015NHS Health ScotlandEthnicityAsian - Pakistani</v>
      </c>
      <c r="F1509">
        <v>0.74074074074074003</v>
      </c>
    </row>
    <row r="1510" spans="1:6" x14ac:dyDescent="0.25">
      <c r="A1510" s="95">
        <v>42094</v>
      </c>
      <c r="B1510" t="s">
        <v>35</v>
      </c>
      <c r="C1510" t="s">
        <v>90</v>
      </c>
      <c r="D1510" t="s">
        <v>65</v>
      </c>
      <c r="E1510" t="str">
        <f t="shared" si="23"/>
        <v>2015National Waiting Times CentreEthnicityAsian - Pakistani</v>
      </c>
      <c r="F1510">
        <v>0.32786885245901598</v>
      </c>
    </row>
    <row r="1511" spans="1:6" x14ac:dyDescent="0.25">
      <c r="A1511" s="95">
        <v>42094</v>
      </c>
      <c r="B1511" t="s">
        <v>105</v>
      </c>
      <c r="C1511" t="s">
        <v>90</v>
      </c>
      <c r="D1511" t="s">
        <v>65</v>
      </c>
      <c r="E1511" t="str">
        <f t="shared" si="23"/>
        <v>2015NHS FifeEthnicityAsian - Pakistani</v>
      </c>
      <c r="F1511">
        <v>0.24765246104633101</v>
      </c>
    </row>
    <row r="1512" spans="1:6" x14ac:dyDescent="0.25">
      <c r="A1512" s="95">
        <v>42094</v>
      </c>
      <c r="B1512" t="s">
        <v>108</v>
      </c>
      <c r="C1512" t="s">
        <v>90</v>
      </c>
      <c r="D1512" t="s">
        <v>65</v>
      </c>
      <c r="E1512" t="str">
        <f t="shared" si="23"/>
        <v>2015NHS Greater Glasgow &amp; ClydeEthnicityAsian - Pakistani</v>
      </c>
      <c r="F1512">
        <v>0.62003575388653798</v>
      </c>
    </row>
    <row r="1513" spans="1:6" x14ac:dyDescent="0.25">
      <c r="A1513" s="95">
        <v>42094</v>
      </c>
      <c r="B1513" t="s">
        <v>109</v>
      </c>
      <c r="C1513" t="s">
        <v>90</v>
      </c>
      <c r="D1513" t="s">
        <v>65</v>
      </c>
      <c r="E1513" t="str">
        <f t="shared" si="23"/>
        <v>2015NHS HighlandEthnicityAsian - Pakistani</v>
      </c>
      <c r="F1513">
        <v>2.5951557093425601E-2</v>
      </c>
    </row>
    <row r="1514" spans="1:6" x14ac:dyDescent="0.25">
      <c r="A1514" s="95">
        <v>42094</v>
      </c>
      <c r="B1514" t="s">
        <v>110</v>
      </c>
      <c r="C1514" t="s">
        <v>90</v>
      </c>
      <c r="D1514" t="s">
        <v>65</v>
      </c>
      <c r="E1514" t="str">
        <f t="shared" si="23"/>
        <v>2015NHS LanarkshireEthnicityAsian - Pakistani</v>
      </c>
      <c r="F1514">
        <v>0.46504761201742001</v>
      </c>
    </row>
    <row r="1515" spans="1:6" x14ac:dyDescent="0.25">
      <c r="A1515" s="95">
        <v>42094</v>
      </c>
      <c r="B1515" t="s">
        <v>107</v>
      </c>
      <c r="C1515" t="s">
        <v>90</v>
      </c>
      <c r="D1515" t="s">
        <v>65</v>
      </c>
      <c r="E1515" t="str">
        <f t="shared" si="23"/>
        <v>2015NHS GrampianEthnicityAsian - Pakistani</v>
      </c>
      <c r="F1515">
        <v>0.29151050032720499</v>
      </c>
    </row>
    <row r="1516" spans="1:6" x14ac:dyDescent="0.25">
      <c r="A1516" s="95">
        <v>42094</v>
      </c>
      <c r="B1516" t="s">
        <v>112</v>
      </c>
      <c r="C1516" t="s">
        <v>90</v>
      </c>
      <c r="D1516" t="s">
        <v>65</v>
      </c>
      <c r="E1516" t="str">
        <f t="shared" si="23"/>
        <v>2015NHS OrkneyEthnicityAsian - Pakistani</v>
      </c>
      <c r="F1516">
        <v>0.14326647564469899</v>
      </c>
    </row>
    <row r="1517" spans="1:6" x14ac:dyDescent="0.25">
      <c r="A1517" s="95">
        <v>42094</v>
      </c>
      <c r="B1517" t="s">
        <v>111</v>
      </c>
      <c r="C1517" t="s">
        <v>90</v>
      </c>
      <c r="D1517" t="s">
        <v>65</v>
      </c>
      <c r="E1517" t="str">
        <f t="shared" si="23"/>
        <v>2015NHS LothianEthnicityAsian - Pakistani</v>
      </c>
      <c r="F1517">
        <v>0.23722154268134399</v>
      </c>
    </row>
    <row r="1518" spans="1:6" x14ac:dyDescent="0.25">
      <c r="A1518" s="95">
        <v>42094</v>
      </c>
      <c r="B1518" t="s">
        <v>114</v>
      </c>
      <c r="C1518" t="s">
        <v>90</v>
      </c>
      <c r="D1518" t="s">
        <v>65</v>
      </c>
      <c r="E1518" t="str">
        <f t="shared" si="23"/>
        <v>2015NHS TaysideEthnicityAsian - Pakistani</v>
      </c>
      <c r="F1518">
        <v>0.37034543128408798</v>
      </c>
    </row>
    <row r="1519" spans="1:6" x14ac:dyDescent="0.25">
      <c r="A1519" s="95">
        <v>42094</v>
      </c>
      <c r="B1519" t="s">
        <v>106</v>
      </c>
      <c r="C1519" t="s">
        <v>90</v>
      </c>
      <c r="D1519" t="s">
        <v>65</v>
      </c>
      <c r="E1519" t="str">
        <f t="shared" si="23"/>
        <v>2015NHS Forth ValleyEthnicityAsian - Pakistani</v>
      </c>
      <c r="F1519">
        <v>0.23231801755291601</v>
      </c>
    </row>
    <row r="1520" spans="1:6" x14ac:dyDescent="0.25">
      <c r="A1520" s="95">
        <v>42094</v>
      </c>
      <c r="B1520" t="s">
        <v>104</v>
      </c>
      <c r="C1520" t="s">
        <v>90</v>
      </c>
      <c r="D1520" t="s">
        <v>65</v>
      </c>
      <c r="E1520" t="str">
        <f t="shared" si="23"/>
        <v>2015NHS Dumfries &amp; GallowayEthnicityAsian - Pakistani</v>
      </c>
      <c r="F1520">
        <v>0.14899957428693</v>
      </c>
    </row>
    <row r="1521" spans="1:6" x14ac:dyDescent="0.25">
      <c r="A1521" s="95">
        <v>42094</v>
      </c>
      <c r="B1521" t="s">
        <v>113</v>
      </c>
      <c r="C1521" t="s">
        <v>90</v>
      </c>
      <c r="D1521" t="s">
        <v>65</v>
      </c>
      <c r="E1521" t="str">
        <f t="shared" si="23"/>
        <v>2015NHS ShetlandEthnicityAsian - Pakistani</v>
      </c>
      <c r="F1521">
        <v>0.117370892018779</v>
      </c>
    </row>
    <row r="1522" spans="1:6" x14ac:dyDescent="0.25">
      <c r="A1522" s="95">
        <v>42094</v>
      </c>
      <c r="B1522" t="s">
        <v>127</v>
      </c>
      <c r="C1522" t="s">
        <v>90</v>
      </c>
      <c r="D1522" t="s">
        <v>65</v>
      </c>
      <c r="E1522" t="str">
        <f t="shared" si="23"/>
        <v>2015East RegionEthnicityAsian - Pakistani</v>
      </c>
      <c r="F1522">
        <v>0.23590762354109701</v>
      </c>
    </row>
    <row r="1523" spans="1:6" x14ac:dyDescent="0.25">
      <c r="A1523" s="95">
        <v>42094</v>
      </c>
      <c r="B1523" t="s">
        <v>132</v>
      </c>
      <c r="C1523" t="s">
        <v>90</v>
      </c>
      <c r="D1523" t="s">
        <v>65</v>
      </c>
      <c r="E1523" t="str">
        <f t="shared" si="23"/>
        <v>2015National Bodies and Special Health BoardsEthnicityAsian - Pakistani</v>
      </c>
      <c r="F1523">
        <v>0.28029898558462302</v>
      </c>
    </row>
    <row r="1524" spans="1:6" x14ac:dyDescent="0.25">
      <c r="A1524" s="95">
        <v>42094</v>
      </c>
      <c r="B1524" t="s">
        <v>128</v>
      </c>
      <c r="C1524" t="s">
        <v>90</v>
      </c>
      <c r="D1524" t="s">
        <v>65</v>
      </c>
      <c r="E1524" t="str">
        <f t="shared" si="23"/>
        <v>2015North RegionEthnicityAsian - Pakistani</v>
      </c>
      <c r="F1524">
        <v>0.237142111217474</v>
      </c>
    </row>
    <row r="1525" spans="1:6" x14ac:dyDescent="0.25">
      <c r="A1525" s="95">
        <v>42094</v>
      </c>
      <c r="B1525" t="s">
        <v>129</v>
      </c>
      <c r="C1525" t="s">
        <v>90</v>
      </c>
      <c r="D1525" t="s">
        <v>65</v>
      </c>
      <c r="E1525" t="str">
        <f t="shared" si="23"/>
        <v>2015West RegionEthnicityAsian - Pakistani</v>
      </c>
      <c r="F1525">
        <v>0.47198220233778598</v>
      </c>
    </row>
    <row r="1526" spans="1:6" x14ac:dyDescent="0.25">
      <c r="A1526" s="95">
        <v>42460</v>
      </c>
      <c r="B1526" t="s">
        <v>102</v>
      </c>
      <c r="C1526" t="s">
        <v>90</v>
      </c>
      <c r="D1526" t="s">
        <v>65</v>
      </c>
      <c r="E1526" t="str">
        <f t="shared" si="23"/>
        <v>2016NHS Ayrshire &amp; ArranEthnicityAsian - Pakistani</v>
      </c>
      <c r="F1526">
        <v>0.24669603524229</v>
      </c>
    </row>
    <row r="1527" spans="1:6" x14ac:dyDescent="0.25">
      <c r="A1527" s="95">
        <v>42460</v>
      </c>
      <c r="B1527" t="s">
        <v>103</v>
      </c>
      <c r="C1527" t="s">
        <v>90</v>
      </c>
      <c r="D1527" t="s">
        <v>65</v>
      </c>
      <c r="E1527" t="str">
        <f t="shared" si="23"/>
        <v>2016NHS BordersEthnicityAsian - Pakistani</v>
      </c>
      <c r="F1527">
        <v>0.18949648077964201</v>
      </c>
    </row>
    <row r="1528" spans="1:6" x14ac:dyDescent="0.25">
      <c r="A1528" s="95">
        <v>42460</v>
      </c>
      <c r="B1528" t="s">
        <v>82</v>
      </c>
      <c r="C1528" t="s">
        <v>90</v>
      </c>
      <c r="D1528" t="s">
        <v>65</v>
      </c>
      <c r="E1528" t="str">
        <f t="shared" si="23"/>
        <v>2016NHSScotlandEthnicityAsian - Pakistani</v>
      </c>
      <c r="F1528">
        <v>0.358628604217472</v>
      </c>
    </row>
    <row r="1529" spans="1:6" x14ac:dyDescent="0.25">
      <c r="A1529" s="95">
        <v>42460</v>
      </c>
      <c r="B1529" t="s">
        <v>52</v>
      </c>
      <c r="C1529" t="s">
        <v>90</v>
      </c>
      <c r="D1529" t="s">
        <v>65</v>
      </c>
      <c r="E1529" t="str">
        <f t="shared" si="23"/>
        <v>2016NHS National Services ScotlandEthnicityAsian - Pakistani</v>
      </c>
      <c r="F1529">
        <v>0.627729257641921</v>
      </c>
    </row>
    <row r="1530" spans="1:6" x14ac:dyDescent="0.25">
      <c r="A1530" s="95">
        <v>42460</v>
      </c>
      <c r="B1530" t="s">
        <v>15</v>
      </c>
      <c r="C1530" t="s">
        <v>90</v>
      </c>
      <c r="D1530" t="s">
        <v>65</v>
      </c>
      <c r="E1530" t="str">
        <f t="shared" si="23"/>
        <v>2016Scottish Ambulance ServiceEthnicityAsian - Pakistani</v>
      </c>
      <c r="F1530">
        <v>2.1748586341887699E-2</v>
      </c>
    </row>
    <row r="1531" spans="1:6" x14ac:dyDescent="0.25">
      <c r="A1531" s="95">
        <v>42460</v>
      </c>
      <c r="B1531" t="s">
        <v>16</v>
      </c>
      <c r="C1531" t="s">
        <v>90</v>
      </c>
      <c r="D1531" t="s">
        <v>65</v>
      </c>
      <c r="E1531" t="str">
        <f t="shared" si="23"/>
        <v>2016NHS 24EthnicityAsian - Pakistani</v>
      </c>
      <c r="F1531">
        <v>0.91799265605875102</v>
      </c>
    </row>
    <row r="1532" spans="1:6" x14ac:dyDescent="0.25">
      <c r="A1532" s="95">
        <v>42460</v>
      </c>
      <c r="B1532" t="s">
        <v>17</v>
      </c>
      <c r="C1532" t="s">
        <v>90</v>
      </c>
      <c r="D1532" t="s">
        <v>65</v>
      </c>
      <c r="E1532" t="str">
        <f t="shared" si="23"/>
        <v>2016NHS Education for ScotlandEthnicityAsian - Pakistani</v>
      </c>
      <c r="F1532">
        <v>0.36603221083455301</v>
      </c>
    </row>
    <row r="1533" spans="1:6" x14ac:dyDescent="0.25">
      <c r="A1533" s="95">
        <v>42460</v>
      </c>
      <c r="B1533" t="s">
        <v>83</v>
      </c>
      <c r="C1533" t="s">
        <v>90</v>
      </c>
      <c r="D1533" t="s">
        <v>65</v>
      </c>
      <c r="E1533" t="str">
        <f t="shared" si="23"/>
        <v>2016Healthcare Improvement ScotlandEthnicityAsian - Pakistani</v>
      </c>
      <c r="F1533">
        <v>0.25575447570332399</v>
      </c>
    </row>
    <row r="1534" spans="1:6" x14ac:dyDescent="0.25">
      <c r="A1534" s="95">
        <v>42460</v>
      </c>
      <c r="B1534" t="s">
        <v>18</v>
      </c>
      <c r="C1534" t="s">
        <v>90</v>
      </c>
      <c r="D1534" t="s">
        <v>65</v>
      </c>
      <c r="E1534" t="str">
        <f t="shared" si="23"/>
        <v>2016NHS Health ScotlandEthnicityAsian - Pakistani</v>
      </c>
      <c r="F1534">
        <v>1.1320754716981101</v>
      </c>
    </row>
    <row r="1535" spans="1:6" x14ac:dyDescent="0.25">
      <c r="A1535" s="95">
        <v>42460</v>
      </c>
      <c r="B1535" t="s">
        <v>35</v>
      </c>
      <c r="C1535" t="s">
        <v>90</v>
      </c>
      <c r="D1535" t="s">
        <v>65</v>
      </c>
      <c r="E1535" t="str">
        <f t="shared" si="23"/>
        <v>2016National Waiting Times CentreEthnicityAsian - Pakistani</v>
      </c>
      <c r="F1535">
        <v>0.61919504643962797</v>
      </c>
    </row>
    <row r="1536" spans="1:6" x14ac:dyDescent="0.25">
      <c r="A1536" s="95">
        <v>42460</v>
      </c>
      <c r="B1536" t="s">
        <v>105</v>
      </c>
      <c r="C1536" t="s">
        <v>90</v>
      </c>
      <c r="D1536" t="s">
        <v>65</v>
      </c>
      <c r="E1536" t="str">
        <f t="shared" si="23"/>
        <v>2016NHS FifeEthnicityAsian - Pakistani</v>
      </c>
      <c r="F1536">
        <v>0.28417740789607199</v>
      </c>
    </row>
    <row r="1537" spans="1:6" x14ac:dyDescent="0.25">
      <c r="A1537" s="95">
        <v>42460</v>
      </c>
      <c r="B1537" t="s">
        <v>108</v>
      </c>
      <c r="C1537" t="s">
        <v>90</v>
      </c>
      <c r="D1537" t="s">
        <v>65</v>
      </c>
      <c r="E1537" t="str">
        <f t="shared" si="23"/>
        <v>2016NHS Greater Glasgow &amp; ClydeEthnicityAsian - Pakistani</v>
      </c>
      <c r="F1537">
        <v>0.65074948388833997</v>
      </c>
    </row>
    <row r="1538" spans="1:6" x14ac:dyDescent="0.25">
      <c r="A1538" s="95">
        <v>42460</v>
      </c>
      <c r="B1538" t="s">
        <v>109</v>
      </c>
      <c r="C1538" t="s">
        <v>90</v>
      </c>
      <c r="D1538" t="s">
        <v>65</v>
      </c>
      <c r="E1538" t="str">
        <f t="shared" si="23"/>
        <v>2016NHS HighlandEthnicityAsian - Pakistani</v>
      </c>
      <c r="F1538">
        <v>2.5737817433081601E-2</v>
      </c>
    </row>
    <row r="1539" spans="1:6" x14ac:dyDescent="0.25">
      <c r="A1539" s="95">
        <v>42460</v>
      </c>
      <c r="B1539" t="s">
        <v>110</v>
      </c>
      <c r="C1539" t="s">
        <v>90</v>
      </c>
      <c r="D1539" t="s">
        <v>65</v>
      </c>
      <c r="E1539" t="str">
        <f t="shared" si="23"/>
        <v>2016NHS LanarkshireEthnicityAsian - Pakistani</v>
      </c>
      <c r="F1539">
        <v>0.51843738590726496</v>
      </c>
    </row>
    <row r="1540" spans="1:6" x14ac:dyDescent="0.25">
      <c r="A1540" s="95">
        <v>42460</v>
      </c>
      <c r="B1540" t="s">
        <v>107</v>
      </c>
      <c r="C1540" t="s">
        <v>90</v>
      </c>
      <c r="D1540" t="s">
        <v>65</v>
      </c>
      <c r="E1540" t="str">
        <f t="shared" ref="E1540:E1603" si="24">"20"&amp;RIGHT(TEXT(A1540,"dd-mmm-yy"),2)&amp;B1540&amp;C1540&amp;D1540</f>
        <v>2016NHS GrampianEthnicityAsian - Pakistani</v>
      </c>
      <c r="F1540">
        <v>0.33941947565543001</v>
      </c>
    </row>
    <row r="1541" spans="1:6" x14ac:dyDescent="0.25">
      <c r="A1541" s="95">
        <v>42460</v>
      </c>
      <c r="B1541" t="s">
        <v>111</v>
      </c>
      <c r="C1541" t="s">
        <v>90</v>
      </c>
      <c r="D1541" t="s">
        <v>65</v>
      </c>
      <c r="E1541" t="str">
        <f t="shared" si="24"/>
        <v>2016NHS LothianEthnicityAsian - Pakistani</v>
      </c>
      <c r="F1541">
        <v>0.20991382485085</v>
      </c>
    </row>
    <row r="1542" spans="1:6" x14ac:dyDescent="0.25">
      <c r="A1542" s="95">
        <v>42460</v>
      </c>
      <c r="B1542" t="s">
        <v>114</v>
      </c>
      <c r="C1542" t="s">
        <v>90</v>
      </c>
      <c r="D1542" t="s">
        <v>65</v>
      </c>
      <c r="E1542" t="str">
        <f t="shared" si="24"/>
        <v>2016NHS TaysideEthnicityAsian - Pakistani</v>
      </c>
      <c r="F1542">
        <v>0.331461814246093</v>
      </c>
    </row>
    <row r="1543" spans="1:6" x14ac:dyDescent="0.25">
      <c r="A1543" s="95">
        <v>42460</v>
      </c>
      <c r="B1543" t="s">
        <v>106</v>
      </c>
      <c r="C1543" t="s">
        <v>90</v>
      </c>
      <c r="D1543" t="s">
        <v>65</v>
      </c>
      <c r="E1543" t="str">
        <f t="shared" si="24"/>
        <v>2016NHS Forth ValleyEthnicityAsian - Pakistani</v>
      </c>
      <c r="F1543">
        <v>0.261780104712041</v>
      </c>
    </row>
    <row r="1544" spans="1:6" x14ac:dyDescent="0.25">
      <c r="A1544" s="95">
        <v>42460</v>
      </c>
      <c r="B1544" t="s">
        <v>104</v>
      </c>
      <c r="C1544" t="s">
        <v>90</v>
      </c>
      <c r="D1544" t="s">
        <v>65</v>
      </c>
      <c r="E1544" t="str">
        <f t="shared" si="24"/>
        <v>2016NHS Dumfries &amp; GallowayEthnicityAsian - Pakistani</v>
      </c>
      <c r="F1544">
        <v>0.14865151836908</v>
      </c>
    </row>
    <row r="1545" spans="1:6" x14ac:dyDescent="0.25">
      <c r="A1545" s="95">
        <v>42460</v>
      </c>
      <c r="B1545" t="s">
        <v>113</v>
      </c>
      <c r="C1545" t="s">
        <v>90</v>
      </c>
      <c r="D1545" t="s">
        <v>65</v>
      </c>
      <c r="E1545" t="str">
        <f t="shared" si="24"/>
        <v>2016NHS ShetlandEthnicityAsian - Pakistani</v>
      </c>
      <c r="F1545">
        <v>0.11587485515643101</v>
      </c>
    </row>
    <row r="1546" spans="1:6" x14ac:dyDescent="0.25">
      <c r="A1546" s="95">
        <v>42460</v>
      </c>
      <c r="B1546" t="s">
        <v>127</v>
      </c>
      <c r="C1546" t="s">
        <v>90</v>
      </c>
      <c r="D1546" t="s">
        <v>65</v>
      </c>
      <c r="E1546" t="str">
        <f t="shared" si="24"/>
        <v>2016East RegionEthnicityAsian - Pakistani</v>
      </c>
      <c r="F1546">
        <v>0.226038672268494</v>
      </c>
    </row>
    <row r="1547" spans="1:6" x14ac:dyDescent="0.25">
      <c r="A1547" s="95">
        <v>42460</v>
      </c>
      <c r="B1547" t="s">
        <v>132</v>
      </c>
      <c r="C1547" t="s">
        <v>90</v>
      </c>
      <c r="D1547" t="s">
        <v>65</v>
      </c>
      <c r="E1547" t="str">
        <f t="shared" si="24"/>
        <v>2016National Bodies and Special Health BoardsEthnicityAsian - Pakistani</v>
      </c>
      <c r="F1547">
        <v>0.40916530278232399</v>
      </c>
    </row>
    <row r="1548" spans="1:6" x14ac:dyDescent="0.25">
      <c r="A1548" s="95">
        <v>42460</v>
      </c>
      <c r="B1548" t="s">
        <v>128</v>
      </c>
      <c r="C1548" t="s">
        <v>90</v>
      </c>
      <c r="D1548" t="s">
        <v>65</v>
      </c>
      <c r="E1548" t="str">
        <f t="shared" si="24"/>
        <v>2016North RegionEthnicityAsian - Pakistani</v>
      </c>
      <c r="F1548">
        <v>0.239539049181035</v>
      </c>
    </row>
    <row r="1549" spans="1:6" x14ac:dyDescent="0.25">
      <c r="A1549" s="95">
        <v>42460</v>
      </c>
      <c r="B1549" t="s">
        <v>129</v>
      </c>
      <c r="C1549" t="s">
        <v>90</v>
      </c>
      <c r="D1549" t="s">
        <v>65</v>
      </c>
      <c r="E1549" t="str">
        <f t="shared" si="24"/>
        <v>2016West RegionEthnicityAsian - Pakistani</v>
      </c>
      <c r="F1549">
        <v>0.50643672577119203</v>
      </c>
    </row>
    <row r="1550" spans="1:6" x14ac:dyDescent="0.25">
      <c r="A1550" s="95">
        <v>42825</v>
      </c>
      <c r="B1550" t="s">
        <v>102</v>
      </c>
      <c r="C1550" t="s">
        <v>90</v>
      </c>
      <c r="D1550" t="s">
        <v>65</v>
      </c>
      <c r="E1550" t="str">
        <f t="shared" si="24"/>
        <v>2017NHS Ayrshire &amp; ArranEthnicityAsian - Pakistani</v>
      </c>
      <c r="F1550">
        <v>0.280922788797139</v>
      </c>
    </row>
    <row r="1551" spans="1:6" x14ac:dyDescent="0.25">
      <c r="A1551" s="95">
        <v>42825</v>
      </c>
      <c r="B1551" t="s">
        <v>103</v>
      </c>
      <c r="C1551" t="s">
        <v>90</v>
      </c>
      <c r="D1551" t="s">
        <v>65</v>
      </c>
      <c r="E1551" t="str">
        <f t="shared" si="24"/>
        <v>2017NHS BordersEthnicityAsian - Pakistani</v>
      </c>
      <c r="F1551">
        <v>0.188882892606583</v>
      </c>
    </row>
    <row r="1552" spans="1:6" x14ac:dyDescent="0.25">
      <c r="A1552" s="95">
        <v>42825</v>
      </c>
      <c r="B1552" t="s">
        <v>82</v>
      </c>
      <c r="C1552" t="s">
        <v>90</v>
      </c>
      <c r="D1552" t="s">
        <v>65</v>
      </c>
      <c r="E1552" t="str">
        <f t="shared" si="24"/>
        <v>2017NHSScotlandEthnicityAsian - Pakistani</v>
      </c>
      <c r="F1552">
        <v>0.38693200190725602</v>
      </c>
    </row>
    <row r="1553" spans="1:6" x14ac:dyDescent="0.25">
      <c r="A1553" s="95">
        <v>42825</v>
      </c>
      <c r="B1553" t="s">
        <v>52</v>
      </c>
      <c r="C1553" t="s">
        <v>90</v>
      </c>
      <c r="D1553" t="s">
        <v>65</v>
      </c>
      <c r="E1553" t="str">
        <f t="shared" si="24"/>
        <v>2017NHS National Services ScotlandEthnicityAsian - Pakistani</v>
      </c>
      <c r="F1553">
        <v>0.65128900949796398</v>
      </c>
    </row>
    <row r="1554" spans="1:6" x14ac:dyDescent="0.25">
      <c r="A1554" s="95">
        <v>42825</v>
      </c>
      <c r="B1554" t="s">
        <v>16</v>
      </c>
      <c r="C1554" t="s">
        <v>90</v>
      </c>
      <c r="D1554" t="s">
        <v>65</v>
      </c>
      <c r="E1554" t="str">
        <f t="shared" si="24"/>
        <v>2017NHS 24EthnicityAsian - Pakistani</v>
      </c>
      <c r="F1554">
        <v>0.93896713615023397</v>
      </c>
    </row>
    <row r="1555" spans="1:6" x14ac:dyDescent="0.25">
      <c r="A1555" s="95">
        <v>42825</v>
      </c>
      <c r="B1555" t="s">
        <v>17</v>
      </c>
      <c r="C1555" t="s">
        <v>90</v>
      </c>
      <c r="D1555" t="s">
        <v>65</v>
      </c>
      <c r="E1555" t="str">
        <f t="shared" si="24"/>
        <v>2017NHS Education for ScotlandEthnicityAsian - Pakistani</v>
      </c>
      <c r="F1555">
        <v>0.32331070158422198</v>
      </c>
    </row>
    <row r="1556" spans="1:6" x14ac:dyDescent="0.25">
      <c r="A1556" s="95">
        <v>42825</v>
      </c>
      <c r="B1556" t="s">
        <v>83</v>
      </c>
      <c r="C1556" t="s">
        <v>90</v>
      </c>
      <c r="D1556" t="s">
        <v>65</v>
      </c>
      <c r="E1556" t="str">
        <f t="shared" si="24"/>
        <v>2017Healthcare Improvement ScotlandEthnicityAsian - Pakistani</v>
      </c>
      <c r="F1556">
        <v>0.237529691211401</v>
      </c>
    </row>
    <row r="1557" spans="1:6" x14ac:dyDescent="0.25">
      <c r="A1557" s="95">
        <v>42825</v>
      </c>
      <c r="B1557" t="s">
        <v>18</v>
      </c>
      <c r="C1557" t="s">
        <v>90</v>
      </c>
      <c r="D1557" t="s">
        <v>65</v>
      </c>
      <c r="E1557" t="str">
        <f t="shared" si="24"/>
        <v>2017NHS Health ScotlandEthnicityAsian - Pakistani</v>
      </c>
      <c r="F1557">
        <v>1.6666666666666601</v>
      </c>
    </row>
    <row r="1558" spans="1:6" x14ac:dyDescent="0.25">
      <c r="A1558" s="95">
        <v>42825</v>
      </c>
      <c r="B1558" t="s">
        <v>35</v>
      </c>
      <c r="C1558" t="s">
        <v>90</v>
      </c>
      <c r="D1558" t="s">
        <v>65</v>
      </c>
      <c r="E1558" t="str">
        <f t="shared" si="24"/>
        <v>2017National Waiting Times CentreEthnicityAsian - Pakistani</v>
      </c>
      <c r="F1558">
        <v>0.60821084642676104</v>
      </c>
    </row>
    <row r="1559" spans="1:6" x14ac:dyDescent="0.25">
      <c r="A1559" s="95">
        <v>42825</v>
      </c>
      <c r="B1559" t="s">
        <v>105</v>
      </c>
      <c r="C1559" t="s">
        <v>90</v>
      </c>
      <c r="D1559" t="s">
        <v>65</v>
      </c>
      <c r="E1559" t="str">
        <f t="shared" si="24"/>
        <v>2017NHS FifeEthnicityAsian - Pakistani</v>
      </c>
      <c r="F1559">
        <v>0.26358475263584702</v>
      </c>
    </row>
    <row r="1560" spans="1:6" x14ac:dyDescent="0.25">
      <c r="A1560" s="95">
        <v>42825</v>
      </c>
      <c r="B1560" t="s">
        <v>108</v>
      </c>
      <c r="C1560" t="s">
        <v>90</v>
      </c>
      <c r="D1560" t="s">
        <v>65</v>
      </c>
      <c r="E1560" t="str">
        <f t="shared" si="24"/>
        <v>2017NHS Greater Glasgow &amp; ClydeEthnicityAsian - Pakistani</v>
      </c>
      <c r="F1560">
        <v>0.77079470050716004</v>
      </c>
    </row>
    <row r="1561" spans="1:6" x14ac:dyDescent="0.25">
      <c r="A1561" s="95">
        <v>42825</v>
      </c>
      <c r="B1561" t="s">
        <v>109</v>
      </c>
      <c r="C1561" t="s">
        <v>90</v>
      </c>
      <c r="D1561" t="s">
        <v>65</v>
      </c>
      <c r="E1561" t="str">
        <f t="shared" si="24"/>
        <v>2017NHS HighlandEthnicityAsian - Pakistani</v>
      </c>
      <c r="F1561">
        <v>5.8685446009389602E-2</v>
      </c>
    </row>
    <row r="1562" spans="1:6" x14ac:dyDescent="0.25">
      <c r="A1562" s="95">
        <v>42825</v>
      </c>
      <c r="B1562" t="s">
        <v>110</v>
      </c>
      <c r="C1562" t="s">
        <v>90</v>
      </c>
      <c r="D1562" t="s">
        <v>65</v>
      </c>
      <c r="E1562" t="str">
        <f t="shared" si="24"/>
        <v>2017NHS LanarkshireEthnicityAsian - Pakistani</v>
      </c>
      <c r="F1562">
        <v>0.50359712230215803</v>
      </c>
    </row>
    <row r="1563" spans="1:6" x14ac:dyDescent="0.25">
      <c r="A1563" s="95">
        <v>42825</v>
      </c>
      <c r="B1563" t="s">
        <v>107</v>
      </c>
      <c r="C1563" t="s">
        <v>90</v>
      </c>
      <c r="D1563" t="s">
        <v>65</v>
      </c>
      <c r="E1563" t="str">
        <f t="shared" si="24"/>
        <v>2017NHS GrampianEthnicityAsian - Pakistani</v>
      </c>
      <c r="F1563">
        <v>0.27837383285971101</v>
      </c>
    </row>
    <row r="1564" spans="1:6" x14ac:dyDescent="0.25">
      <c r="A1564" s="95">
        <v>42825</v>
      </c>
      <c r="B1564" t="s">
        <v>111</v>
      </c>
      <c r="C1564" t="s">
        <v>90</v>
      </c>
      <c r="D1564" t="s">
        <v>65</v>
      </c>
      <c r="E1564" t="str">
        <f t="shared" si="24"/>
        <v>2017NHS LothianEthnicityAsian - Pakistani</v>
      </c>
      <c r="F1564">
        <v>0.213243133938747</v>
      </c>
    </row>
    <row r="1565" spans="1:6" x14ac:dyDescent="0.25">
      <c r="A1565" s="95">
        <v>42825</v>
      </c>
      <c r="B1565" t="s">
        <v>114</v>
      </c>
      <c r="C1565" t="s">
        <v>90</v>
      </c>
      <c r="D1565" t="s">
        <v>65</v>
      </c>
      <c r="E1565" t="str">
        <f t="shared" si="24"/>
        <v>2017NHS TaysideEthnicityAsian - Pakistani</v>
      </c>
      <c r="F1565">
        <v>0.41138386835716201</v>
      </c>
    </row>
    <row r="1566" spans="1:6" x14ac:dyDescent="0.25">
      <c r="A1566" s="95">
        <v>42825</v>
      </c>
      <c r="B1566" t="s">
        <v>106</v>
      </c>
      <c r="C1566" t="s">
        <v>90</v>
      </c>
      <c r="D1566" t="s">
        <v>65</v>
      </c>
      <c r="E1566" t="str">
        <f t="shared" si="24"/>
        <v>2017NHS Forth ValleyEthnicityAsian - Pakistani</v>
      </c>
      <c r="F1566">
        <v>0.31859816806053298</v>
      </c>
    </row>
    <row r="1567" spans="1:6" x14ac:dyDescent="0.25">
      <c r="A1567" s="95">
        <v>42825</v>
      </c>
      <c r="B1567" t="s">
        <v>115</v>
      </c>
      <c r="C1567" t="s">
        <v>90</v>
      </c>
      <c r="D1567" t="s">
        <v>65</v>
      </c>
      <c r="E1567" t="str">
        <f t="shared" si="24"/>
        <v>2017NHS Western IslesEthnicityAsian - Pakistani</v>
      </c>
      <c r="F1567">
        <v>8.3056478405315604E-2</v>
      </c>
    </row>
    <row r="1568" spans="1:6" x14ac:dyDescent="0.25">
      <c r="A1568" s="95">
        <v>42825</v>
      </c>
      <c r="B1568" t="s">
        <v>104</v>
      </c>
      <c r="C1568" t="s">
        <v>90</v>
      </c>
      <c r="D1568" t="s">
        <v>65</v>
      </c>
      <c r="E1568" t="str">
        <f t="shared" si="24"/>
        <v>2017NHS Dumfries &amp; GallowayEthnicityAsian - Pakistani</v>
      </c>
      <c r="F1568">
        <v>8.6636343946285402E-2</v>
      </c>
    </row>
    <row r="1569" spans="1:6" x14ac:dyDescent="0.25">
      <c r="A1569" s="95">
        <v>42825</v>
      </c>
      <c r="B1569" t="s">
        <v>113</v>
      </c>
      <c r="C1569" t="s">
        <v>90</v>
      </c>
      <c r="D1569" t="s">
        <v>65</v>
      </c>
      <c r="E1569" t="str">
        <f t="shared" si="24"/>
        <v>2017NHS ShetlandEthnicityAsian - Pakistani</v>
      </c>
      <c r="F1569">
        <v>0.11467889908256799</v>
      </c>
    </row>
    <row r="1570" spans="1:6" x14ac:dyDescent="0.25">
      <c r="A1570" s="95">
        <v>42825</v>
      </c>
      <c r="B1570" t="s">
        <v>127</v>
      </c>
      <c r="C1570" t="s">
        <v>90</v>
      </c>
      <c r="D1570" t="s">
        <v>65</v>
      </c>
      <c r="E1570" t="str">
        <f t="shared" si="24"/>
        <v>2017East RegionEthnicityAsian - Pakistani</v>
      </c>
      <c r="F1570">
        <v>0.223208810615909</v>
      </c>
    </row>
    <row r="1571" spans="1:6" x14ac:dyDescent="0.25">
      <c r="A1571" s="95">
        <v>42825</v>
      </c>
      <c r="B1571" t="s">
        <v>132</v>
      </c>
      <c r="C1571" t="s">
        <v>90</v>
      </c>
      <c r="D1571" t="s">
        <v>65</v>
      </c>
      <c r="E1571" t="str">
        <f t="shared" si="24"/>
        <v>2017National Bodies and Special Health BoardsEthnicityAsian - Pakistani</v>
      </c>
      <c r="F1571">
        <v>0.403349019128521</v>
      </c>
    </row>
    <row r="1572" spans="1:6" x14ac:dyDescent="0.25">
      <c r="A1572" s="95">
        <v>42825</v>
      </c>
      <c r="B1572" t="s">
        <v>128</v>
      </c>
      <c r="C1572" t="s">
        <v>90</v>
      </c>
      <c r="D1572" t="s">
        <v>65</v>
      </c>
      <c r="E1572" t="str">
        <f t="shared" si="24"/>
        <v>2017North RegionEthnicityAsian - Pakistani</v>
      </c>
      <c r="F1572">
        <v>0.251980610305579</v>
      </c>
    </row>
    <row r="1573" spans="1:6" x14ac:dyDescent="0.25">
      <c r="A1573" s="95">
        <v>42825</v>
      </c>
      <c r="B1573" t="s">
        <v>129</v>
      </c>
      <c r="C1573" t="s">
        <v>90</v>
      </c>
      <c r="D1573" t="s">
        <v>65</v>
      </c>
      <c r="E1573" t="str">
        <f t="shared" si="24"/>
        <v>2017West RegionEthnicityAsian - Pakistani</v>
      </c>
      <c r="F1573">
        <v>0.57657832259314801</v>
      </c>
    </row>
    <row r="1574" spans="1:6" x14ac:dyDescent="0.25">
      <c r="A1574" s="95">
        <v>43190</v>
      </c>
      <c r="B1574" t="s">
        <v>102</v>
      </c>
      <c r="C1574" t="s">
        <v>90</v>
      </c>
      <c r="D1574" t="s">
        <v>65</v>
      </c>
      <c r="E1574" t="str">
        <f t="shared" si="24"/>
        <v>2018NHS Ayrshire &amp; ArranEthnicityAsian - Pakistani</v>
      </c>
      <c r="F1574">
        <v>0.30173497611264699</v>
      </c>
    </row>
    <row r="1575" spans="1:6" x14ac:dyDescent="0.25">
      <c r="A1575" s="95">
        <v>43190</v>
      </c>
      <c r="B1575" t="s">
        <v>103</v>
      </c>
      <c r="C1575" t="s">
        <v>90</v>
      </c>
      <c r="D1575" t="s">
        <v>65</v>
      </c>
      <c r="E1575" t="str">
        <f t="shared" si="24"/>
        <v>2018NHS BordersEthnicityAsian - Pakistani</v>
      </c>
      <c r="F1575">
        <v>0.18416206261510101</v>
      </c>
    </row>
    <row r="1576" spans="1:6" x14ac:dyDescent="0.25">
      <c r="A1576" s="95">
        <v>43190</v>
      </c>
      <c r="B1576" t="s">
        <v>82</v>
      </c>
      <c r="C1576" t="s">
        <v>90</v>
      </c>
      <c r="D1576" t="s">
        <v>65</v>
      </c>
      <c r="E1576" t="str">
        <f t="shared" si="24"/>
        <v>2018NHSScotlandEthnicityAsian - Pakistani</v>
      </c>
      <c r="F1576">
        <v>0.41351536646854598</v>
      </c>
    </row>
    <row r="1577" spans="1:6" x14ac:dyDescent="0.25">
      <c r="A1577" s="95">
        <v>43190</v>
      </c>
      <c r="B1577" t="s">
        <v>52</v>
      </c>
      <c r="C1577" t="s">
        <v>90</v>
      </c>
      <c r="D1577" t="s">
        <v>65</v>
      </c>
      <c r="E1577" t="str">
        <f t="shared" si="24"/>
        <v>2018NHS National Services ScotlandEthnicityAsian - Pakistani</v>
      </c>
      <c r="F1577">
        <v>0.67476383265856898</v>
      </c>
    </row>
    <row r="1578" spans="1:6" x14ac:dyDescent="0.25">
      <c r="A1578" s="95">
        <v>43190</v>
      </c>
      <c r="B1578" t="s">
        <v>15</v>
      </c>
      <c r="C1578" t="s">
        <v>90</v>
      </c>
      <c r="D1578" t="s">
        <v>65</v>
      </c>
      <c r="E1578" t="str">
        <f t="shared" si="24"/>
        <v>2018Scottish Ambulance ServiceEthnicityAsian - Pakistani</v>
      </c>
      <c r="F1578">
        <v>8.0857085102082005E-2</v>
      </c>
    </row>
    <row r="1579" spans="1:6" x14ac:dyDescent="0.25">
      <c r="A1579" s="95">
        <v>43190</v>
      </c>
      <c r="B1579" t="s">
        <v>16</v>
      </c>
      <c r="C1579" t="s">
        <v>90</v>
      </c>
      <c r="D1579" t="s">
        <v>65</v>
      </c>
      <c r="E1579" t="str">
        <f t="shared" si="24"/>
        <v>2018NHS 24EthnicityAsian - Pakistani</v>
      </c>
      <c r="F1579">
        <v>0.96463022508038598</v>
      </c>
    </row>
    <row r="1580" spans="1:6" x14ac:dyDescent="0.25">
      <c r="A1580" s="95">
        <v>43190</v>
      </c>
      <c r="B1580" t="s">
        <v>17</v>
      </c>
      <c r="C1580" t="s">
        <v>90</v>
      </c>
      <c r="D1580" t="s">
        <v>65</v>
      </c>
      <c r="E1580" t="str">
        <f t="shared" si="24"/>
        <v>2018NHS Education for ScotlandEthnicityAsian - Pakistani</v>
      </c>
      <c r="F1580">
        <v>0.48213272830402698</v>
      </c>
    </row>
    <row r="1581" spans="1:6" x14ac:dyDescent="0.25">
      <c r="A1581" s="95">
        <v>43190</v>
      </c>
      <c r="B1581" t="s">
        <v>83</v>
      </c>
      <c r="C1581" t="s">
        <v>90</v>
      </c>
      <c r="D1581" t="s">
        <v>65</v>
      </c>
      <c r="E1581" t="str">
        <f t="shared" si="24"/>
        <v>2018Healthcare Improvement ScotlandEthnicityAsian - Pakistani</v>
      </c>
      <c r="F1581">
        <v>0.68027210884353695</v>
      </c>
    </row>
    <row r="1582" spans="1:6" x14ac:dyDescent="0.25">
      <c r="A1582" s="95">
        <v>43190</v>
      </c>
      <c r="B1582" t="s">
        <v>18</v>
      </c>
      <c r="C1582" t="s">
        <v>90</v>
      </c>
      <c r="D1582" t="s">
        <v>65</v>
      </c>
      <c r="E1582" t="str">
        <f t="shared" si="24"/>
        <v>2018NHS Health ScotlandEthnicityAsian - Pakistani</v>
      </c>
      <c r="F1582">
        <v>2.0134228187919399</v>
      </c>
    </row>
    <row r="1583" spans="1:6" x14ac:dyDescent="0.25">
      <c r="A1583" s="95">
        <v>43190</v>
      </c>
      <c r="B1583" t="s">
        <v>35</v>
      </c>
      <c r="C1583" t="s">
        <v>90</v>
      </c>
      <c r="D1583" t="s">
        <v>65</v>
      </c>
      <c r="E1583" t="str">
        <f t="shared" si="24"/>
        <v>2018National Waiting Times CentreEthnicityAsian - Pakistani</v>
      </c>
      <c r="F1583">
        <v>0.74294205052005902</v>
      </c>
    </row>
    <row r="1584" spans="1:6" x14ac:dyDescent="0.25">
      <c r="A1584" s="95">
        <v>43190</v>
      </c>
      <c r="B1584" t="s">
        <v>105</v>
      </c>
      <c r="C1584" t="s">
        <v>90</v>
      </c>
      <c r="D1584" t="s">
        <v>65</v>
      </c>
      <c r="E1584" t="str">
        <f t="shared" si="24"/>
        <v>2018NHS FifeEthnicityAsian - Pakistani</v>
      </c>
      <c r="F1584">
        <v>0.249800159872102</v>
      </c>
    </row>
    <row r="1585" spans="1:6" x14ac:dyDescent="0.25">
      <c r="A1585" s="95">
        <v>43190</v>
      </c>
      <c r="B1585" t="s">
        <v>108</v>
      </c>
      <c r="C1585" t="s">
        <v>90</v>
      </c>
      <c r="D1585" t="s">
        <v>65</v>
      </c>
      <c r="E1585" t="str">
        <f t="shared" si="24"/>
        <v>2018NHS Greater Glasgow &amp; ClydeEthnicityAsian - Pakistani</v>
      </c>
      <c r="F1585">
        <v>0.83346367841262003</v>
      </c>
    </row>
    <row r="1586" spans="1:6" x14ac:dyDescent="0.25">
      <c r="A1586" s="95">
        <v>43190</v>
      </c>
      <c r="B1586" t="s">
        <v>109</v>
      </c>
      <c r="C1586" t="s">
        <v>90</v>
      </c>
      <c r="D1586" t="s">
        <v>65</v>
      </c>
      <c r="E1586" t="str">
        <f t="shared" si="24"/>
        <v>2018NHS HighlandEthnicityAsian - Pakistani</v>
      </c>
      <c r="F1586">
        <v>0.114239086087311</v>
      </c>
    </row>
    <row r="1587" spans="1:6" x14ac:dyDescent="0.25">
      <c r="A1587" s="95">
        <v>43190</v>
      </c>
      <c r="B1587" t="s">
        <v>110</v>
      </c>
      <c r="C1587" t="s">
        <v>90</v>
      </c>
      <c r="D1587" t="s">
        <v>65</v>
      </c>
      <c r="E1587" t="str">
        <f t="shared" si="24"/>
        <v>2018NHS LanarkshireEthnicityAsian - Pakistani</v>
      </c>
      <c r="F1587">
        <v>0.45710267229254498</v>
      </c>
    </row>
    <row r="1588" spans="1:6" x14ac:dyDescent="0.25">
      <c r="A1588" s="95">
        <v>43190</v>
      </c>
      <c r="B1588" t="s">
        <v>107</v>
      </c>
      <c r="C1588" t="s">
        <v>90</v>
      </c>
      <c r="D1588" t="s">
        <v>65</v>
      </c>
      <c r="E1588" t="str">
        <f t="shared" si="24"/>
        <v>2018NHS GrampianEthnicityAsian - Pakistani</v>
      </c>
      <c r="F1588">
        <v>0.33028160852937699</v>
      </c>
    </row>
    <row r="1589" spans="1:6" x14ac:dyDescent="0.25">
      <c r="A1589" s="95">
        <v>43190</v>
      </c>
      <c r="B1589" t="s">
        <v>112</v>
      </c>
      <c r="C1589" t="s">
        <v>90</v>
      </c>
      <c r="D1589" t="s">
        <v>65</v>
      </c>
      <c r="E1589" t="str">
        <f t="shared" si="24"/>
        <v>2018NHS OrkneyEthnicityAsian - Pakistani</v>
      </c>
      <c r="F1589">
        <v>0.25380710659898398</v>
      </c>
    </row>
    <row r="1590" spans="1:6" x14ac:dyDescent="0.25">
      <c r="A1590" s="95">
        <v>43190</v>
      </c>
      <c r="B1590" t="s">
        <v>111</v>
      </c>
      <c r="C1590" t="s">
        <v>90</v>
      </c>
      <c r="D1590" t="s">
        <v>65</v>
      </c>
      <c r="E1590" t="str">
        <f t="shared" si="24"/>
        <v>2018NHS LothianEthnicityAsian - Pakistani</v>
      </c>
      <c r="F1590">
        <v>0.23208383149307199</v>
      </c>
    </row>
    <row r="1591" spans="1:6" x14ac:dyDescent="0.25">
      <c r="A1591" s="95">
        <v>43190</v>
      </c>
      <c r="B1591" t="s">
        <v>114</v>
      </c>
      <c r="C1591" t="s">
        <v>90</v>
      </c>
      <c r="D1591" t="s">
        <v>65</v>
      </c>
      <c r="E1591" t="str">
        <f t="shared" si="24"/>
        <v>2018NHS TaysideEthnicityAsian - Pakistani</v>
      </c>
      <c r="F1591">
        <v>0.45014780972856699</v>
      </c>
    </row>
    <row r="1592" spans="1:6" x14ac:dyDescent="0.25">
      <c r="A1592" s="95">
        <v>43190</v>
      </c>
      <c r="B1592" t="s">
        <v>106</v>
      </c>
      <c r="C1592" t="s">
        <v>90</v>
      </c>
      <c r="D1592" t="s">
        <v>65</v>
      </c>
      <c r="E1592" t="str">
        <f t="shared" si="24"/>
        <v>2018NHS Forth ValleyEthnicityAsian - Pakistani</v>
      </c>
      <c r="F1592">
        <v>0.41231800025769799</v>
      </c>
    </row>
    <row r="1593" spans="1:6" x14ac:dyDescent="0.25">
      <c r="A1593" s="95">
        <v>43190</v>
      </c>
      <c r="B1593" t="s">
        <v>115</v>
      </c>
      <c r="C1593" t="s">
        <v>90</v>
      </c>
      <c r="D1593" t="s">
        <v>65</v>
      </c>
      <c r="E1593" t="str">
        <f t="shared" si="24"/>
        <v>2018NHS Western IslesEthnicityAsian - Pakistani</v>
      </c>
      <c r="F1593">
        <v>7.89889415481832E-2</v>
      </c>
    </row>
    <row r="1594" spans="1:6" x14ac:dyDescent="0.25">
      <c r="A1594" s="95">
        <v>43190</v>
      </c>
      <c r="B1594" t="s">
        <v>104</v>
      </c>
      <c r="C1594" t="s">
        <v>90</v>
      </c>
      <c r="D1594" t="s">
        <v>65</v>
      </c>
      <c r="E1594" t="str">
        <f t="shared" si="24"/>
        <v>2018NHS Dumfries &amp; GallowayEthnicityAsian - Pakistani</v>
      </c>
      <c r="F1594">
        <v>6.3613231552162794E-2</v>
      </c>
    </row>
    <row r="1595" spans="1:6" x14ac:dyDescent="0.25">
      <c r="A1595" s="95">
        <v>43190</v>
      </c>
      <c r="B1595" t="s">
        <v>113</v>
      </c>
      <c r="C1595" t="s">
        <v>90</v>
      </c>
      <c r="D1595" t="s">
        <v>65</v>
      </c>
      <c r="E1595" t="str">
        <f t="shared" si="24"/>
        <v>2018NHS ShetlandEthnicityAsian - Pakistani</v>
      </c>
      <c r="F1595">
        <v>0.104058272632674</v>
      </c>
    </row>
    <row r="1596" spans="1:6" x14ac:dyDescent="0.25">
      <c r="A1596" s="95">
        <v>43190</v>
      </c>
      <c r="B1596" t="s">
        <v>127</v>
      </c>
      <c r="C1596" t="s">
        <v>90</v>
      </c>
      <c r="D1596" t="s">
        <v>65</v>
      </c>
      <c r="E1596" t="str">
        <f t="shared" si="24"/>
        <v>2018East RegionEthnicityAsian - Pakistani</v>
      </c>
      <c r="F1596">
        <v>0.231969133902999</v>
      </c>
    </row>
    <row r="1597" spans="1:6" x14ac:dyDescent="0.25">
      <c r="A1597" s="95">
        <v>43190</v>
      </c>
      <c r="B1597" t="s">
        <v>132</v>
      </c>
      <c r="C1597" t="s">
        <v>90</v>
      </c>
      <c r="D1597" t="s">
        <v>65</v>
      </c>
      <c r="E1597" t="str">
        <f t="shared" si="24"/>
        <v>2018National Bodies and Special Health BoardsEthnicityAsian - Pakistani</v>
      </c>
      <c r="F1597">
        <v>0.49562682215743398</v>
      </c>
    </row>
    <row r="1598" spans="1:6" x14ac:dyDescent="0.25">
      <c r="A1598" s="95">
        <v>43190</v>
      </c>
      <c r="B1598" t="s">
        <v>128</v>
      </c>
      <c r="C1598" t="s">
        <v>90</v>
      </c>
      <c r="D1598" t="s">
        <v>65</v>
      </c>
      <c r="E1598" t="str">
        <f t="shared" si="24"/>
        <v>2018North RegionEthnicityAsian - Pakistani</v>
      </c>
      <c r="F1598">
        <v>0.299502235720914</v>
      </c>
    </row>
    <row r="1599" spans="1:6" x14ac:dyDescent="0.25">
      <c r="A1599" s="95">
        <v>43190</v>
      </c>
      <c r="B1599" t="s">
        <v>129</v>
      </c>
      <c r="C1599" t="s">
        <v>90</v>
      </c>
      <c r="D1599" t="s">
        <v>65</v>
      </c>
      <c r="E1599" t="str">
        <f t="shared" si="24"/>
        <v>2018West RegionEthnicityAsian - Pakistani</v>
      </c>
      <c r="F1599">
        <v>0.610450822129741</v>
      </c>
    </row>
    <row r="1600" spans="1:6" x14ac:dyDescent="0.25">
      <c r="A1600" s="95">
        <v>43555</v>
      </c>
      <c r="B1600" t="s">
        <v>102</v>
      </c>
      <c r="C1600" t="s">
        <v>90</v>
      </c>
      <c r="D1600" t="s">
        <v>65</v>
      </c>
      <c r="E1600" t="str">
        <f t="shared" si="24"/>
        <v>2019NHS Ayrshire &amp; ArranEthnicityAsian - Pakistani</v>
      </c>
      <c r="F1600">
        <v>0.27864561344253902</v>
      </c>
    </row>
    <row r="1601" spans="1:6" x14ac:dyDescent="0.25">
      <c r="A1601" s="95">
        <v>43555</v>
      </c>
      <c r="B1601" t="s">
        <v>103</v>
      </c>
      <c r="C1601" t="s">
        <v>90</v>
      </c>
      <c r="D1601" t="s">
        <v>65</v>
      </c>
      <c r="E1601" t="str">
        <f t="shared" si="24"/>
        <v>2019NHS BordersEthnicityAsian - Pakistani</v>
      </c>
      <c r="F1601">
        <v>0.15620932048945499</v>
      </c>
    </row>
    <row r="1602" spans="1:6" x14ac:dyDescent="0.25">
      <c r="A1602" s="95">
        <v>43555</v>
      </c>
      <c r="B1602" t="s">
        <v>82</v>
      </c>
      <c r="C1602" t="s">
        <v>90</v>
      </c>
      <c r="D1602" t="s">
        <v>65</v>
      </c>
      <c r="E1602" t="str">
        <f t="shared" si="24"/>
        <v>2019NHSScotlandEthnicityAsian - Pakistani</v>
      </c>
      <c r="F1602">
        <v>0.405306802869636</v>
      </c>
    </row>
    <row r="1603" spans="1:6" x14ac:dyDescent="0.25">
      <c r="A1603" s="95">
        <v>43555</v>
      </c>
      <c r="B1603" t="s">
        <v>52</v>
      </c>
      <c r="C1603" t="s">
        <v>90</v>
      </c>
      <c r="D1603" t="s">
        <v>65</v>
      </c>
      <c r="E1603" t="str">
        <f t="shared" si="24"/>
        <v>2019NHS National Services ScotlandEthnicityAsian - Pakistani</v>
      </c>
      <c r="F1603">
        <v>0.68775790921595503</v>
      </c>
    </row>
    <row r="1604" spans="1:6" x14ac:dyDescent="0.25">
      <c r="A1604" s="95">
        <v>43555</v>
      </c>
      <c r="B1604" t="s">
        <v>15</v>
      </c>
      <c r="C1604" t="s">
        <v>90</v>
      </c>
      <c r="D1604" t="s">
        <v>65</v>
      </c>
      <c r="E1604" t="str">
        <f t="shared" ref="E1604:E1667" si="25">"20"&amp;RIGHT(TEXT(A1604,"dd-mmm-yy"),2)&amp;B1604&amp;C1604&amp;D1604</f>
        <v>2019Scottish Ambulance ServiceEthnicityAsian - Pakistani</v>
      </c>
      <c r="F1604">
        <v>9.7847358121330705E-2</v>
      </c>
    </row>
    <row r="1605" spans="1:6" x14ac:dyDescent="0.25">
      <c r="A1605" s="95">
        <v>43555</v>
      </c>
      <c r="B1605" t="s">
        <v>16</v>
      </c>
      <c r="C1605" t="s">
        <v>90</v>
      </c>
      <c r="D1605" t="s">
        <v>65</v>
      </c>
      <c r="E1605" t="str">
        <f t="shared" si="25"/>
        <v>2019NHS 24EthnicityAsian - Pakistani</v>
      </c>
      <c r="F1605">
        <v>0.97979179424372298</v>
      </c>
    </row>
    <row r="1606" spans="1:6" x14ac:dyDescent="0.25">
      <c r="A1606" s="95">
        <v>43555</v>
      </c>
      <c r="B1606" t="s">
        <v>17</v>
      </c>
      <c r="C1606" t="s">
        <v>90</v>
      </c>
      <c r="D1606" t="s">
        <v>65</v>
      </c>
      <c r="E1606" t="str">
        <f t="shared" si="25"/>
        <v>2019NHS Education for ScotlandEthnicityAsian - Pakistani</v>
      </c>
      <c r="F1606">
        <v>0.80572963294538902</v>
      </c>
    </row>
    <row r="1607" spans="1:6" x14ac:dyDescent="0.25">
      <c r="A1607" s="95">
        <v>43555</v>
      </c>
      <c r="B1607" t="s">
        <v>83</v>
      </c>
      <c r="C1607" t="s">
        <v>90</v>
      </c>
      <c r="D1607" t="s">
        <v>65</v>
      </c>
      <c r="E1607" t="str">
        <f t="shared" si="25"/>
        <v>2019Healthcare Improvement ScotlandEthnicityAsian - Pakistani</v>
      </c>
      <c r="F1607">
        <v>0.42462845010615702</v>
      </c>
    </row>
    <row r="1608" spans="1:6" x14ac:dyDescent="0.25">
      <c r="A1608" s="95">
        <v>43555</v>
      </c>
      <c r="B1608" t="s">
        <v>18</v>
      </c>
      <c r="C1608" t="s">
        <v>90</v>
      </c>
      <c r="D1608" t="s">
        <v>65</v>
      </c>
      <c r="E1608" t="str">
        <f t="shared" si="25"/>
        <v>2019NHS Health ScotlandEthnicityAsian - Pakistani</v>
      </c>
      <c r="F1608">
        <v>2.1806853582554502</v>
      </c>
    </row>
    <row r="1609" spans="1:6" x14ac:dyDescent="0.25">
      <c r="A1609" s="95">
        <v>43555</v>
      </c>
      <c r="B1609" t="s">
        <v>35</v>
      </c>
      <c r="C1609" t="s">
        <v>90</v>
      </c>
      <c r="D1609" t="s">
        <v>65</v>
      </c>
      <c r="E1609" t="str">
        <f t="shared" si="25"/>
        <v>2019National Waiting Times CentreEthnicityAsian - Pakistani</v>
      </c>
      <c r="F1609">
        <v>0.625</v>
      </c>
    </row>
    <row r="1610" spans="1:6" x14ac:dyDescent="0.25">
      <c r="A1610" s="95">
        <v>43555</v>
      </c>
      <c r="B1610" t="s">
        <v>105</v>
      </c>
      <c r="C1610" t="s">
        <v>90</v>
      </c>
      <c r="D1610" t="s">
        <v>65</v>
      </c>
      <c r="E1610" t="str">
        <f t="shared" si="25"/>
        <v>2019NHS FifeEthnicityAsian - Pakistani</v>
      </c>
      <c r="F1610">
        <v>0.270189132392674</v>
      </c>
    </row>
    <row r="1611" spans="1:6" x14ac:dyDescent="0.25">
      <c r="A1611" s="95">
        <v>43555</v>
      </c>
      <c r="B1611" t="s">
        <v>108</v>
      </c>
      <c r="C1611" t="s">
        <v>90</v>
      </c>
      <c r="D1611" t="s">
        <v>65</v>
      </c>
      <c r="E1611" t="str">
        <f t="shared" si="25"/>
        <v>2019NHS Greater Glasgow &amp; ClydeEthnicityAsian - Pakistani</v>
      </c>
      <c r="F1611">
        <v>0.75993167184967803</v>
      </c>
    </row>
    <row r="1612" spans="1:6" x14ac:dyDescent="0.25">
      <c r="A1612" s="95">
        <v>43555</v>
      </c>
      <c r="B1612" t="s">
        <v>109</v>
      </c>
      <c r="C1612" t="s">
        <v>90</v>
      </c>
      <c r="D1612" t="s">
        <v>65</v>
      </c>
      <c r="E1612" t="str">
        <f t="shared" si="25"/>
        <v>2019NHS HighlandEthnicityAsian - Pakistani</v>
      </c>
      <c r="F1612">
        <v>0.13149243918474601</v>
      </c>
    </row>
    <row r="1613" spans="1:6" x14ac:dyDescent="0.25">
      <c r="A1613" s="95">
        <v>43555</v>
      </c>
      <c r="B1613" t="s">
        <v>110</v>
      </c>
      <c r="C1613" t="s">
        <v>90</v>
      </c>
      <c r="D1613" t="s">
        <v>65</v>
      </c>
      <c r="E1613" t="str">
        <f t="shared" si="25"/>
        <v>2019NHS LanarkshireEthnicityAsian - Pakistani</v>
      </c>
      <c r="F1613">
        <v>0.41410725377872798</v>
      </c>
    </row>
    <row r="1614" spans="1:6" x14ac:dyDescent="0.25">
      <c r="A1614" s="95">
        <v>43555</v>
      </c>
      <c r="B1614" t="s">
        <v>107</v>
      </c>
      <c r="C1614" t="s">
        <v>90</v>
      </c>
      <c r="D1614" t="s">
        <v>65</v>
      </c>
      <c r="E1614" t="str">
        <f t="shared" si="25"/>
        <v>2019NHS GrampianEthnicityAsian - Pakistani</v>
      </c>
      <c r="F1614">
        <v>0.39809797633528698</v>
      </c>
    </row>
    <row r="1615" spans="1:6" x14ac:dyDescent="0.25">
      <c r="A1615" s="95">
        <v>43555</v>
      </c>
      <c r="B1615" t="s">
        <v>112</v>
      </c>
      <c r="C1615" t="s">
        <v>90</v>
      </c>
      <c r="D1615" t="s">
        <v>65</v>
      </c>
      <c r="E1615" t="str">
        <f t="shared" si="25"/>
        <v>2019NHS OrkneyEthnicityAsian - Pakistani</v>
      </c>
      <c r="F1615">
        <v>0.24067388688327301</v>
      </c>
    </row>
    <row r="1616" spans="1:6" x14ac:dyDescent="0.25">
      <c r="A1616" s="95">
        <v>43555</v>
      </c>
      <c r="B1616" t="s">
        <v>111</v>
      </c>
      <c r="C1616" t="s">
        <v>90</v>
      </c>
      <c r="D1616" t="s">
        <v>65</v>
      </c>
      <c r="E1616" t="str">
        <f t="shared" si="25"/>
        <v>2019NHS LothianEthnicityAsian - Pakistani</v>
      </c>
      <c r="F1616">
        <v>0.23615579437333101</v>
      </c>
    </row>
    <row r="1617" spans="1:6" x14ac:dyDescent="0.25">
      <c r="A1617" s="95">
        <v>43555</v>
      </c>
      <c r="B1617" t="s">
        <v>114</v>
      </c>
      <c r="C1617" t="s">
        <v>90</v>
      </c>
      <c r="D1617" t="s">
        <v>65</v>
      </c>
      <c r="E1617" t="str">
        <f t="shared" si="25"/>
        <v>2019NHS TaysideEthnicityAsian - Pakistani</v>
      </c>
      <c r="F1617">
        <v>0.42405283281195599</v>
      </c>
    </row>
    <row r="1618" spans="1:6" x14ac:dyDescent="0.25">
      <c r="A1618" s="95">
        <v>43555</v>
      </c>
      <c r="B1618" t="s">
        <v>106</v>
      </c>
      <c r="C1618" t="s">
        <v>90</v>
      </c>
      <c r="D1618" t="s">
        <v>65</v>
      </c>
      <c r="E1618" t="str">
        <f t="shared" si="25"/>
        <v>2019NHS Forth ValleyEthnicityAsian - Pakistani</v>
      </c>
      <c r="F1618">
        <v>0.390231621349446</v>
      </c>
    </row>
    <row r="1619" spans="1:6" x14ac:dyDescent="0.25">
      <c r="A1619" s="95">
        <v>43555</v>
      </c>
      <c r="B1619" t="s">
        <v>115</v>
      </c>
      <c r="C1619" t="s">
        <v>90</v>
      </c>
      <c r="D1619" t="s">
        <v>65</v>
      </c>
      <c r="E1619" t="str">
        <f t="shared" si="25"/>
        <v>2019NHS Western IslesEthnicityAsian - Pakistani</v>
      </c>
      <c r="F1619">
        <v>0.16542597187758401</v>
      </c>
    </row>
    <row r="1620" spans="1:6" x14ac:dyDescent="0.25">
      <c r="A1620" s="95">
        <v>43555</v>
      </c>
      <c r="B1620" t="s">
        <v>104</v>
      </c>
      <c r="C1620" t="s">
        <v>90</v>
      </c>
      <c r="D1620" t="s">
        <v>65</v>
      </c>
      <c r="E1620" t="str">
        <f t="shared" si="25"/>
        <v>2019NHS Dumfries &amp; GallowayEthnicityAsian - Pakistani</v>
      </c>
      <c r="F1620">
        <v>0.120312813314618</v>
      </c>
    </row>
    <row r="1621" spans="1:6" x14ac:dyDescent="0.25">
      <c r="A1621" s="95">
        <v>43555</v>
      </c>
      <c r="B1621" t="s">
        <v>113</v>
      </c>
      <c r="C1621" t="s">
        <v>90</v>
      </c>
      <c r="D1621" t="s">
        <v>65</v>
      </c>
      <c r="E1621" t="str">
        <f t="shared" si="25"/>
        <v>2019NHS ShetlandEthnicityAsian - Pakistani</v>
      </c>
      <c r="F1621">
        <v>0.196463654223968</v>
      </c>
    </row>
    <row r="1622" spans="1:6" x14ac:dyDescent="0.25">
      <c r="A1622" s="95">
        <v>43555</v>
      </c>
      <c r="B1622" t="s">
        <v>127</v>
      </c>
      <c r="C1622" t="s">
        <v>90</v>
      </c>
      <c r="D1622" t="s">
        <v>65</v>
      </c>
      <c r="E1622" t="str">
        <f t="shared" si="25"/>
        <v>2019East RegionEthnicityAsian - Pakistani</v>
      </c>
      <c r="F1622">
        <v>0.23692279104338901</v>
      </c>
    </row>
    <row r="1623" spans="1:6" x14ac:dyDescent="0.25">
      <c r="A1623" s="95">
        <v>43555</v>
      </c>
      <c r="B1623" t="s">
        <v>132</v>
      </c>
      <c r="C1623" t="s">
        <v>90</v>
      </c>
      <c r="D1623" t="s">
        <v>65</v>
      </c>
      <c r="E1623" t="str">
        <f t="shared" si="25"/>
        <v>2019National Bodies and Special Health BoardsEthnicityAsian - Pakistani</v>
      </c>
      <c r="F1623">
        <v>0.55030991137114005</v>
      </c>
    </row>
    <row r="1624" spans="1:6" x14ac:dyDescent="0.25">
      <c r="A1624" s="95">
        <v>43555</v>
      </c>
      <c r="B1624" t="s">
        <v>128</v>
      </c>
      <c r="C1624" t="s">
        <v>90</v>
      </c>
      <c r="D1624" t="s">
        <v>65</v>
      </c>
      <c r="E1624" t="str">
        <f t="shared" si="25"/>
        <v>2019North RegionEthnicityAsian - Pakistani</v>
      </c>
      <c r="F1624">
        <v>0.32496802733924501</v>
      </c>
    </row>
    <row r="1625" spans="1:6" x14ac:dyDescent="0.25">
      <c r="A1625" s="95">
        <v>43555</v>
      </c>
      <c r="B1625" t="s">
        <v>129</v>
      </c>
      <c r="C1625" t="s">
        <v>90</v>
      </c>
      <c r="D1625" t="s">
        <v>65</v>
      </c>
      <c r="E1625" t="str">
        <f t="shared" si="25"/>
        <v>2019West RegionEthnicityAsian - Pakistani</v>
      </c>
      <c r="F1625">
        <v>0.56167206358551602</v>
      </c>
    </row>
    <row r="1626" spans="1:6" x14ac:dyDescent="0.25">
      <c r="A1626" s="95">
        <v>43921</v>
      </c>
      <c r="B1626" t="s">
        <v>102</v>
      </c>
      <c r="C1626" t="s">
        <v>90</v>
      </c>
      <c r="D1626" t="s">
        <v>65</v>
      </c>
      <c r="E1626" t="str">
        <f t="shared" si="25"/>
        <v>2020NHS Ayrshire &amp; ArranEthnicityAsian - Pakistani</v>
      </c>
      <c r="F1626">
        <v>0.31101653298412102</v>
      </c>
    </row>
    <row r="1627" spans="1:6" x14ac:dyDescent="0.25">
      <c r="A1627" s="95">
        <v>43921</v>
      </c>
      <c r="B1627" t="s">
        <v>103</v>
      </c>
      <c r="C1627" t="s">
        <v>90</v>
      </c>
      <c r="D1627" t="s">
        <v>65</v>
      </c>
      <c r="E1627" t="str">
        <f t="shared" si="25"/>
        <v>2020NHS BordersEthnicityAsian - Pakistani</v>
      </c>
      <c r="F1627">
        <v>0.15885623510722699</v>
      </c>
    </row>
    <row r="1628" spans="1:6" x14ac:dyDescent="0.25">
      <c r="A1628" s="95">
        <v>43921</v>
      </c>
      <c r="B1628" t="s">
        <v>82</v>
      </c>
      <c r="C1628" t="s">
        <v>90</v>
      </c>
      <c r="D1628" t="s">
        <v>65</v>
      </c>
      <c r="E1628" t="str">
        <f t="shared" si="25"/>
        <v>2020NHSScotlandEthnicityAsian - Pakistani</v>
      </c>
      <c r="F1628">
        <v>0.43393708688051402</v>
      </c>
    </row>
    <row r="1629" spans="1:6" x14ac:dyDescent="0.25">
      <c r="A1629" s="95">
        <v>43921</v>
      </c>
      <c r="B1629" t="s">
        <v>52</v>
      </c>
      <c r="C1629" t="s">
        <v>90</v>
      </c>
      <c r="D1629" t="s">
        <v>65</v>
      </c>
      <c r="E1629" t="str">
        <f t="shared" si="25"/>
        <v>2020NHS National Services ScotlandEthnicityAsian - Pakistani</v>
      </c>
      <c r="F1629">
        <v>0.67385444743935297</v>
      </c>
    </row>
    <row r="1630" spans="1:6" x14ac:dyDescent="0.25">
      <c r="A1630" s="95">
        <v>43921</v>
      </c>
      <c r="B1630" t="s">
        <v>15</v>
      </c>
      <c r="C1630" t="s">
        <v>90</v>
      </c>
      <c r="D1630" t="s">
        <v>65</v>
      </c>
      <c r="E1630" t="str">
        <f t="shared" si="25"/>
        <v>2020Scottish Ambulance ServiceEthnicityAsian - Pakistani</v>
      </c>
      <c r="F1630">
        <v>0.132550653285362</v>
      </c>
    </row>
    <row r="1631" spans="1:6" x14ac:dyDescent="0.25">
      <c r="A1631" s="95">
        <v>43921</v>
      </c>
      <c r="B1631" t="s">
        <v>16</v>
      </c>
      <c r="C1631" t="s">
        <v>90</v>
      </c>
      <c r="D1631" t="s">
        <v>65</v>
      </c>
      <c r="E1631" t="str">
        <f t="shared" si="25"/>
        <v>2020NHS 24EthnicityAsian - Pakistani</v>
      </c>
      <c r="F1631">
        <v>0.69044879171461404</v>
      </c>
    </row>
    <row r="1632" spans="1:6" x14ac:dyDescent="0.25">
      <c r="A1632" s="95">
        <v>43921</v>
      </c>
      <c r="B1632" t="s">
        <v>17</v>
      </c>
      <c r="C1632" t="s">
        <v>90</v>
      </c>
      <c r="D1632" t="s">
        <v>65</v>
      </c>
      <c r="E1632" t="str">
        <f t="shared" si="25"/>
        <v>2020NHS Education for ScotlandEthnicityAsian - Pakistani</v>
      </c>
      <c r="F1632">
        <v>0.81948021540622795</v>
      </c>
    </row>
    <row r="1633" spans="1:6" x14ac:dyDescent="0.25">
      <c r="A1633" s="95">
        <v>43921</v>
      </c>
      <c r="B1633" t="s">
        <v>83</v>
      </c>
      <c r="C1633" t="s">
        <v>90</v>
      </c>
      <c r="D1633" t="s">
        <v>65</v>
      </c>
      <c r="E1633" t="str">
        <f t="shared" si="25"/>
        <v>2020Healthcare Improvement ScotlandEthnicityAsian - Pakistani</v>
      </c>
      <c r="F1633">
        <v>0.57251908396946505</v>
      </c>
    </row>
    <row r="1634" spans="1:6" x14ac:dyDescent="0.25">
      <c r="A1634" s="95">
        <v>43921</v>
      </c>
      <c r="B1634" t="s">
        <v>18</v>
      </c>
      <c r="C1634" t="s">
        <v>90</v>
      </c>
      <c r="D1634" t="s">
        <v>65</v>
      </c>
      <c r="E1634" t="str">
        <f t="shared" si="25"/>
        <v>2020NHS Health ScotlandEthnicityAsian - Pakistani</v>
      </c>
      <c r="F1634">
        <v>2.38805970149253</v>
      </c>
    </row>
    <row r="1635" spans="1:6" x14ac:dyDescent="0.25">
      <c r="A1635" s="95">
        <v>43921</v>
      </c>
      <c r="B1635" t="s">
        <v>35</v>
      </c>
      <c r="C1635" t="s">
        <v>90</v>
      </c>
      <c r="D1635" t="s">
        <v>65</v>
      </c>
      <c r="E1635" t="str">
        <f t="shared" si="25"/>
        <v>2020National Waiting Times CentreEthnicityAsian - Pakistani</v>
      </c>
      <c r="F1635">
        <v>0.65116279069767402</v>
      </c>
    </row>
    <row r="1636" spans="1:6" x14ac:dyDescent="0.25">
      <c r="A1636" s="95">
        <v>43921</v>
      </c>
      <c r="B1636" t="s">
        <v>105</v>
      </c>
      <c r="C1636" t="s">
        <v>90</v>
      </c>
      <c r="D1636" t="s">
        <v>65</v>
      </c>
      <c r="E1636" t="str">
        <f t="shared" si="25"/>
        <v>2020NHS FifeEthnicityAsian - Pakistani</v>
      </c>
      <c r="F1636">
        <v>0.266438290988676</v>
      </c>
    </row>
    <row r="1637" spans="1:6" x14ac:dyDescent="0.25">
      <c r="A1637" s="95">
        <v>43921</v>
      </c>
      <c r="B1637" t="s">
        <v>108</v>
      </c>
      <c r="C1637" t="s">
        <v>90</v>
      </c>
      <c r="D1637" t="s">
        <v>65</v>
      </c>
      <c r="E1637" t="str">
        <f t="shared" si="25"/>
        <v>2020NHS Greater Glasgow &amp; ClydeEthnicityAsian - Pakistani</v>
      </c>
      <c r="F1637">
        <v>0.72845002023472205</v>
      </c>
    </row>
    <row r="1638" spans="1:6" x14ac:dyDescent="0.25">
      <c r="A1638" s="95">
        <v>43921</v>
      </c>
      <c r="B1638" t="s">
        <v>109</v>
      </c>
      <c r="C1638" t="s">
        <v>90</v>
      </c>
      <c r="D1638" t="s">
        <v>65</v>
      </c>
      <c r="E1638" t="str">
        <f t="shared" si="25"/>
        <v>2020NHS HighlandEthnicityAsian - Pakistani</v>
      </c>
      <c r="F1638">
        <v>0.126522220464969</v>
      </c>
    </row>
    <row r="1639" spans="1:6" x14ac:dyDescent="0.25">
      <c r="A1639" s="95">
        <v>43921</v>
      </c>
      <c r="B1639" t="s">
        <v>110</v>
      </c>
      <c r="C1639" t="s">
        <v>90</v>
      </c>
      <c r="D1639" t="s">
        <v>65</v>
      </c>
      <c r="E1639" t="str">
        <f t="shared" si="25"/>
        <v>2020NHS LanarkshireEthnicityAsian - Pakistani</v>
      </c>
      <c r="F1639">
        <v>0.50697919410060499</v>
      </c>
    </row>
    <row r="1640" spans="1:6" x14ac:dyDescent="0.25">
      <c r="A1640" s="95">
        <v>43921</v>
      </c>
      <c r="B1640" t="s">
        <v>107</v>
      </c>
      <c r="C1640" t="s">
        <v>90</v>
      </c>
      <c r="D1640" t="s">
        <v>65</v>
      </c>
      <c r="E1640" t="str">
        <f t="shared" si="25"/>
        <v>2020NHS GrampianEthnicityAsian - Pakistani</v>
      </c>
      <c r="F1640">
        <v>0.40300320194324801</v>
      </c>
    </row>
    <row r="1641" spans="1:6" x14ac:dyDescent="0.25">
      <c r="A1641" s="95">
        <v>43921</v>
      </c>
      <c r="B1641" t="s">
        <v>112</v>
      </c>
      <c r="C1641" t="s">
        <v>90</v>
      </c>
      <c r="D1641" t="s">
        <v>65</v>
      </c>
      <c r="E1641" t="str">
        <f t="shared" si="25"/>
        <v>2020NHS OrkneyEthnicityAsian - Pakistani</v>
      </c>
      <c r="F1641">
        <v>0.10638297872340401</v>
      </c>
    </row>
    <row r="1642" spans="1:6" x14ac:dyDescent="0.25">
      <c r="A1642" s="95">
        <v>43921</v>
      </c>
      <c r="B1642" t="s">
        <v>111</v>
      </c>
      <c r="C1642" t="s">
        <v>90</v>
      </c>
      <c r="D1642" t="s">
        <v>65</v>
      </c>
      <c r="E1642" t="str">
        <f t="shared" si="25"/>
        <v>2020NHS LothianEthnicityAsian - Pakistani</v>
      </c>
      <c r="F1642">
        <v>0.47183917594284702</v>
      </c>
    </row>
    <row r="1643" spans="1:6" x14ac:dyDescent="0.25">
      <c r="A1643" s="95">
        <v>43921</v>
      </c>
      <c r="B1643" t="s">
        <v>114</v>
      </c>
      <c r="C1643" t="s">
        <v>90</v>
      </c>
      <c r="D1643" t="s">
        <v>65</v>
      </c>
      <c r="E1643" t="str">
        <f t="shared" si="25"/>
        <v>2020NHS TaysideEthnicityAsian - Pakistani</v>
      </c>
      <c r="F1643">
        <v>0.42274648847674801</v>
      </c>
    </row>
    <row r="1644" spans="1:6" x14ac:dyDescent="0.25">
      <c r="A1644" s="95">
        <v>43921</v>
      </c>
      <c r="B1644" t="s">
        <v>106</v>
      </c>
      <c r="C1644" t="s">
        <v>90</v>
      </c>
      <c r="D1644" t="s">
        <v>65</v>
      </c>
      <c r="E1644" t="str">
        <f t="shared" si="25"/>
        <v>2020NHS Forth ValleyEthnicityAsian - Pakistani</v>
      </c>
      <c r="F1644">
        <v>0.49604346285579298</v>
      </c>
    </row>
    <row r="1645" spans="1:6" x14ac:dyDescent="0.25">
      <c r="A1645" s="95">
        <v>43921</v>
      </c>
      <c r="B1645" t="s">
        <v>104</v>
      </c>
      <c r="C1645" t="s">
        <v>90</v>
      </c>
      <c r="D1645" t="s">
        <v>65</v>
      </c>
      <c r="E1645" t="str">
        <f t="shared" si="25"/>
        <v>2020NHS Dumfries &amp; GallowayEthnicityAsian - Pakistani</v>
      </c>
      <c r="F1645">
        <v>0.19131432944327501</v>
      </c>
    </row>
    <row r="1646" spans="1:6" x14ac:dyDescent="0.25">
      <c r="A1646" s="95">
        <v>43921</v>
      </c>
      <c r="B1646" t="s">
        <v>113</v>
      </c>
      <c r="C1646" t="s">
        <v>90</v>
      </c>
      <c r="D1646" t="s">
        <v>65</v>
      </c>
      <c r="E1646" t="str">
        <f t="shared" si="25"/>
        <v>2020NHS ShetlandEthnicityAsian - Pakistani</v>
      </c>
      <c r="F1646">
        <v>9.1407678244972507E-2</v>
      </c>
    </row>
    <row r="1647" spans="1:6" x14ac:dyDescent="0.25">
      <c r="A1647" s="95">
        <v>43921</v>
      </c>
      <c r="B1647" t="s">
        <v>127</v>
      </c>
      <c r="C1647" t="s">
        <v>90</v>
      </c>
      <c r="D1647" t="s">
        <v>65</v>
      </c>
      <c r="E1647" t="str">
        <f t="shared" si="25"/>
        <v>2020East RegionEthnicityAsian - Pakistani</v>
      </c>
      <c r="F1647">
        <v>0.39656609810504401</v>
      </c>
    </row>
    <row r="1648" spans="1:6" x14ac:dyDescent="0.25">
      <c r="A1648" s="95">
        <v>43921</v>
      </c>
      <c r="B1648" t="s">
        <v>132</v>
      </c>
      <c r="C1648" t="s">
        <v>90</v>
      </c>
      <c r="D1648" t="s">
        <v>65</v>
      </c>
      <c r="E1648" t="str">
        <f t="shared" si="25"/>
        <v>2020National Bodies and Special Health BoardsEthnicityAsian - Pakistani</v>
      </c>
      <c r="F1648">
        <v>0.556596200160556</v>
      </c>
    </row>
    <row r="1649" spans="1:6" x14ac:dyDescent="0.25">
      <c r="A1649" s="95">
        <v>43921</v>
      </c>
      <c r="B1649" t="s">
        <v>128</v>
      </c>
      <c r="C1649" t="s">
        <v>90</v>
      </c>
      <c r="D1649" t="s">
        <v>65</v>
      </c>
      <c r="E1649" t="str">
        <f t="shared" si="25"/>
        <v>2020North RegionEthnicityAsian - Pakistani</v>
      </c>
      <c r="F1649">
        <v>0.31403296319862001</v>
      </c>
    </row>
    <row r="1650" spans="1:6" x14ac:dyDescent="0.25">
      <c r="A1650" s="95">
        <v>43921</v>
      </c>
      <c r="B1650" t="s">
        <v>129</v>
      </c>
      <c r="C1650" t="s">
        <v>90</v>
      </c>
      <c r="D1650" t="s">
        <v>65</v>
      </c>
      <c r="E1650" t="str">
        <f t="shared" si="25"/>
        <v>2020West RegionEthnicityAsian - Pakistani</v>
      </c>
      <c r="F1650">
        <v>0.57808720144464998</v>
      </c>
    </row>
    <row r="1651" spans="1:6" x14ac:dyDescent="0.25">
      <c r="A1651" s="95">
        <v>40268</v>
      </c>
      <c r="B1651" t="s">
        <v>102</v>
      </c>
      <c r="C1651" t="s">
        <v>3</v>
      </c>
      <c r="D1651" t="s">
        <v>30</v>
      </c>
      <c r="E1651" t="str">
        <f t="shared" si="25"/>
        <v>2010NHS Ayrshire &amp; ArranSexual OrientationBisexual</v>
      </c>
      <c r="F1651">
        <v>0.248116969428444</v>
      </c>
    </row>
    <row r="1652" spans="1:6" x14ac:dyDescent="0.25">
      <c r="A1652" s="95">
        <v>40268</v>
      </c>
      <c r="B1652" t="s">
        <v>103</v>
      </c>
      <c r="C1652" t="s">
        <v>3</v>
      </c>
      <c r="D1652" t="s">
        <v>30</v>
      </c>
      <c r="E1652" t="str">
        <f t="shared" si="25"/>
        <v>2010NHS BordersSexual OrientationBisexual</v>
      </c>
      <c r="F1652">
        <v>0.34973769672745397</v>
      </c>
    </row>
    <row r="1653" spans="1:6" x14ac:dyDescent="0.25">
      <c r="A1653" s="95">
        <v>40268</v>
      </c>
      <c r="B1653" t="s">
        <v>82</v>
      </c>
      <c r="C1653" t="s">
        <v>3</v>
      </c>
      <c r="D1653" t="s">
        <v>30</v>
      </c>
      <c r="E1653" t="str">
        <f t="shared" si="25"/>
        <v>2010NHSScotlandSexual OrientationBisexual</v>
      </c>
      <c r="F1653">
        <v>0.28083974962609998</v>
      </c>
    </row>
    <row r="1654" spans="1:6" x14ac:dyDescent="0.25">
      <c r="A1654" s="95">
        <v>40268</v>
      </c>
      <c r="B1654" t="s">
        <v>52</v>
      </c>
      <c r="C1654" t="s">
        <v>3</v>
      </c>
      <c r="D1654" t="s">
        <v>30</v>
      </c>
      <c r="E1654" t="str">
        <f t="shared" si="25"/>
        <v>2010NHS National Services ScotlandSexual OrientationBisexual</v>
      </c>
      <c r="F1654">
        <v>0.13679890560875499</v>
      </c>
    </row>
    <row r="1655" spans="1:6" x14ac:dyDescent="0.25">
      <c r="A1655" s="95">
        <v>40268</v>
      </c>
      <c r="B1655" t="s">
        <v>15</v>
      </c>
      <c r="C1655" t="s">
        <v>3</v>
      </c>
      <c r="D1655" t="s">
        <v>30</v>
      </c>
      <c r="E1655" t="str">
        <f t="shared" si="25"/>
        <v>2010Scottish Ambulance ServiceSexual OrientationBisexual</v>
      </c>
      <c r="F1655">
        <v>0.27758501040943701</v>
      </c>
    </row>
    <row r="1656" spans="1:6" x14ac:dyDescent="0.25">
      <c r="A1656" s="95">
        <v>40268</v>
      </c>
      <c r="B1656" t="s">
        <v>16</v>
      </c>
      <c r="C1656" t="s">
        <v>3</v>
      </c>
      <c r="D1656" t="s">
        <v>30</v>
      </c>
      <c r="E1656" t="str">
        <f t="shared" si="25"/>
        <v>2010NHS 24Sexual OrientationBisexual</v>
      </c>
      <c r="F1656">
        <v>6.9783670621074601E-2</v>
      </c>
    </row>
    <row r="1657" spans="1:6" x14ac:dyDescent="0.25">
      <c r="A1657" s="95">
        <v>40268</v>
      </c>
      <c r="B1657" t="s">
        <v>17</v>
      </c>
      <c r="C1657" t="s">
        <v>3</v>
      </c>
      <c r="D1657" t="s">
        <v>30</v>
      </c>
      <c r="E1657" t="str">
        <f t="shared" si="25"/>
        <v>2010NHS Education for ScotlandSexual OrientationBisexual</v>
      </c>
      <c r="F1657">
        <v>9.9370652533951595E-2</v>
      </c>
    </row>
    <row r="1658" spans="1:6" x14ac:dyDescent="0.25">
      <c r="A1658" s="95">
        <v>40268</v>
      </c>
      <c r="B1658" t="s">
        <v>83</v>
      </c>
      <c r="C1658" t="s">
        <v>3</v>
      </c>
      <c r="D1658" t="s">
        <v>30</v>
      </c>
      <c r="E1658" t="str">
        <f t="shared" si="25"/>
        <v>2010Healthcare Improvement ScotlandSexual OrientationBisexual</v>
      </c>
      <c r="F1658">
        <v>0.67567567567567499</v>
      </c>
    </row>
    <row r="1659" spans="1:6" x14ac:dyDescent="0.25">
      <c r="A1659" s="95">
        <v>40268</v>
      </c>
      <c r="B1659" t="s">
        <v>18</v>
      </c>
      <c r="C1659" t="s">
        <v>3</v>
      </c>
      <c r="D1659" t="s">
        <v>30</v>
      </c>
      <c r="E1659" t="str">
        <f t="shared" si="25"/>
        <v>2010NHS Health ScotlandSexual OrientationBisexual</v>
      </c>
      <c r="F1659">
        <v>0.34129692832764502</v>
      </c>
    </row>
    <row r="1660" spans="1:6" x14ac:dyDescent="0.25">
      <c r="A1660" s="95">
        <v>40268</v>
      </c>
      <c r="B1660" t="s">
        <v>19</v>
      </c>
      <c r="C1660" t="s">
        <v>3</v>
      </c>
      <c r="D1660" t="s">
        <v>30</v>
      </c>
      <c r="E1660" t="str">
        <f t="shared" si="25"/>
        <v>2010The State HospitalSexual OrientationBisexual</v>
      </c>
      <c r="F1660">
        <v>0.28089887640449401</v>
      </c>
    </row>
    <row r="1661" spans="1:6" x14ac:dyDescent="0.25">
      <c r="A1661" s="95">
        <v>40268</v>
      </c>
      <c r="B1661" t="s">
        <v>35</v>
      </c>
      <c r="C1661" t="s">
        <v>3</v>
      </c>
      <c r="D1661" t="s">
        <v>30</v>
      </c>
      <c r="E1661" t="str">
        <f t="shared" si="25"/>
        <v>2010National Waiting Times CentreSexual OrientationBisexual</v>
      </c>
      <c r="F1661">
        <v>0.36855036855036799</v>
      </c>
    </row>
    <row r="1662" spans="1:6" x14ac:dyDescent="0.25">
      <c r="A1662" s="95">
        <v>40268</v>
      </c>
      <c r="B1662" t="s">
        <v>105</v>
      </c>
      <c r="C1662" t="s">
        <v>3</v>
      </c>
      <c r="D1662" t="s">
        <v>30</v>
      </c>
      <c r="E1662" t="str">
        <f t="shared" si="25"/>
        <v>2010NHS FifeSexual OrientationBisexual</v>
      </c>
      <c r="F1662">
        <v>0.17457084666860601</v>
      </c>
    </row>
    <row r="1663" spans="1:6" x14ac:dyDescent="0.25">
      <c r="A1663" s="95">
        <v>40268</v>
      </c>
      <c r="B1663" t="s">
        <v>108</v>
      </c>
      <c r="C1663" t="s">
        <v>3</v>
      </c>
      <c r="D1663" t="s">
        <v>30</v>
      </c>
      <c r="E1663" t="str">
        <f t="shared" si="25"/>
        <v>2010NHS Greater Glasgow &amp; ClydeSexual OrientationBisexual</v>
      </c>
      <c r="F1663">
        <v>0.30636984791712502</v>
      </c>
    </row>
    <row r="1664" spans="1:6" x14ac:dyDescent="0.25">
      <c r="A1664" s="95">
        <v>40268</v>
      </c>
      <c r="B1664" t="s">
        <v>109</v>
      </c>
      <c r="C1664" t="s">
        <v>3</v>
      </c>
      <c r="D1664" t="s">
        <v>30</v>
      </c>
      <c r="E1664" t="str">
        <f t="shared" si="25"/>
        <v>2010NHS HighlandSexual OrientationBisexual</v>
      </c>
      <c r="F1664">
        <v>0.37970986272028001</v>
      </c>
    </row>
    <row r="1665" spans="1:6" x14ac:dyDescent="0.25">
      <c r="A1665" s="95">
        <v>40268</v>
      </c>
      <c r="B1665" t="s">
        <v>110</v>
      </c>
      <c r="C1665" t="s">
        <v>3</v>
      </c>
      <c r="D1665" t="s">
        <v>30</v>
      </c>
      <c r="E1665" t="str">
        <f t="shared" si="25"/>
        <v>2010NHS LanarkshireSexual OrientationBisexual</v>
      </c>
      <c r="F1665">
        <v>0.20446911055936901</v>
      </c>
    </row>
    <row r="1666" spans="1:6" x14ac:dyDescent="0.25">
      <c r="A1666" s="95">
        <v>40268</v>
      </c>
      <c r="B1666" t="s">
        <v>107</v>
      </c>
      <c r="C1666" t="s">
        <v>3</v>
      </c>
      <c r="D1666" t="s">
        <v>30</v>
      </c>
      <c r="E1666" t="str">
        <f t="shared" si="25"/>
        <v>2010NHS GrampianSexual OrientationBisexual</v>
      </c>
      <c r="F1666">
        <v>0.510653284028878</v>
      </c>
    </row>
    <row r="1667" spans="1:6" x14ac:dyDescent="0.25">
      <c r="A1667" s="95">
        <v>40268</v>
      </c>
      <c r="B1667" t="s">
        <v>112</v>
      </c>
      <c r="C1667" t="s">
        <v>3</v>
      </c>
      <c r="D1667" t="s">
        <v>30</v>
      </c>
      <c r="E1667" t="str">
        <f t="shared" si="25"/>
        <v>2010NHS OrkneySexual OrientationBisexual</v>
      </c>
      <c r="F1667">
        <v>0.40650406504065001</v>
      </c>
    </row>
    <row r="1668" spans="1:6" x14ac:dyDescent="0.25">
      <c r="A1668" s="95">
        <v>40268</v>
      </c>
      <c r="B1668" t="s">
        <v>111</v>
      </c>
      <c r="C1668" t="s">
        <v>3</v>
      </c>
      <c r="D1668" t="s">
        <v>30</v>
      </c>
      <c r="E1668" t="str">
        <f t="shared" ref="E1668:E1731" si="26">"20"&amp;RIGHT(TEXT(A1668,"dd-mmm-yy"),2)&amp;B1668&amp;C1668&amp;D1668</f>
        <v>2010NHS LothianSexual OrientationBisexual</v>
      </c>
      <c r="F1668">
        <v>0.16263310745401699</v>
      </c>
    </row>
    <row r="1669" spans="1:6" x14ac:dyDescent="0.25">
      <c r="A1669" s="95">
        <v>40268</v>
      </c>
      <c r="B1669" t="s">
        <v>114</v>
      </c>
      <c r="C1669" t="s">
        <v>3</v>
      </c>
      <c r="D1669" t="s">
        <v>30</v>
      </c>
      <c r="E1669" t="str">
        <f t="shared" si="26"/>
        <v>2010NHS TaysideSexual OrientationBisexual</v>
      </c>
      <c r="F1669">
        <v>0.236055844068253</v>
      </c>
    </row>
    <row r="1670" spans="1:6" x14ac:dyDescent="0.25">
      <c r="A1670" s="95">
        <v>40268</v>
      </c>
      <c r="B1670" t="s">
        <v>106</v>
      </c>
      <c r="C1670" t="s">
        <v>3</v>
      </c>
      <c r="D1670" t="s">
        <v>30</v>
      </c>
      <c r="E1670" t="str">
        <f t="shared" si="26"/>
        <v>2010NHS Forth ValleySexual OrientationBisexual</v>
      </c>
      <c r="F1670">
        <v>0.462455884142631</v>
      </c>
    </row>
    <row r="1671" spans="1:6" x14ac:dyDescent="0.25">
      <c r="A1671" s="95">
        <v>40268</v>
      </c>
      <c r="B1671" t="s">
        <v>115</v>
      </c>
      <c r="C1671" t="s">
        <v>3</v>
      </c>
      <c r="D1671" t="s">
        <v>30</v>
      </c>
      <c r="E1671" t="str">
        <f t="shared" si="26"/>
        <v>2010NHS Western IslesSexual OrientationBisexual</v>
      </c>
      <c r="F1671">
        <v>0.62015503875968903</v>
      </c>
    </row>
    <row r="1672" spans="1:6" x14ac:dyDescent="0.25">
      <c r="A1672" s="95">
        <v>40268</v>
      </c>
      <c r="B1672" t="s">
        <v>104</v>
      </c>
      <c r="C1672" t="s">
        <v>3</v>
      </c>
      <c r="D1672" t="s">
        <v>30</v>
      </c>
      <c r="E1672" t="str">
        <f t="shared" si="26"/>
        <v>2010NHS Dumfries &amp; GallowaySexual OrientationBisexual</v>
      </c>
      <c r="F1672">
        <v>0.12108980827447</v>
      </c>
    </row>
    <row r="1673" spans="1:6" x14ac:dyDescent="0.25">
      <c r="A1673" s="95">
        <v>40268</v>
      </c>
      <c r="B1673" t="s">
        <v>127</v>
      </c>
      <c r="C1673" t="s">
        <v>3</v>
      </c>
      <c r="D1673" t="s">
        <v>30</v>
      </c>
      <c r="E1673" t="str">
        <f t="shared" si="26"/>
        <v>2010East RegionSexual OrientationBisexual</v>
      </c>
      <c r="F1673">
        <v>0.18435935125439101</v>
      </c>
    </row>
    <row r="1674" spans="1:6" x14ac:dyDescent="0.25">
      <c r="A1674" s="95">
        <v>40268</v>
      </c>
      <c r="B1674" t="s">
        <v>132</v>
      </c>
      <c r="C1674" t="s">
        <v>3</v>
      </c>
      <c r="D1674" t="s">
        <v>30</v>
      </c>
      <c r="E1674" t="str">
        <f t="shared" si="26"/>
        <v>2010National Bodies and Special Health BoardsSexual OrientationBisexual</v>
      </c>
      <c r="F1674">
        <v>0.208346897584478</v>
      </c>
    </row>
    <row r="1675" spans="1:6" x14ac:dyDescent="0.25">
      <c r="A1675" s="95">
        <v>40268</v>
      </c>
      <c r="B1675" t="s">
        <v>128</v>
      </c>
      <c r="C1675" t="s">
        <v>3</v>
      </c>
      <c r="D1675" t="s">
        <v>30</v>
      </c>
      <c r="E1675" t="str">
        <f t="shared" si="26"/>
        <v>2010North RegionSexual OrientationBisexual</v>
      </c>
      <c r="F1675">
        <v>0.38259631639825598</v>
      </c>
    </row>
    <row r="1676" spans="1:6" x14ac:dyDescent="0.25">
      <c r="A1676" s="95">
        <v>40268</v>
      </c>
      <c r="B1676" t="s">
        <v>129</v>
      </c>
      <c r="C1676" t="s">
        <v>3</v>
      </c>
      <c r="D1676" t="s">
        <v>30</v>
      </c>
      <c r="E1676" t="str">
        <f t="shared" si="26"/>
        <v>2010West RegionSexual OrientationBisexual</v>
      </c>
      <c r="F1676">
        <v>0.286155577639156</v>
      </c>
    </row>
    <row r="1677" spans="1:6" x14ac:dyDescent="0.25">
      <c r="A1677" s="95">
        <v>40633</v>
      </c>
      <c r="B1677" t="s">
        <v>102</v>
      </c>
      <c r="C1677" t="s">
        <v>3</v>
      </c>
      <c r="D1677" t="s">
        <v>30</v>
      </c>
      <c r="E1677" t="str">
        <f t="shared" si="26"/>
        <v>2011NHS Ayrshire &amp; ArranSexual OrientationBisexual</v>
      </c>
      <c r="F1677">
        <v>0.259996413842567</v>
      </c>
    </row>
    <row r="1678" spans="1:6" x14ac:dyDescent="0.25">
      <c r="A1678" s="95">
        <v>40633</v>
      </c>
      <c r="B1678" t="s">
        <v>103</v>
      </c>
      <c r="C1678" t="s">
        <v>3</v>
      </c>
      <c r="D1678" t="s">
        <v>30</v>
      </c>
      <c r="E1678" t="str">
        <f t="shared" si="26"/>
        <v>2011NHS BordersSexual OrientationBisexual</v>
      </c>
      <c r="F1678">
        <v>0.338983050847457</v>
      </c>
    </row>
    <row r="1679" spans="1:6" x14ac:dyDescent="0.25">
      <c r="A1679" s="95">
        <v>40633</v>
      </c>
      <c r="B1679" t="s">
        <v>82</v>
      </c>
      <c r="C1679" t="s">
        <v>3</v>
      </c>
      <c r="D1679" t="s">
        <v>30</v>
      </c>
      <c r="E1679" t="str">
        <f t="shared" si="26"/>
        <v>2011NHSScotlandSexual OrientationBisexual</v>
      </c>
      <c r="F1679">
        <v>0.28215283183004403</v>
      </c>
    </row>
    <row r="1680" spans="1:6" x14ac:dyDescent="0.25">
      <c r="A1680" s="95">
        <v>40633</v>
      </c>
      <c r="B1680" t="s">
        <v>52</v>
      </c>
      <c r="C1680" t="s">
        <v>3</v>
      </c>
      <c r="D1680" t="s">
        <v>30</v>
      </c>
      <c r="E1680" t="str">
        <f t="shared" si="26"/>
        <v>2011NHS National Services ScotlandSexual OrientationBisexual</v>
      </c>
      <c r="F1680">
        <v>0.13789299503585201</v>
      </c>
    </row>
    <row r="1681" spans="1:6" x14ac:dyDescent="0.25">
      <c r="A1681" s="95">
        <v>40633</v>
      </c>
      <c r="B1681" t="s">
        <v>15</v>
      </c>
      <c r="C1681" t="s">
        <v>3</v>
      </c>
      <c r="D1681" t="s">
        <v>30</v>
      </c>
      <c r="E1681" t="str">
        <f t="shared" si="26"/>
        <v>2011Scottish Ambulance ServiceSexual OrientationBisexual</v>
      </c>
      <c r="F1681">
        <v>0.27732840305061202</v>
      </c>
    </row>
    <row r="1682" spans="1:6" x14ac:dyDescent="0.25">
      <c r="A1682" s="95">
        <v>40633</v>
      </c>
      <c r="B1682" t="s">
        <v>16</v>
      </c>
      <c r="C1682" t="s">
        <v>3</v>
      </c>
      <c r="D1682" t="s">
        <v>30</v>
      </c>
      <c r="E1682" t="str">
        <f t="shared" si="26"/>
        <v>2011NHS 24Sexual OrientationBisexual</v>
      </c>
      <c r="F1682">
        <v>7.01262272089761E-2</v>
      </c>
    </row>
    <row r="1683" spans="1:6" x14ac:dyDescent="0.25">
      <c r="A1683" s="95">
        <v>40633</v>
      </c>
      <c r="B1683" t="s">
        <v>17</v>
      </c>
      <c r="C1683" t="s">
        <v>3</v>
      </c>
      <c r="D1683" t="s">
        <v>30</v>
      </c>
      <c r="E1683" t="str">
        <f t="shared" si="26"/>
        <v>2011NHS Education for ScotlandSexual OrientationBisexual</v>
      </c>
      <c r="F1683">
        <v>0.16784155756965399</v>
      </c>
    </row>
    <row r="1684" spans="1:6" x14ac:dyDescent="0.25">
      <c r="A1684" s="95">
        <v>40633</v>
      </c>
      <c r="B1684" t="s">
        <v>83</v>
      </c>
      <c r="C1684" t="s">
        <v>3</v>
      </c>
      <c r="D1684" t="s">
        <v>30</v>
      </c>
      <c r="E1684" t="str">
        <f t="shared" si="26"/>
        <v>2011Healthcare Improvement ScotlandSexual OrientationBisexual</v>
      </c>
      <c r="F1684">
        <v>0.67567567567567499</v>
      </c>
    </row>
    <row r="1685" spans="1:6" x14ac:dyDescent="0.25">
      <c r="A1685" s="95">
        <v>40633</v>
      </c>
      <c r="B1685" t="s">
        <v>18</v>
      </c>
      <c r="C1685" t="s">
        <v>3</v>
      </c>
      <c r="D1685" t="s">
        <v>30</v>
      </c>
      <c r="E1685" t="str">
        <f t="shared" si="26"/>
        <v>2011NHS Health ScotlandSexual OrientationBisexual</v>
      </c>
      <c r="F1685">
        <v>0.32786885245901598</v>
      </c>
    </row>
    <row r="1686" spans="1:6" x14ac:dyDescent="0.25">
      <c r="A1686" s="95">
        <v>40633</v>
      </c>
      <c r="B1686" t="s">
        <v>19</v>
      </c>
      <c r="C1686" t="s">
        <v>3</v>
      </c>
      <c r="D1686" t="s">
        <v>30</v>
      </c>
      <c r="E1686" t="str">
        <f t="shared" si="26"/>
        <v>2011The State HospitalSexual OrientationBisexual</v>
      </c>
      <c r="F1686">
        <v>0.28653295128939799</v>
      </c>
    </row>
    <row r="1687" spans="1:6" x14ac:dyDescent="0.25">
      <c r="A1687" s="95">
        <v>40633</v>
      </c>
      <c r="B1687" t="s">
        <v>35</v>
      </c>
      <c r="C1687" t="s">
        <v>3</v>
      </c>
      <c r="D1687" t="s">
        <v>30</v>
      </c>
      <c r="E1687" t="str">
        <f t="shared" si="26"/>
        <v>2011National Waiting Times CentreSexual OrientationBisexual</v>
      </c>
      <c r="F1687">
        <v>0.44500953591862602</v>
      </c>
    </row>
    <row r="1688" spans="1:6" x14ac:dyDescent="0.25">
      <c r="A1688" s="95">
        <v>40633</v>
      </c>
      <c r="B1688" t="s">
        <v>105</v>
      </c>
      <c r="C1688" t="s">
        <v>3</v>
      </c>
      <c r="D1688" t="s">
        <v>30</v>
      </c>
      <c r="E1688" t="str">
        <f t="shared" si="26"/>
        <v>2011NHS FifeSexual OrientationBisexual</v>
      </c>
      <c r="F1688">
        <v>0.181396755013604</v>
      </c>
    </row>
    <row r="1689" spans="1:6" x14ac:dyDescent="0.25">
      <c r="A1689" s="95">
        <v>40633</v>
      </c>
      <c r="B1689" t="s">
        <v>108</v>
      </c>
      <c r="C1689" t="s">
        <v>3</v>
      </c>
      <c r="D1689" t="s">
        <v>30</v>
      </c>
      <c r="E1689" t="str">
        <f t="shared" si="26"/>
        <v>2011NHS Greater Glasgow &amp; ClydeSexual OrientationBisexual</v>
      </c>
      <c r="F1689">
        <v>0.32651934972061902</v>
      </c>
    </row>
    <row r="1690" spans="1:6" x14ac:dyDescent="0.25">
      <c r="A1690" s="95">
        <v>40633</v>
      </c>
      <c r="B1690" t="s">
        <v>109</v>
      </c>
      <c r="C1690" t="s">
        <v>3</v>
      </c>
      <c r="D1690" t="s">
        <v>30</v>
      </c>
      <c r="E1690" t="str">
        <f t="shared" si="26"/>
        <v>2011NHS HighlandSexual OrientationBisexual</v>
      </c>
      <c r="F1690">
        <v>0.39066315069830998</v>
      </c>
    </row>
    <row r="1691" spans="1:6" x14ac:dyDescent="0.25">
      <c r="A1691" s="95">
        <v>40633</v>
      </c>
      <c r="B1691" t="s">
        <v>110</v>
      </c>
      <c r="C1691" t="s">
        <v>3</v>
      </c>
      <c r="D1691" t="s">
        <v>30</v>
      </c>
      <c r="E1691" t="str">
        <f t="shared" si="26"/>
        <v>2011NHS LanarkshireSexual OrientationBisexual</v>
      </c>
      <c r="F1691">
        <v>0.20574619736938701</v>
      </c>
    </row>
    <row r="1692" spans="1:6" x14ac:dyDescent="0.25">
      <c r="A1692" s="95">
        <v>40633</v>
      </c>
      <c r="B1692" t="s">
        <v>107</v>
      </c>
      <c r="C1692" t="s">
        <v>3</v>
      </c>
      <c r="D1692" t="s">
        <v>30</v>
      </c>
      <c r="E1692" t="str">
        <f t="shared" si="26"/>
        <v>2011NHS GrampianSexual OrientationBisexual</v>
      </c>
      <c r="F1692">
        <v>0.45342905724541799</v>
      </c>
    </row>
    <row r="1693" spans="1:6" x14ac:dyDescent="0.25">
      <c r="A1693" s="95">
        <v>40633</v>
      </c>
      <c r="B1693" t="s">
        <v>112</v>
      </c>
      <c r="C1693" t="s">
        <v>3</v>
      </c>
      <c r="D1693" t="s">
        <v>30</v>
      </c>
      <c r="E1693" t="str">
        <f t="shared" si="26"/>
        <v>2011NHS OrkneySexual OrientationBisexual</v>
      </c>
      <c r="F1693">
        <v>0.41958041958041897</v>
      </c>
    </row>
    <row r="1694" spans="1:6" x14ac:dyDescent="0.25">
      <c r="A1694" s="95">
        <v>40633</v>
      </c>
      <c r="B1694" t="s">
        <v>111</v>
      </c>
      <c r="C1694" t="s">
        <v>3</v>
      </c>
      <c r="D1694" t="s">
        <v>30</v>
      </c>
      <c r="E1694" t="str">
        <f t="shared" si="26"/>
        <v>2011NHS LothianSexual OrientationBisexual</v>
      </c>
      <c r="F1694">
        <v>0.15581924967038199</v>
      </c>
    </row>
    <row r="1695" spans="1:6" x14ac:dyDescent="0.25">
      <c r="A1695" s="95">
        <v>40633</v>
      </c>
      <c r="B1695" t="s">
        <v>114</v>
      </c>
      <c r="C1695" t="s">
        <v>3</v>
      </c>
      <c r="D1695" t="s">
        <v>30</v>
      </c>
      <c r="E1695" t="str">
        <f t="shared" si="26"/>
        <v>2011NHS TaysideSexual OrientationBisexual</v>
      </c>
      <c r="F1695">
        <v>0.21258503401360501</v>
      </c>
    </row>
    <row r="1696" spans="1:6" x14ac:dyDescent="0.25">
      <c r="A1696" s="95">
        <v>40633</v>
      </c>
      <c r="B1696" t="s">
        <v>106</v>
      </c>
      <c r="C1696" t="s">
        <v>3</v>
      </c>
      <c r="D1696" t="s">
        <v>30</v>
      </c>
      <c r="E1696" t="str">
        <f t="shared" si="26"/>
        <v>2011NHS Forth ValleySexual OrientationBisexual</v>
      </c>
      <c r="F1696">
        <v>0.56679118897333503</v>
      </c>
    </row>
    <row r="1697" spans="1:6" x14ac:dyDescent="0.25">
      <c r="A1697" s="95">
        <v>40633</v>
      </c>
      <c r="B1697" t="s">
        <v>115</v>
      </c>
      <c r="C1697" t="s">
        <v>3</v>
      </c>
      <c r="D1697" t="s">
        <v>30</v>
      </c>
      <c r="E1697" t="str">
        <f t="shared" si="26"/>
        <v>2011NHS Western IslesSexual OrientationBisexual</v>
      </c>
      <c r="F1697">
        <v>0.62843676355066702</v>
      </c>
    </row>
    <row r="1698" spans="1:6" x14ac:dyDescent="0.25">
      <c r="A1698" s="95">
        <v>40633</v>
      </c>
      <c r="B1698" t="s">
        <v>104</v>
      </c>
      <c r="C1698" t="s">
        <v>3</v>
      </c>
      <c r="D1698" t="s">
        <v>30</v>
      </c>
      <c r="E1698" t="str">
        <f t="shared" si="26"/>
        <v>2011NHS Dumfries &amp; GallowaySexual OrientationBisexual</v>
      </c>
      <c r="F1698">
        <v>0.12404382881951601</v>
      </c>
    </row>
    <row r="1699" spans="1:6" x14ac:dyDescent="0.25">
      <c r="A1699" s="95">
        <v>40633</v>
      </c>
      <c r="B1699" t="s">
        <v>127</v>
      </c>
      <c r="C1699" t="s">
        <v>3</v>
      </c>
      <c r="D1699" t="s">
        <v>30</v>
      </c>
      <c r="E1699" t="str">
        <f t="shared" si="26"/>
        <v>2011East RegionSexual OrientationBisexual</v>
      </c>
      <c r="F1699">
        <v>0.180472838837754</v>
      </c>
    </row>
    <row r="1700" spans="1:6" x14ac:dyDescent="0.25">
      <c r="A1700" s="95">
        <v>40633</v>
      </c>
      <c r="B1700" t="s">
        <v>132</v>
      </c>
      <c r="C1700" t="s">
        <v>3</v>
      </c>
      <c r="D1700" t="s">
        <v>30</v>
      </c>
      <c r="E1700" t="str">
        <f t="shared" si="26"/>
        <v>2011National Bodies and Special Health BoardsSexual OrientationBisexual</v>
      </c>
      <c r="F1700">
        <v>0.22980958634274401</v>
      </c>
    </row>
    <row r="1701" spans="1:6" x14ac:dyDescent="0.25">
      <c r="A1701" s="95">
        <v>40633</v>
      </c>
      <c r="B1701" t="s">
        <v>128</v>
      </c>
      <c r="C1701" t="s">
        <v>3</v>
      </c>
      <c r="D1701" t="s">
        <v>30</v>
      </c>
      <c r="E1701" t="str">
        <f t="shared" si="26"/>
        <v>2011North RegionSexual OrientationBisexual</v>
      </c>
      <c r="F1701">
        <v>0.35575603971446501</v>
      </c>
    </row>
    <row r="1702" spans="1:6" x14ac:dyDescent="0.25">
      <c r="A1702" s="95">
        <v>40633</v>
      </c>
      <c r="B1702" t="s">
        <v>129</v>
      </c>
      <c r="C1702" t="s">
        <v>3</v>
      </c>
      <c r="D1702" t="s">
        <v>30</v>
      </c>
      <c r="E1702" t="str">
        <f t="shared" si="26"/>
        <v>2011West RegionSexual OrientationBisexual</v>
      </c>
      <c r="F1702">
        <v>0.307970118240736</v>
      </c>
    </row>
    <row r="1703" spans="1:6" x14ac:dyDescent="0.25">
      <c r="A1703" s="95">
        <v>40999</v>
      </c>
      <c r="B1703" t="s">
        <v>102</v>
      </c>
      <c r="C1703" t="s">
        <v>3</v>
      </c>
      <c r="D1703" t="s">
        <v>30</v>
      </c>
      <c r="E1703" t="str">
        <f t="shared" si="26"/>
        <v>2012NHS Ayrshire &amp; ArranSexual OrientationBisexual</v>
      </c>
      <c r="F1703">
        <v>0.228770131771595</v>
      </c>
    </row>
    <row r="1704" spans="1:6" x14ac:dyDescent="0.25">
      <c r="A1704" s="95">
        <v>40999</v>
      </c>
      <c r="B1704" t="s">
        <v>103</v>
      </c>
      <c r="C1704" t="s">
        <v>3</v>
      </c>
      <c r="D1704" t="s">
        <v>30</v>
      </c>
      <c r="E1704" t="str">
        <f t="shared" si="26"/>
        <v>2012NHS BordersSexual OrientationBisexual</v>
      </c>
      <c r="F1704">
        <v>0.32795845859524397</v>
      </c>
    </row>
    <row r="1705" spans="1:6" x14ac:dyDescent="0.25">
      <c r="A1705" s="95">
        <v>40999</v>
      </c>
      <c r="B1705" t="s">
        <v>82</v>
      </c>
      <c r="C1705" t="s">
        <v>3</v>
      </c>
      <c r="D1705" t="s">
        <v>30</v>
      </c>
      <c r="E1705" t="str">
        <f t="shared" si="26"/>
        <v>2012NHSScotlandSexual OrientationBisexual</v>
      </c>
      <c r="F1705">
        <v>0.27568863123841397</v>
      </c>
    </row>
    <row r="1706" spans="1:6" x14ac:dyDescent="0.25">
      <c r="A1706" s="95">
        <v>40999</v>
      </c>
      <c r="B1706" t="s">
        <v>52</v>
      </c>
      <c r="C1706" t="s">
        <v>3</v>
      </c>
      <c r="D1706" t="s">
        <v>30</v>
      </c>
      <c r="E1706" t="str">
        <f t="shared" si="26"/>
        <v>2012NHS National Services ScotlandSexual OrientationBisexual</v>
      </c>
      <c r="F1706">
        <v>0.14310246136233501</v>
      </c>
    </row>
    <row r="1707" spans="1:6" x14ac:dyDescent="0.25">
      <c r="A1707" s="95">
        <v>40999</v>
      </c>
      <c r="B1707" t="s">
        <v>15</v>
      </c>
      <c r="C1707" t="s">
        <v>3</v>
      </c>
      <c r="D1707" t="s">
        <v>30</v>
      </c>
      <c r="E1707" t="str">
        <f t="shared" si="26"/>
        <v>2012Scottish Ambulance ServiceSexual OrientationBisexual</v>
      </c>
      <c r="F1707">
        <v>0.26115859449192702</v>
      </c>
    </row>
    <row r="1708" spans="1:6" x14ac:dyDescent="0.25">
      <c r="A1708" s="95">
        <v>40999</v>
      </c>
      <c r="B1708" t="s">
        <v>16</v>
      </c>
      <c r="C1708" t="s">
        <v>3</v>
      </c>
      <c r="D1708" t="s">
        <v>30</v>
      </c>
      <c r="E1708" t="str">
        <f t="shared" si="26"/>
        <v>2012NHS 24Sexual OrientationBisexual</v>
      </c>
      <c r="F1708">
        <v>0.12666244458518</v>
      </c>
    </row>
    <row r="1709" spans="1:6" x14ac:dyDescent="0.25">
      <c r="A1709" s="95">
        <v>40999</v>
      </c>
      <c r="B1709" t="s">
        <v>17</v>
      </c>
      <c r="C1709" t="s">
        <v>3</v>
      </c>
      <c r="D1709" t="s">
        <v>30</v>
      </c>
      <c r="E1709" t="str">
        <f t="shared" si="26"/>
        <v>2012NHS Education for ScotlandSexual OrientationBisexual</v>
      </c>
      <c r="F1709">
        <v>0.114503816793893</v>
      </c>
    </row>
    <row r="1710" spans="1:6" x14ac:dyDescent="0.25">
      <c r="A1710" s="95">
        <v>40999</v>
      </c>
      <c r="B1710" t="s">
        <v>83</v>
      </c>
      <c r="C1710" t="s">
        <v>3</v>
      </c>
      <c r="D1710" t="s">
        <v>30</v>
      </c>
      <c r="E1710" t="str">
        <f t="shared" si="26"/>
        <v>2012Healthcare Improvement ScotlandSexual OrientationBisexual</v>
      </c>
      <c r="F1710">
        <v>0.67114093959731502</v>
      </c>
    </row>
    <row r="1711" spans="1:6" x14ac:dyDescent="0.25">
      <c r="A1711" s="95">
        <v>40999</v>
      </c>
      <c r="B1711" t="s">
        <v>18</v>
      </c>
      <c r="C1711" t="s">
        <v>3</v>
      </c>
      <c r="D1711" t="s">
        <v>30</v>
      </c>
      <c r="E1711" t="str">
        <f t="shared" si="26"/>
        <v>2012NHS Health ScotlandSexual OrientationBisexual</v>
      </c>
      <c r="F1711">
        <v>0.32467532467532401</v>
      </c>
    </row>
    <row r="1712" spans="1:6" x14ac:dyDescent="0.25">
      <c r="A1712" s="95">
        <v>40999</v>
      </c>
      <c r="B1712" t="s">
        <v>19</v>
      </c>
      <c r="C1712" t="s">
        <v>3</v>
      </c>
      <c r="D1712" t="s">
        <v>30</v>
      </c>
      <c r="E1712" t="str">
        <f t="shared" si="26"/>
        <v>2012The State HospitalSexual OrientationBisexual</v>
      </c>
      <c r="F1712">
        <v>0.28985507246376802</v>
      </c>
    </row>
    <row r="1713" spans="1:6" x14ac:dyDescent="0.25">
      <c r="A1713" s="95">
        <v>40999</v>
      </c>
      <c r="B1713" t="s">
        <v>35</v>
      </c>
      <c r="C1713" t="s">
        <v>3</v>
      </c>
      <c r="D1713" t="s">
        <v>30</v>
      </c>
      <c r="E1713" t="str">
        <f t="shared" si="26"/>
        <v>2012National Waiting Times CentreSexual OrientationBisexual</v>
      </c>
      <c r="F1713">
        <v>0.25412960609911001</v>
      </c>
    </row>
    <row r="1714" spans="1:6" x14ac:dyDescent="0.25">
      <c r="A1714" s="95">
        <v>40999</v>
      </c>
      <c r="B1714" t="s">
        <v>105</v>
      </c>
      <c r="C1714" t="s">
        <v>3</v>
      </c>
      <c r="D1714" t="s">
        <v>30</v>
      </c>
      <c r="E1714" t="str">
        <f t="shared" si="26"/>
        <v>2012NHS FifeSexual OrientationBisexual</v>
      </c>
      <c r="F1714">
        <v>0.157662392264031</v>
      </c>
    </row>
    <row r="1715" spans="1:6" x14ac:dyDescent="0.25">
      <c r="A1715" s="95">
        <v>40999</v>
      </c>
      <c r="B1715" t="s">
        <v>108</v>
      </c>
      <c r="C1715" t="s">
        <v>3</v>
      </c>
      <c r="D1715" t="s">
        <v>30</v>
      </c>
      <c r="E1715" t="str">
        <f t="shared" si="26"/>
        <v>2012NHS Greater Glasgow &amp; ClydeSexual OrientationBisexual</v>
      </c>
      <c r="F1715">
        <v>0.30838373455093099</v>
      </c>
    </row>
    <row r="1716" spans="1:6" x14ac:dyDescent="0.25">
      <c r="A1716" s="95">
        <v>40999</v>
      </c>
      <c r="B1716" t="s">
        <v>109</v>
      </c>
      <c r="C1716" t="s">
        <v>3</v>
      </c>
      <c r="D1716" t="s">
        <v>30</v>
      </c>
      <c r="E1716" t="str">
        <f t="shared" si="26"/>
        <v>2012NHS HighlandSexual OrientationBisexual</v>
      </c>
      <c r="F1716">
        <v>0.337734111145225</v>
      </c>
    </row>
    <row r="1717" spans="1:6" x14ac:dyDescent="0.25">
      <c r="A1717" s="95">
        <v>40999</v>
      </c>
      <c r="B1717" t="s">
        <v>110</v>
      </c>
      <c r="C1717" t="s">
        <v>3</v>
      </c>
      <c r="D1717" t="s">
        <v>30</v>
      </c>
      <c r="E1717" t="str">
        <f t="shared" si="26"/>
        <v>2012NHS LanarkshireSexual OrientationBisexual</v>
      </c>
      <c r="F1717">
        <v>0.21936459909228401</v>
      </c>
    </row>
    <row r="1718" spans="1:6" x14ac:dyDescent="0.25">
      <c r="A1718" s="95">
        <v>40999</v>
      </c>
      <c r="B1718" t="s">
        <v>107</v>
      </c>
      <c r="C1718" t="s">
        <v>3</v>
      </c>
      <c r="D1718" t="s">
        <v>30</v>
      </c>
      <c r="E1718" t="str">
        <f t="shared" si="26"/>
        <v>2012NHS GrampianSexual OrientationBisexual</v>
      </c>
      <c r="F1718">
        <v>0.495458298926507</v>
      </c>
    </row>
    <row r="1719" spans="1:6" x14ac:dyDescent="0.25">
      <c r="A1719" s="95">
        <v>40999</v>
      </c>
      <c r="B1719" t="s">
        <v>112</v>
      </c>
      <c r="C1719" t="s">
        <v>3</v>
      </c>
      <c r="D1719" t="s">
        <v>30</v>
      </c>
      <c r="E1719" t="str">
        <f t="shared" si="26"/>
        <v>2012NHS OrkneySexual OrientationBisexual</v>
      </c>
      <c r="F1719">
        <v>0.467289719626168</v>
      </c>
    </row>
    <row r="1720" spans="1:6" x14ac:dyDescent="0.25">
      <c r="A1720" s="95">
        <v>40999</v>
      </c>
      <c r="B1720" t="s">
        <v>111</v>
      </c>
      <c r="C1720" t="s">
        <v>3</v>
      </c>
      <c r="D1720" t="s">
        <v>30</v>
      </c>
      <c r="E1720" t="str">
        <f t="shared" si="26"/>
        <v>2012NHS LothianSexual OrientationBisexual</v>
      </c>
      <c r="F1720">
        <v>0.15798445100403199</v>
      </c>
    </row>
    <row r="1721" spans="1:6" x14ac:dyDescent="0.25">
      <c r="A1721" s="95">
        <v>40999</v>
      </c>
      <c r="B1721" t="s">
        <v>114</v>
      </c>
      <c r="C1721" t="s">
        <v>3</v>
      </c>
      <c r="D1721" t="s">
        <v>30</v>
      </c>
      <c r="E1721" t="str">
        <f t="shared" si="26"/>
        <v>2012NHS TaysideSexual OrientationBisexual</v>
      </c>
      <c r="F1721">
        <v>0.25178346621905101</v>
      </c>
    </row>
    <row r="1722" spans="1:6" x14ac:dyDescent="0.25">
      <c r="A1722" s="95">
        <v>40999</v>
      </c>
      <c r="B1722" t="s">
        <v>106</v>
      </c>
      <c r="C1722" t="s">
        <v>3</v>
      </c>
      <c r="D1722" t="s">
        <v>30</v>
      </c>
      <c r="E1722" t="str">
        <f t="shared" si="26"/>
        <v>2012NHS Forth ValleySexual OrientationBisexual</v>
      </c>
      <c r="F1722">
        <v>0.52406564611777595</v>
      </c>
    </row>
    <row r="1723" spans="1:6" x14ac:dyDescent="0.25">
      <c r="A1723" s="95">
        <v>40999</v>
      </c>
      <c r="B1723" t="s">
        <v>115</v>
      </c>
      <c r="C1723" t="s">
        <v>3</v>
      </c>
      <c r="D1723" t="s">
        <v>30</v>
      </c>
      <c r="E1723" t="str">
        <f t="shared" si="26"/>
        <v>2012NHS Western IslesSexual OrientationBisexual</v>
      </c>
      <c r="F1723">
        <v>0.65897858319604596</v>
      </c>
    </row>
    <row r="1724" spans="1:6" x14ac:dyDescent="0.25">
      <c r="A1724" s="95">
        <v>40999</v>
      </c>
      <c r="B1724" t="s">
        <v>104</v>
      </c>
      <c r="C1724" t="s">
        <v>3</v>
      </c>
      <c r="D1724" t="s">
        <v>30</v>
      </c>
      <c r="E1724" t="str">
        <f t="shared" si="26"/>
        <v>2012NHS Dumfries &amp; GallowaySexual OrientationBisexual</v>
      </c>
      <c r="F1724">
        <v>0.10695187165775399</v>
      </c>
    </row>
    <row r="1725" spans="1:6" x14ac:dyDescent="0.25">
      <c r="A1725" s="95">
        <v>40999</v>
      </c>
      <c r="B1725" t="s">
        <v>113</v>
      </c>
      <c r="C1725" t="s">
        <v>3</v>
      </c>
      <c r="D1725" t="s">
        <v>30</v>
      </c>
      <c r="E1725" t="str">
        <f t="shared" si="26"/>
        <v>2012NHS ShetlandSexual OrientationBisexual</v>
      </c>
      <c r="F1725">
        <v>0.142247510668563</v>
      </c>
    </row>
    <row r="1726" spans="1:6" x14ac:dyDescent="0.25">
      <c r="A1726" s="95">
        <v>40999</v>
      </c>
      <c r="B1726" t="s">
        <v>127</v>
      </c>
      <c r="C1726" t="s">
        <v>3</v>
      </c>
      <c r="D1726" t="s">
        <v>30</v>
      </c>
      <c r="E1726" t="str">
        <f t="shared" si="26"/>
        <v>2012East RegionSexual OrientationBisexual</v>
      </c>
      <c r="F1726">
        <v>0.174609144146564</v>
      </c>
    </row>
    <row r="1727" spans="1:6" x14ac:dyDescent="0.25">
      <c r="A1727" s="95">
        <v>40999</v>
      </c>
      <c r="B1727" t="s">
        <v>132</v>
      </c>
      <c r="C1727" t="s">
        <v>3</v>
      </c>
      <c r="D1727" t="s">
        <v>30</v>
      </c>
      <c r="E1727" t="str">
        <f t="shared" si="26"/>
        <v>2012National Bodies and Special Health BoardsSexual OrientationBisexual</v>
      </c>
      <c r="F1727">
        <v>0.20304568527918701</v>
      </c>
    </row>
    <row r="1728" spans="1:6" x14ac:dyDescent="0.25">
      <c r="A1728" s="95">
        <v>40999</v>
      </c>
      <c r="B1728" t="s">
        <v>128</v>
      </c>
      <c r="C1728" t="s">
        <v>3</v>
      </c>
      <c r="D1728" t="s">
        <v>30</v>
      </c>
      <c r="E1728" t="str">
        <f t="shared" si="26"/>
        <v>2012North RegionSexual OrientationBisexual</v>
      </c>
      <c r="F1728">
        <v>0.37525666139576502</v>
      </c>
    </row>
    <row r="1729" spans="1:6" x14ac:dyDescent="0.25">
      <c r="A1729" s="95">
        <v>40999</v>
      </c>
      <c r="B1729" t="s">
        <v>129</v>
      </c>
      <c r="C1729" t="s">
        <v>3</v>
      </c>
      <c r="D1729" t="s">
        <v>30</v>
      </c>
      <c r="E1729" t="str">
        <f t="shared" si="26"/>
        <v>2012West RegionSexual OrientationBisexual</v>
      </c>
      <c r="F1729">
        <v>0.290096912906745</v>
      </c>
    </row>
    <row r="1730" spans="1:6" x14ac:dyDescent="0.25">
      <c r="A1730" s="95">
        <v>41364</v>
      </c>
      <c r="B1730" t="s">
        <v>102</v>
      </c>
      <c r="C1730" t="s">
        <v>3</v>
      </c>
      <c r="D1730" t="s">
        <v>30</v>
      </c>
      <c r="E1730" t="str">
        <f t="shared" si="26"/>
        <v>2013NHS Ayrshire &amp; ArranSexual OrientationBisexual</v>
      </c>
      <c r="F1730">
        <v>0.237247924080664</v>
      </c>
    </row>
    <row r="1731" spans="1:6" x14ac:dyDescent="0.25">
      <c r="A1731" s="95">
        <v>41364</v>
      </c>
      <c r="B1731" t="s">
        <v>103</v>
      </c>
      <c r="C1731" t="s">
        <v>3</v>
      </c>
      <c r="D1731" t="s">
        <v>30</v>
      </c>
      <c r="E1731" t="str">
        <f t="shared" si="26"/>
        <v>2013NHS BordersSexual OrientationBisexual</v>
      </c>
      <c r="F1731">
        <v>0.303699613473219</v>
      </c>
    </row>
    <row r="1732" spans="1:6" x14ac:dyDescent="0.25">
      <c r="A1732" s="95">
        <v>41364</v>
      </c>
      <c r="B1732" t="s">
        <v>82</v>
      </c>
      <c r="C1732" t="s">
        <v>3</v>
      </c>
      <c r="D1732" t="s">
        <v>30</v>
      </c>
      <c r="E1732" t="str">
        <f t="shared" ref="E1732:E1795" si="27">"20"&amp;RIGHT(TEXT(A1732,"dd-mmm-yy"),2)&amp;B1732&amp;C1732&amp;D1732</f>
        <v>2013NHSScotlandSexual OrientationBisexual</v>
      </c>
      <c r="F1732">
        <v>0.29025803299285602</v>
      </c>
    </row>
    <row r="1733" spans="1:6" x14ac:dyDescent="0.25">
      <c r="A1733" s="95">
        <v>41364</v>
      </c>
      <c r="B1733" t="s">
        <v>52</v>
      </c>
      <c r="C1733" t="s">
        <v>3</v>
      </c>
      <c r="D1733" t="s">
        <v>30</v>
      </c>
      <c r="E1733" t="str">
        <f t="shared" si="27"/>
        <v>2013NHS National Services ScotlandSexual OrientationBisexual</v>
      </c>
      <c r="F1733">
        <v>0.17472335468840999</v>
      </c>
    </row>
    <row r="1734" spans="1:6" x14ac:dyDescent="0.25">
      <c r="A1734" s="95">
        <v>41364</v>
      </c>
      <c r="B1734" t="s">
        <v>15</v>
      </c>
      <c r="C1734" t="s">
        <v>3</v>
      </c>
      <c r="D1734" t="s">
        <v>30</v>
      </c>
      <c r="E1734" t="str">
        <f t="shared" si="27"/>
        <v>2013Scottish Ambulance ServiceSexual OrientationBisexual</v>
      </c>
      <c r="F1734">
        <v>0.25486561631139898</v>
      </c>
    </row>
    <row r="1735" spans="1:6" x14ac:dyDescent="0.25">
      <c r="A1735" s="95">
        <v>41364</v>
      </c>
      <c r="B1735" t="s">
        <v>17</v>
      </c>
      <c r="C1735" t="s">
        <v>3</v>
      </c>
      <c r="D1735" t="s">
        <v>30</v>
      </c>
      <c r="E1735" t="str">
        <f t="shared" si="27"/>
        <v>2013NHS Education for ScotlandSexual OrientationBisexual</v>
      </c>
      <c r="F1735">
        <v>0.119712689545091</v>
      </c>
    </row>
    <row r="1736" spans="1:6" x14ac:dyDescent="0.25">
      <c r="A1736" s="95">
        <v>41364</v>
      </c>
      <c r="B1736" t="s">
        <v>83</v>
      </c>
      <c r="C1736" t="s">
        <v>3</v>
      </c>
      <c r="D1736" t="s">
        <v>30</v>
      </c>
      <c r="E1736" t="str">
        <f t="shared" si="27"/>
        <v>2013Healthcare Improvement ScotlandSexual OrientationBisexual</v>
      </c>
      <c r="F1736">
        <v>0.62893081761006298</v>
      </c>
    </row>
    <row r="1737" spans="1:6" x14ac:dyDescent="0.25">
      <c r="A1737" s="95">
        <v>41364</v>
      </c>
      <c r="B1737" t="s">
        <v>19</v>
      </c>
      <c r="C1737" t="s">
        <v>3</v>
      </c>
      <c r="D1737" t="s">
        <v>30</v>
      </c>
      <c r="E1737" t="str">
        <f t="shared" si="27"/>
        <v>2013The State HospitalSexual OrientationBisexual</v>
      </c>
      <c r="F1737">
        <v>0.290275761973875</v>
      </c>
    </row>
    <row r="1738" spans="1:6" x14ac:dyDescent="0.25">
      <c r="A1738" s="95">
        <v>41364</v>
      </c>
      <c r="B1738" t="s">
        <v>35</v>
      </c>
      <c r="C1738" t="s">
        <v>3</v>
      </c>
      <c r="D1738" t="s">
        <v>30</v>
      </c>
      <c r="E1738" t="str">
        <f t="shared" si="27"/>
        <v>2013National Waiting Times CentreSexual OrientationBisexual</v>
      </c>
      <c r="F1738">
        <v>0.24067388688327301</v>
      </c>
    </row>
    <row r="1739" spans="1:6" x14ac:dyDescent="0.25">
      <c r="A1739" s="95">
        <v>41364</v>
      </c>
      <c r="B1739" t="s">
        <v>105</v>
      </c>
      <c r="C1739" t="s">
        <v>3</v>
      </c>
      <c r="D1739" t="s">
        <v>30</v>
      </c>
      <c r="E1739" t="str">
        <f t="shared" si="27"/>
        <v>2013NHS FifeSexual OrientationBisexual</v>
      </c>
      <c r="F1739">
        <v>0.14884116521369301</v>
      </c>
    </row>
    <row r="1740" spans="1:6" x14ac:dyDescent="0.25">
      <c r="A1740" s="95">
        <v>41364</v>
      </c>
      <c r="B1740" t="s">
        <v>108</v>
      </c>
      <c r="C1740" t="s">
        <v>3</v>
      </c>
      <c r="D1740" t="s">
        <v>30</v>
      </c>
      <c r="E1740" t="str">
        <f t="shared" si="27"/>
        <v>2013NHS Greater Glasgow &amp; ClydeSexual OrientationBisexual</v>
      </c>
      <c r="F1740">
        <v>0.37626419977951397</v>
      </c>
    </row>
    <row r="1741" spans="1:6" x14ac:dyDescent="0.25">
      <c r="A1741" s="95">
        <v>41364</v>
      </c>
      <c r="B1741" t="s">
        <v>109</v>
      </c>
      <c r="C1741" t="s">
        <v>3</v>
      </c>
      <c r="D1741" t="s">
        <v>30</v>
      </c>
      <c r="E1741" t="str">
        <f t="shared" si="27"/>
        <v>2013NHS HighlandSexual OrientationBisexual</v>
      </c>
      <c r="F1741">
        <v>0.33430104689012002</v>
      </c>
    </row>
    <row r="1742" spans="1:6" x14ac:dyDescent="0.25">
      <c r="A1742" s="95">
        <v>41364</v>
      </c>
      <c r="B1742" t="s">
        <v>110</v>
      </c>
      <c r="C1742" t="s">
        <v>3</v>
      </c>
      <c r="D1742" t="s">
        <v>30</v>
      </c>
      <c r="E1742" t="str">
        <f t="shared" si="27"/>
        <v>2013NHS LanarkshireSexual OrientationBisexual</v>
      </c>
      <c r="F1742">
        <v>0.19225081336882499</v>
      </c>
    </row>
    <row r="1743" spans="1:6" x14ac:dyDescent="0.25">
      <c r="A1743" s="95">
        <v>41364</v>
      </c>
      <c r="B1743" t="s">
        <v>107</v>
      </c>
      <c r="C1743" t="s">
        <v>3</v>
      </c>
      <c r="D1743" t="s">
        <v>30</v>
      </c>
      <c r="E1743" t="str">
        <f t="shared" si="27"/>
        <v>2013NHS GrampianSexual OrientationBisexual</v>
      </c>
      <c r="F1743">
        <v>0.52389067727071803</v>
      </c>
    </row>
    <row r="1744" spans="1:6" x14ac:dyDescent="0.25">
      <c r="A1744" s="95">
        <v>41364</v>
      </c>
      <c r="B1744" t="s">
        <v>112</v>
      </c>
      <c r="C1744" t="s">
        <v>3</v>
      </c>
      <c r="D1744" t="s">
        <v>30</v>
      </c>
      <c r="E1744" t="str">
        <f t="shared" si="27"/>
        <v>2013NHS OrkneySexual OrientationBisexual</v>
      </c>
      <c r="F1744">
        <v>0.296296296296296</v>
      </c>
    </row>
    <row r="1745" spans="1:6" x14ac:dyDescent="0.25">
      <c r="A1745" s="95">
        <v>41364</v>
      </c>
      <c r="B1745" t="s">
        <v>111</v>
      </c>
      <c r="C1745" t="s">
        <v>3</v>
      </c>
      <c r="D1745" t="s">
        <v>30</v>
      </c>
      <c r="E1745" t="str">
        <f t="shared" si="27"/>
        <v>2013NHS LothianSexual OrientationBisexual</v>
      </c>
      <c r="F1745">
        <v>0.15706806282722499</v>
      </c>
    </row>
    <row r="1746" spans="1:6" x14ac:dyDescent="0.25">
      <c r="A1746" s="95">
        <v>41364</v>
      </c>
      <c r="B1746" t="s">
        <v>114</v>
      </c>
      <c r="C1746" t="s">
        <v>3</v>
      </c>
      <c r="D1746" t="s">
        <v>30</v>
      </c>
      <c r="E1746" t="str">
        <f t="shared" si="27"/>
        <v>2013NHS TaysideSexual OrientationBisexual</v>
      </c>
      <c r="F1746">
        <v>0.22245394508168201</v>
      </c>
    </row>
    <row r="1747" spans="1:6" x14ac:dyDescent="0.25">
      <c r="A1747" s="95">
        <v>41364</v>
      </c>
      <c r="B1747" t="s">
        <v>106</v>
      </c>
      <c r="C1747" t="s">
        <v>3</v>
      </c>
      <c r="D1747" t="s">
        <v>30</v>
      </c>
      <c r="E1747" t="str">
        <f t="shared" si="27"/>
        <v>2013NHS Forth ValleySexual OrientationBisexual</v>
      </c>
      <c r="F1747">
        <v>0.41070669876787902</v>
      </c>
    </row>
    <row r="1748" spans="1:6" x14ac:dyDescent="0.25">
      <c r="A1748" s="95">
        <v>41364</v>
      </c>
      <c r="B1748" t="s">
        <v>115</v>
      </c>
      <c r="C1748" t="s">
        <v>3</v>
      </c>
      <c r="D1748" t="s">
        <v>30</v>
      </c>
      <c r="E1748" t="str">
        <f t="shared" si="27"/>
        <v>2013NHS Western IslesSexual OrientationBisexual</v>
      </c>
      <c r="F1748">
        <v>0.73710073710073698</v>
      </c>
    </row>
    <row r="1749" spans="1:6" x14ac:dyDescent="0.25">
      <c r="A1749" s="95">
        <v>41364</v>
      </c>
      <c r="B1749" t="s">
        <v>104</v>
      </c>
      <c r="C1749" t="s">
        <v>3</v>
      </c>
      <c r="D1749" t="s">
        <v>30</v>
      </c>
      <c r="E1749" t="str">
        <f t="shared" si="27"/>
        <v>2013NHS Dumfries &amp; GallowaySexual OrientationBisexual</v>
      </c>
      <c r="F1749">
        <v>0.25767661584711099</v>
      </c>
    </row>
    <row r="1750" spans="1:6" x14ac:dyDescent="0.25">
      <c r="A1750" s="95">
        <v>41364</v>
      </c>
      <c r="B1750" t="s">
        <v>113</v>
      </c>
      <c r="C1750" t="s">
        <v>3</v>
      </c>
      <c r="D1750" t="s">
        <v>30</v>
      </c>
      <c r="E1750" t="str">
        <f t="shared" si="27"/>
        <v>2013NHS ShetlandSexual OrientationBisexual</v>
      </c>
      <c r="F1750">
        <v>0.49689440993788803</v>
      </c>
    </row>
    <row r="1751" spans="1:6" x14ac:dyDescent="0.25">
      <c r="A1751" s="95">
        <v>41364</v>
      </c>
      <c r="B1751" t="s">
        <v>127</v>
      </c>
      <c r="C1751" t="s">
        <v>3</v>
      </c>
      <c r="D1751" t="s">
        <v>30</v>
      </c>
      <c r="E1751" t="str">
        <f t="shared" si="27"/>
        <v>2013East RegionSexual OrientationBisexual</v>
      </c>
      <c r="F1751">
        <v>0.16905277616355799</v>
      </c>
    </row>
    <row r="1752" spans="1:6" x14ac:dyDescent="0.25">
      <c r="A1752" s="95">
        <v>41364</v>
      </c>
      <c r="B1752" t="s">
        <v>132</v>
      </c>
      <c r="C1752" t="s">
        <v>3</v>
      </c>
      <c r="D1752" t="s">
        <v>30</v>
      </c>
      <c r="E1752" t="str">
        <f t="shared" si="27"/>
        <v>2013National Bodies and Special Health BoardsSexual OrientationBisexual</v>
      </c>
      <c r="F1752">
        <v>0.18824794944197901</v>
      </c>
    </row>
    <row r="1753" spans="1:6" x14ac:dyDescent="0.25">
      <c r="A1753" s="95">
        <v>41364</v>
      </c>
      <c r="B1753" t="s">
        <v>128</v>
      </c>
      <c r="C1753" t="s">
        <v>3</v>
      </c>
      <c r="D1753" t="s">
        <v>30</v>
      </c>
      <c r="E1753" t="str">
        <f t="shared" si="27"/>
        <v>2013North RegionSexual OrientationBisexual</v>
      </c>
      <c r="F1753">
        <v>0.37926675094816598</v>
      </c>
    </row>
    <row r="1754" spans="1:6" x14ac:dyDescent="0.25">
      <c r="A1754" s="95">
        <v>41364</v>
      </c>
      <c r="B1754" t="s">
        <v>129</v>
      </c>
      <c r="C1754" t="s">
        <v>3</v>
      </c>
      <c r="D1754" t="s">
        <v>30</v>
      </c>
      <c r="E1754" t="str">
        <f t="shared" si="27"/>
        <v>2013West RegionSexual OrientationBisexual</v>
      </c>
      <c r="F1754">
        <v>0.32081306864116399</v>
      </c>
    </row>
    <row r="1755" spans="1:6" x14ac:dyDescent="0.25">
      <c r="A1755" s="95">
        <v>41729</v>
      </c>
      <c r="B1755" t="s">
        <v>102</v>
      </c>
      <c r="C1755" t="s">
        <v>3</v>
      </c>
      <c r="D1755" t="s">
        <v>30</v>
      </c>
      <c r="E1755" t="str">
        <f t="shared" si="27"/>
        <v>2014NHS Ayrshire &amp; ArranSexual OrientationBisexual</v>
      </c>
      <c r="F1755">
        <v>0.22359359627940201</v>
      </c>
    </row>
    <row r="1756" spans="1:6" x14ac:dyDescent="0.25">
      <c r="A1756" s="95">
        <v>41729</v>
      </c>
      <c r="B1756" t="s">
        <v>103</v>
      </c>
      <c r="C1756" t="s">
        <v>3</v>
      </c>
      <c r="D1756" t="s">
        <v>30</v>
      </c>
      <c r="E1756" t="str">
        <f t="shared" si="27"/>
        <v>2014NHS BordersSexual OrientationBisexual</v>
      </c>
      <c r="F1756">
        <v>0.35812672176308502</v>
      </c>
    </row>
    <row r="1757" spans="1:6" x14ac:dyDescent="0.25">
      <c r="A1757" s="95">
        <v>41729</v>
      </c>
      <c r="B1757" t="s">
        <v>82</v>
      </c>
      <c r="C1757" t="s">
        <v>3</v>
      </c>
      <c r="D1757" t="s">
        <v>30</v>
      </c>
      <c r="E1757" t="str">
        <f t="shared" si="27"/>
        <v>2014NHSScotlandSexual OrientationBisexual</v>
      </c>
      <c r="F1757">
        <v>0.297736629048788</v>
      </c>
    </row>
    <row r="1758" spans="1:6" x14ac:dyDescent="0.25">
      <c r="A1758" s="95">
        <v>41729</v>
      </c>
      <c r="B1758" t="s">
        <v>52</v>
      </c>
      <c r="C1758" t="s">
        <v>3</v>
      </c>
      <c r="D1758" t="s">
        <v>30</v>
      </c>
      <c r="E1758" t="str">
        <f t="shared" si="27"/>
        <v>2014NHS National Services ScotlandSexual OrientationBisexual</v>
      </c>
      <c r="F1758">
        <v>0.17426662794074901</v>
      </c>
    </row>
    <row r="1759" spans="1:6" x14ac:dyDescent="0.25">
      <c r="A1759" s="95">
        <v>41729</v>
      </c>
      <c r="B1759" t="s">
        <v>15</v>
      </c>
      <c r="C1759" t="s">
        <v>3</v>
      </c>
      <c r="D1759" t="s">
        <v>30</v>
      </c>
      <c r="E1759" t="str">
        <f t="shared" si="27"/>
        <v>2014Scottish Ambulance ServiceSexual OrientationBisexual</v>
      </c>
      <c r="F1759">
        <v>0.24943310657596299</v>
      </c>
    </row>
    <row r="1760" spans="1:6" x14ac:dyDescent="0.25">
      <c r="A1760" s="95">
        <v>41729</v>
      </c>
      <c r="B1760" t="s">
        <v>17</v>
      </c>
      <c r="C1760" t="s">
        <v>3</v>
      </c>
      <c r="D1760" t="s">
        <v>30</v>
      </c>
      <c r="E1760" t="str">
        <f t="shared" si="27"/>
        <v>2014NHS Education for ScotlandSexual OrientationBisexual</v>
      </c>
      <c r="F1760">
        <v>0.18484288354898301</v>
      </c>
    </row>
    <row r="1761" spans="1:6" x14ac:dyDescent="0.25">
      <c r="A1761" s="95">
        <v>41729</v>
      </c>
      <c r="B1761" t="s">
        <v>83</v>
      </c>
      <c r="C1761" t="s">
        <v>3</v>
      </c>
      <c r="D1761" t="s">
        <v>30</v>
      </c>
      <c r="E1761" t="str">
        <f t="shared" si="27"/>
        <v>2014Healthcare Improvement ScotlandSexual OrientationBisexual</v>
      </c>
      <c r="F1761">
        <v>0.61728395061728303</v>
      </c>
    </row>
    <row r="1762" spans="1:6" x14ac:dyDescent="0.25">
      <c r="A1762" s="95">
        <v>41729</v>
      </c>
      <c r="B1762" t="s">
        <v>19</v>
      </c>
      <c r="C1762" t="s">
        <v>3</v>
      </c>
      <c r="D1762" t="s">
        <v>30</v>
      </c>
      <c r="E1762" t="str">
        <f t="shared" si="27"/>
        <v>2014The State HospitalSexual OrientationBisexual</v>
      </c>
      <c r="F1762">
        <v>0.143472022955523</v>
      </c>
    </row>
    <row r="1763" spans="1:6" x14ac:dyDescent="0.25">
      <c r="A1763" s="95">
        <v>41729</v>
      </c>
      <c r="B1763" t="s">
        <v>35</v>
      </c>
      <c r="C1763" t="s">
        <v>3</v>
      </c>
      <c r="D1763" t="s">
        <v>30</v>
      </c>
      <c r="E1763" t="str">
        <f t="shared" si="27"/>
        <v>2014National Waiting Times CentreSexual OrientationBisexual</v>
      </c>
      <c r="F1763">
        <v>0.22624434389140199</v>
      </c>
    </row>
    <row r="1764" spans="1:6" x14ac:dyDescent="0.25">
      <c r="A1764" s="95">
        <v>41729</v>
      </c>
      <c r="B1764" t="s">
        <v>105</v>
      </c>
      <c r="C1764" t="s">
        <v>3</v>
      </c>
      <c r="D1764" t="s">
        <v>30</v>
      </c>
      <c r="E1764" t="str">
        <f t="shared" si="27"/>
        <v>2014NHS FifeSexual OrientationBisexual</v>
      </c>
      <c r="F1764">
        <v>0.17053933063312701</v>
      </c>
    </row>
    <row r="1765" spans="1:6" x14ac:dyDescent="0.25">
      <c r="A1765" s="95">
        <v>41729</v>
      </c>
      <c r="B1765" t="s">
        <v>108</v>
      </c>
      <c r="C1765" t="s">
        <v>3</v>
      </c>
      <c r="D1765" t="s">
        <v>30</v>
      </c>
      <c r="E1765" t="str">
        <f t="shared" si="27"/>
        <v>2014NHS Greater Glasgow &amp; ClydeSexual OrientationBisexual</v>
      </c>
      <c r="F1765">
        <v>0.36852773171181102</v>
      </c>
    </row>
    <row r="1766" spans="1:6" x14ac:dyDescent="0.25">
      <c r="A1766" s="95">
        <v>41729</v>
      </c>
      <c r="B1766" t="s">
        <v>109</v>
      </c>
      <c r="C1766" t="s">
        <v>3</v>
      </c>
      <c r="D1766" t="s">
        <v>30</v>
      </c>
      <c r="E1766" t="str">
        <f t="shared" si="27"/>
        <v>2014NHS HighlandSexual OrientationBisexual</v>
      </c>
      <c r="F1766">
        <v>0.31356153645152801</v>
      </c>
    </row>
    <row r="1767" spans="1:6" x14ac:dyDescent="0.25">
      <c r="A1767" s="95">
        <v>41729</v>
      </c>
      <c r="B1767" t="s">
        <v>110</v>
      </c>
      <c r="C1767" t="s">
        <v>3</v>
      </c>
      <c r="D1767" t="s">
        <v>30</v>
      </c>
      <c r="E1767" t="str">
        <f t="shared" si="27"/>
        <v>2014NHS LanarkshireSexual OrientationBisexual</v>
      </c>
      <c r="F1767">
        <v>0.23951226593119401</v>
      </c>
    </row>
    <row r="1768" spans="1:6" x14ac:dyDescent="0.25">
      <c r="A1768" s="95">
        <v>41729</v>
      </c>
      <c r="B1768" t="s">
        <v>107</v>
      </c>
      <c r="C1768" t="s">
        <v>3</v>
      </c>
      <c r="D1768" t="s">
        <v>30</v>
      </c>
      <c r="E1768" t="str">
        <f t="shared" si="27"/>
        <v>2014NHS GrampianSexual OrientationBisexual</v>
      </c>
      <c r="F1768">
        <v>0.52943008408595404</v>
      </c>
    </row>
    <row r="1769" spans="1:6" x14ac:dyDescent="0.25">
      <c r="A1769" s="95">
        <v>41729</v>
      </c>
      <c r="B1769" t="s">
        <v>112</v>
      </c>
      <c r="C1769" t="s">
        <v>3</v>
      </c>
      <c r="D1769" t="s">
        <v>30</v>
      </c>
      <c r="E1769" t="str">
        <f t="shared" si="27"/>
        <v>2014NHS OrkneySexual OrientationBisexual</v>
      </c>
      <c r="F1769">
        <v>0.29112081513828197</v>
      </c>
    </row>
    <row r="1770" spans="1:6" x14ac:dyDescent="0.25">
      <c r="A1770" s="95">
        <v>41729</v>
      </c>
      <c r="B1770" t="s">
        <v>111</v>
      </c>
      <c r="C1770" t="s">
        <v>3</v>
      </c>
      <c r="D1770" t="s">
        <v>30</v>
      </c>
      <c r="E1770" t="str">
        <f t="shared" si="27"/>
        <v>2014NHS LothianSexual OrientationBisexual</v>
      </c>
      <c r="F1770">
        <v>0.14090019569471601</v>
      </c>
    </row>
    <row r="1771" spans="1:6" x14ac:dyDescent="0.25">
      <c r="A1771" s="95">
        <v>41729</v>
      </c>
      <c r="B1771" t="s">
        <v>114</v>
      </c>
      <c r="C1771" t="s">
        <v>3</v>
      </c>
      <c r="D1771" t="s">
        <v>30</v>
      </c>
      <c r="E1771" t="str">
        <f t="shared" si="27"/>
        <v>2014NHS TaysideSexual OrientationBisexual</v>
      </c>
      <c r="F1771">
        <v>0.29456089875325298</v>
      </c>
    </row>
    <row r="1772" spans="1:6" x14ac:dyDescent="0.25">
      <c r="A1772" s="95">
        <v>41729</v>
      </c>
      <c r="B1772" t="s">
        <v>106</v>
      </c>
      <c r="C1772" t="s">
        <v>3</v>
      </c>
      <c r="D1772" t="s">
        <v>30</v>
      </c>
      <c r="E1772" t="str">
        <f t="shared" si="27"/>
        <v>2014NHS Forth ValleySexual OrientationBisexual</v>
      </c>
      <c r="F1772">
        <v>0.38267049337159997</v>
      </c>
    </row>
    <row r="1773" spans="1:6" x14ac:dyDescent="0.25">
      <c r="A1773" s="95">
        <v>41729</v>
      </c>
      <c r="B1773" t="s">
        <v>115</v>
      </c>
      <c r="C1773" t="s">
        <v>3</v>
      </c>
      <c r="D1773" t="s">
        <v>30</v>
      </c>
      <c r="E1773" t="str">
        <f t="shared" si="27"/>
        <v>2014NHS Western IslesSexual OrientationBisexual</v>
      </c>
      <c r="F1773">
        <v>0.91286307053941895</v>
      </c>
    </row>
    <row r="1774" spans="1:6" x14ac:dyDescent="0.25">
      <c r="A1774" s="95">
        <v>41729</v>
      </c>
      <c r="B1774" t="s">
        <v>104</v>
      </c>
      <c r="C1774" t="s">
        <v>3</v>
      </c>
      <c r="D1774" t="s">
        <v>30</v>
      </c>
      <c r="E1774" t="str">
        <f t="shared" si="27"/>
        <v>2014NHS Dumfries &amp; GallowaySexual OrientationBisexual</v>
      </c>
      <c r="F1774">
        <v>0.25668449197860899</v>
      </c>
    </row>
    <row r="1775" spans="1:6" x14ac:dyDescent="0.25">
      <c r="A1775" s="95">
        <v>41729</v>
      </c>
      <c r="B1775" t="s">
        <v>113</v>
      </c>
      <c r="C1775" t="s">
        <v>3</v>
      </c>
      <c r="D1775" t="s">
        <v>30</v>
      </c>
      <c r="E1775" t="str">
        <f t="shared" si="27"/>
        <v>2014NHS ShetlandSexual OrientationBisexual</v>
      </c>
      <c r="F1775">
        <v>0.60386473429951604</v>
      </c>
    </row>
    <row r="1776" spans="1:6" x14ac:dyDescent="0.25">
      <c r="A1776" s="95">
        <v>41729</v>
      </c>
      <c r="B1776" t="s">
        <v>127</v>
      </c>
      <c r="C1776" t="s">
        <v>3</v>
      </c>
      <c r="D1776" t="s">
        <v>30</v>
      </c>
      <c r="E1776" t="str">
        <f t="shared" si="27"/>
        <v>2014East RegionSexual OrientationBisexual</v>
      </c>
      <c r="F1776">
        <v>0.16855972200611999</v>
      </c>
    </row>
    <row r="1777" spans="1:6" x14ac:dyDescent="0.25">
      <c r="A1777" s="95">
        <v>41729</v>
      </c>
      <c r="B1777" t="s">
        <v>132</v>
      </c>
      <c r="C1777" t="s">
        <v>3</v>
      </c>
      <c r="D1777" t="s">
        <v>30</v>
      </c>
      <c r="E1777" t="str">
        <f t="shared" si="27"/>
        <v>2014National Bodies and Special Health BoardsSexual OrientationBisexual</v>
      </c>
      <c r="F1777">
        <v>0.19232139041242199</v>
      </c>
    </row>
    <row r="1778" spans="1:6" x14ac:dyDescent="0.25">
      <c r="A1778" s="95">
        <v>41729</v>
      </c>
      <c r="B1778" t="s">
        <v>128</v>
      </c>
      <c r="C1778" t="s">
        <v>3</v>
      </c>
      <c r="D1778" t="s">
        <v>30</v>
      </c>
      <c r="E1778" t="str">
        <f t="shared" si="27"/>
        <v>2014North RegionSexual OrientationBisexual</v>
      </c>
      <c r="F1778">
        <v>0.40576091318500002</v>
      </c>
    </row>
    <row r="1779" spans="1:6" x14ac:dyDescent="0.25">
      <c r="A1779" s="95">
        <v>41729</v>
      </c>
      <c r="B1779" t="s">
        <v>129</v>
      </c>
      <c r="C1779" t="s">
        <v>3</v>
      </c>
      <c r="D1779" t="s">
        <v>30</v>
      </c>
      <c r="E1779" t="str">
        <f t="shared" si="27"/>
        <v>2014West RegionSexual OrientationBisexual</v>
      </c>
      <c r="F1779">
        <v>0.32102728731942198</v>
      </c>
    </row>
    <row r="1780" spans="1:6" x14ac:dyDescent="0.25">
      <c r="A1780" s="95">
        <v>42094</v>
      </c>
      <c r="B1780" t="s">
        <v>102</v>
      </c>
      <c r="C1780" t="s">
        <v>3</v>
      </c>
      <c r="D1780" t="s">
        <v>30</v>
      </c>
      <c r="E1780" t="str">
        <f t="shared" si="27"/>
        <v>2015NHS Ayrshire &amp; ArranSexual OrientationBisexual</v>
      </c>
      <c r="F1780">
        <v>0.21476510067113999</v>
      </c>
    </row>
    <row r="1781" spans="1:6" x14ac:dyDescent="0.25">
      <c r="A1781" s="95">
        <v>42094</v>
      </c>
      <c r="B1781" t="s">
        <v>103</v>
      </c>
      <c r="C1781" t="s">
        <v>3</v>
      </c>
      <c r="D1781" t="s">
        <v>30</v>
      </c>
      <c r="E1781" t="str">
        <f t="shared" si="27"/>
        <v>2015NHS BordersSexual OrientationBisexual</v>
      </c>
      <c r="F1781">
        <v>0.33333333333333298</v>
      </c>
    </row>
    <row r="1782" spans="1:6" x14ac:dyDescent="0.25">
      <c r="A1782" s="95">
        <v>42094</v>
      </c>
      <c r="B1782" t="s">
        <v>82</v>
      </c>
      <c r="C1782" t="s">
        <v>3</v>
      </c>
      <c r="D1782" t="s">
        <v>30</v>
      </c>
      <c r="E1782" t="str">
        <f t="shared" si="27"/>
        <v>2015NHSScotlandSexual OrientationBisexual</v>
      </c>
      <c r="F1782">
        <v>0.32281345634185699</v>
      </c>
    </row>
    <row r="1783" spans="1:6" x14ac:dyDescent="0.25">
      <c r="A1783" s="95">
        <v>42094</v>
      </c>
      <c r="B1783" t="s">
        <v>52</v>
      </c>
      <c r="C1783" t="s">
        <v>3</v>
      </c>
      <c r="D1783" t="s">
        <v>30</v>
      </c>
      <c r="E1783" t="str">
        <f t="shared" si="27"/>
        <v>2015NHS National Services ScotlandSexual OrientationBisexual</v>
      </c>
      <c r="F1783">
        <v>0.22503516174402199</v>
      </c>
    </row>
    <row r="1784" spans="1:6" x14ac:dyDescent="0.25">
      <c r="A1784" s="95">
        <v>42094</v>
      </c>
      <c r="B1784" t="s">
        <v>15</v>
      </c>
      <c r="C1784" t="s">
        <v>3</v>
      </c>
      <c r="D1784" t="s">
        <v>30</v>
      </c>
      <c r="E1784" t="str">
        <f t="shared" si="27"/>
        <v>2015Scottish Ambulance ServiceSexual OrientationBisexual</v>
      </c>
      <c r="F1784">
        <v>0.22436616558222999</v>
      </c>
    </row>
    <row r="1785" spans="1:6" x14ac:dyDescent="0.25">
      <c r="A1785" s="95">
        <v>42094</v>
      </c>
      <c r="B1785" t="s">
        <v>16</v>
      </c>
      <c r="C1785" t="s">
        <v>3</v>
      </c>
      <c r="D1785" t="s">
        <v>30</v>
      </c>
      <c r="E1785" t="str">
        <f t="shared" si="27"/>
        <v>2015NHS 24Sexual OrientationBisexual</v>
      </c>
      <c r="F1785">
        <v>0.31191515907673101</v>
      </c>
    </row>
    <row r="1786" spans="1:6" x14ac:dyDescent="0.25">
      <c r="A1786" s="95">
        <v>42094</v>
      </c>
      <c r="B1786" t="s">
        <v>17</v>
      </c>
      <c r="C1786" t="s">
        <v>3</v>
      </c>
      <c r="D1786" t="s">
        <v>30</v>
      </c>
      <c r="E1786" t="str">
        <f t="shared" si="27"/>
        <v>2015NHS Education for ScotlandSexual OrientationBisexual</v>
      </c>
      <c r="F1786">
        <v>0.17777777777777701</v>
      </c>
    </row>
    <row r="1787" spans="1:6" x14ac:dyDescent="0.25">
      <c r="A1787" s="95">
        <v>42094</v>
      </c>
      <c r="B1787" t="s">
        <v>83</v>
      </c>
      <c r="C1787" t="s">
        <v>3</v>
      </c>
      <c r="D1787" t="s">
        <v>30</v>
      </c>
      <c r="E1787" t="str">
        <f t="shared" si="27"/>
        <v>2015Healthcare Improvement ScotlandSexual OrientationBisexual</v>
      </c>
      <c r="F1787">
        <v>0.28409090909090901</v>
      </c>
    </row>
    <row r="1788" spans="1:6" x14ac:dyDescent="0.25">
      <c r="A1788" s="95">
        <v>42094</v>
      </c>
      <c r="B1788" t="s">
        <v>18</v>
      </c>
      <c r="C1788" t="s">
        <v>3</v>
      </c>
      <c r="D1788" t="s">
        <v>30</v>
      </c>
      <c r="E1788" t="str">
        <f t="shared" si="27"/>
        <v>2015NHS Health ScotlandSexual OrientationBisexual</v>
      </c>
      <c r="F1788">
        <v>0.37037037037037002</v>
      </c>
    </row>
    <row r="1789" spans="1:6" x14ac:dyDescent="0.25">
      <c r="A1789" s="95">
        <v>42094</v>
      </c>
      <c r="B1789" t="s">
        <v>19</v>
      </c>
      <c r="C1789" t="s">
        <v>3</v>
      </c>
      <c r="D1789" t="s">
        <v>30</v>
      </c>
      <c r="E1789" t="str">
        <f t="shared" si="27"/>
        <v>2015The State HospitalSexual OrientationBisexual</v>
      </c>
      <c r="F1789">
        <v>0.14992503748125899</v>
      </c>
    </row>
    <row r="1790" spans="1:6" x14ac:dyDescent="0.25">
      <c r="A1790" s="95">
        <v>42094</v>
      </c>
      <c r="B1790" t="s">
        <v>35</v>
      </c>
      <c r="C1790" t="s">
        <v>3</v>
      </c>
      <c r="D1790" t="s">
        <v>30</v>
      </c>
      <c r="E1790" t="str">
        <f t="shared" si="27"/>
        <v>2015National Waiting Times CentreSexual OrientationBisexual</v>
      </c>
      <c r="F1790">
        <v>0.382513661202185</v>
      </c>
    </row>
    <row r="1791" spans="1:6" x14ac:dyDescent="0.25">
      <c r="A1791" s="95">
        <v>42094</v>
      </c>
      <c r="B1791" t="s">
        <v>105</v>
      </c>
      <c r="C1791" t="s">
        <v>3</v>
      </c>
      <c r="D1791" t="s">
        <v>30</v>
      </c>
      <c r="E1791" t="str">
        <f t="shared" si="27"/>
        <v>2015NHS FifeSexual OrientationBisexual</v>
      </c>
      <c r="F1791">
        <v>0.227014755959137</v>
      </c>
    </row>
    <row r="1792" spans="1:6" x14ac:dyDescent="0.25">
      <c r="A1792" s="95">
        <v>42094</v>
      </c>
      <c r="B1792" t="s">
        <v>108</v>
      </c>
      <c r="C1792" t="s">
        <v>3</v>
      </c>
      <c r="D1792" t="s">
        <v>30</v>
      </c>
      <c r="E1792" t="str">
        <f t="shared" si="27"/>
        <v>2015NHS Greater Glasgow &amp; ClydeSexual OrientationBisexual</v>
      </c>
      <c r="F1792">
        <v>0.36885338643615201</v>
      </c>
    </row>
    <row r="1793" spans="1:6" x14ac:dyDescent="0.25">
      <c r="A1793" s="95">
        <v>42094</v>
      </c>
      <c r="B1793" t="s">
        <v>109</v>
      </c>
      <c r="C1793" t="s">
        <v>3</v>
      </c>
      <c r="D1793" t="s">
        <v>30</v>
      </c>
      <c r="E1793" t="str">
        <f t="shared" si="27"/>
        <v>2015NHS HighlandSexual OrientationBisexual</v>
      </c>
      <c r="F1793">
        <v>0.26816608996539698</v>
      </c>
    </row>
    <row r="1794" spans="1:6" x14ac:dyDescent="0.25">
      <c r="A1794" s="95">
        <v>42094</v>
      </c>
      <c r="B1794" t="s">
        <v>110</v>
      </c>
      <c r="C1794" t="s">
        <v>3</v>
      </c>
      <c r="D1794" t="s">
        <v>30</v>
      </c>
      <c r="E1794" t="str">
        <f t="shared" si="27"/>
        <v>2015NHS LanarkshireSexual OrientationBisexual</v>
      </c>
      <c r="F1794">
        <v>8.8580497527127697E-2</v>
      </c>
    </row>
    <row r="1795" spans="1:6" x14ac:dyDescent="0.25">
      <c r="A1795" s="95">
        <v>42094</v>
      </c>
      <c r="B1795" t="s">
        <v>107</v>
      </c>
      <c r="C1795" t="s">
        <v>3</v>
      </c>
      <c r="D1795" t="s">
        <v>30</v>
      </c>
      <c r="E1795" t="str">
        <f t="shared" si="27"/>
        <v>2015NHS GrampianSexual OrientationBisexual</v>
      </c>
      <c r="F1795">
        <v>0.60086858230709705</v>
      </c>
    </row>
    <row r="1796" spans="1:6" x14ac:dyDescent="0.25">
      <c r="A1796" s="95">
        <v>42094</v>
      </c>
      <c r="B1796" t="s">
        <v>112</v>
      </c>
      <c r="C1796" t="s">
        <v>3</v>
      </c>
      <c r="D1796" t="s">
        <v>30</v>
      </c>
      <c r="E1796" t="str">
        <f t="shared" ref="E1796:E1859" si="28">"20"&amp;RIGHT(TEXT(A1796,"dd-mmm-yy"),2)&amp;B1796&amp;C1796&amp;D1796</f>
        <v>2015NHS OrkneySexual OrientationBisexual</v>
      </c>
      <c r="F1796">
        <v>0.42979942693409701</v>
      </c>
    </row>
    <row r="1797" spans="1:6" x14ac:dyDescent="0.25">
      <c r="A1797" s="95">
        <v>42094</v>
      </c>
      <c r="B1797" t="s">
        <v>111</v>
      </c>
      <c r="C1797" t="s">
        <v>3</v>
      </c>
      <c r="D1797" t="s">
        <v>30</v>
      </c>
      <c r="E1797" t="str">
        <f t="shared" si="28"/>
        <v>2015NHS LothianSexual OrientationBisexual</v>
      </c>
      <c r="F1797">
        <v>0.270580822120908</v>
      </c>
    </row>
    <row r="1798" spans="1:6" x14ac:dyDescent="0.25">
      <c r="A1798" s="95">
        <v>42094</v>
      </c>
      <c r="B1798" t="s">
        <v>114</v>
      </c>
      <c r="C1798" t="s">
        <v>3</v>
      </c>
      <c r="D1798" t="s">
        <v>30</v>
      </c>
      <c r="E1798" t="str">
        <f t="shared" si="28"/>
        <v>2015NHS TaysideSexual OrientationBisexual</v>
      </c>
      <c r="F1798">
        <v>0.37034543128408798</v>
      </c>
    </row>
    <row r="1799" spans="1:6" x14ac:dyDescent="0.25">
      <c r="A1799" s="95">
        <v>42094</v>
      </c>
      <c r="B1799" t="s">
        <v>106</v>
      </c>
      <c r="C1799" t="s">
        <v>3</v>
      </c>
      <c r="D1799" t="s">
        <v>30</v>
      </c>
      <c r="E1799" t="str">
        <f t="shared" si="28"/>
        <v>2015NHS Forth ValleySexual OrientationBisexual</v>
      </c>
      <c r="F1799">
        <v>0.46463603510583301</v>
      </c>
    </row>
    <row r="1800" spans="1:6" x14ac:dyDescent="0.25">
      <c r="A1800" s="95">
        <v>42094</v>
      </c>
      <c r="B1800" t="s">
        <v>115</v>
      </c>
      <c r="C1800" t="s">
        <v>3</v>
      </c>
      <c r="D1800" t="s">
        <v>30</v>
      </c>
      <c r="E1800" t="str">
        <f t="shared" si="28"/>
        <v>2015NHS Western IslesSexual OrientationBisexual</v>
      </c>
      <c r="F1800">
        <v>0.83752093802344996</v>
      </c>
    </row>
    <row r="1801" spans="1:6" x14ac:dyDescent="0.25">
      <c r="A1801" s="95">
        <v>42094</v>
      </c>
      <c r="B1801" t="s">
        <v>104</v>
      </c>
      <c r="C1801" t="s">
        <v>3</v>
      </c>
      <c r="D1801" t="s">
        <v>30</v>
      </c>
      <c r="E1801" t="str">
        <f t="shared" si="28"/>
        <v>2015NHS Dumfries &amp; GallowaySexual OrientationBisexual</v>
      </c>
      <c r="F1801">
        <v>0.29799914857386101</v>
      </c>
    </row>
    <row r="1802" spans="1:6" x14ac:dyDescent="0.25">
      <c r="A1802" s="95">
        <v>42094</v>
      </c>
      <c r="B1802" t="s">
        <v>113</v>
      </c>
      <c r="C1802" t="s">
        <v>3</v>
      </c>
      <c r="D1802" t="s">
        <v>30</v>
      </c>
      <c r="E1802" t="str">
        <f t="shared" si="28"/>
        <v>2015NHS ShetlandSexual OrientationBisexual</v>
      </c>
      <c r="F1802">
        <v>0.46948356807511699</v>
      </c>
    </row>
    <row r="1803" spans="1:6" x14ac:dyDescent="0.25">
      <c r="A1803" s="95">
        <v>42094</v>
      </c>
      <c r="B1803" t="s">
        <v>127</v>
      </c>
      <c r="C1803" t="s">
        <v>3</v>
      </c>
      <c r="D1803" t="s">
        <v>30</v>
      </c>
      <c r="E1803" t="str">
        <f t="shared" si="28"/>
        <v>2015East RegionSexual OrientationBisexual</v>
      </c>
      <c r="F1803">
        <v>0.265706481251552</v>
      </c>
    </row>
    <row r="1804" spans="1:6" x14ac:dyDescent="0.25">
      <c r="A1804" s="95">
        <v>42094</v>
      </c>
      <c r="B1804" t="s">
        <v>132</v>
      </c>
      <c r="C1804" t="s">
        <v>3</v>
      </c>
      <c r="D1804" t="s">
        <v>30</v>
      </c>
      <c r="E1804" t="str">
        <f t="shared" si="28"/>
        <v>2015National Bodies and Special Health BoardsSexual OrientationBisexual</v>
      </c>
      <c r="F1804">
        <v>0.24693005872931101</v>
      </c>
    </row>
    <row r="1805" spans="1:6" x14ac:dyDescent="0.25">
      <c r="A1805" s="95">
        <v>42094</v>
      </c>
      <c r="B1805" t="s">
        <v>128</v>
      </c>
      <c r="C1805" t="s">
        <v>3</v>
      </c>
      <c r="D1805" t="s">
        <v>30</v>
      </c>
      <c r="E1805" t="str">
        <f t="shared" si="28"/>
        <v>2015North RegionSexual OrientationBisexual</v>
      </c>
      <c r="F1805">
        <v>0.44382560264554799</v>
      </c>
    </row>
    <row r="1806" spans="1:6" x14ac:dyDescent="0.25">
      <c r="A1806" s="95">
        <v>42094</v>
      </c>
      <c r="B1806" t="s">
        <v>129</v>
      </c>
      <c r="C1806" t="s">
        <v>3</v>
      </c>
      <c r="D1806" t="s">
        <v>30</v>
      </c>
      <c r="E1806" t="str">
        <f t="shared" si="28"/>
        <v>2015West RegionSexual OrientationBisexual</v>
      </c>
      <c r="F1806">
        <v>0.30605095932840798</v>
      </c>
    </row>
    <row r="1807" spans="1:6" x14ac:dyDescent="0.25">
      <c r="A1807" s="95">
        <v>42460</v>
      </c>
      <c r="B1807" t="s">
        <v>102</v>
      </c>
      <c r="C1807" t="s">
        <v>3</v>
      </c>
      <c r="D1807" t="s">
        <v>30</v>
      </c>
      <c r="E1807" t="str">
        <f t="shared" si="28"/>
        <v>2016NHS Ayrshire &amp; ArranSexual OrientationBisexual</v>
      </c>
      <c r="F1807">
        <v>0.19383259911894199</v>
      </c>
    </row>
    <row r="1808" spans="1:6" x14ac:dyDescent="0.25">
      <c r="A1808" s="95">
        <v>42460</v>
      </c>
      <c r="B1808" t="s">
        <v>103</v>
      </c>
      <c r="C1808" t="s">
        <v>3</v>
      </c>
      <c r="D1808" t="s">
        <v>30</v>
      </c>
      <c r="E1808" t="str">
        <f t="shared" si="28"/>
        <v>2016NHS BordersSexual OrientationBisexual</v>
      </c>
      <c r="F1808">
        <v>0.35192203573362202</v>
      </c>
    </row>
    <row r="1809" spans="1:6" x14ac:dyDescent="0.25">
      <c r="A1809" s="95">
        <v>42460</v>
      </c>
      <c r="B1809" t="s">
        <v>82</v>
      </c>
      <c r="C1809" t="s">
        <v>3</v>
      </c>
      <c r="D1809" t="s">
        <v>30</v>
      </c>
      <c r="E1809" t="str">
        <f t="shared" si="28"/>
        <v>2016NHSScotlandSexual OrientationBisexual</v>
      </c>
      <c r="F1809">
        <v>0.34814561424803803</v>
      </c>
    </row>
    <row r="1810" spans="1:6" x14ac:dyDescent="0.25">
      <c r="A1810" s="95">
        <v>42460</v>
      </c>
      <c r="B1810" t="s">
        <v>52</v>
      </c>
      <c r="C1810" t="s">
        <v>3</v>
      </c>
      <c r="D1810" t="s">
        <v>30</v>
      </c>
      <c r="E1810" t="str">
        <f t="shared" si="28"/>
        <v>2016NHS National Services ScotlandSexual OrientationBisexual</v>
      </c>
      <c r="F1810">
        <v>0.21834061135371099</v>
      </c>
    </row>
    <row r="1811" spans="1:6" x14ac:dyDescent="0.25">
      <c r="A1811" s="95">
        <v>42460</v>
      </c>
      <c r="B1811" t="s">
        <v>15</v>
      </c>
      <c r="C1811" t="s">
        <v>3</v>
      </c>
      <c r="D1811" t="s">
        <v>30</v>
      </c>
      <c r="E1811" t="str">
        <f t="shared" si="28"/>
        <v>2016Scottish Ambulance ServiceSexual OrientationBisexual</v>
      </c>
      <c r="F1811">
        <v>0.17398869073510201</v>
      </c>
    </row>
    <row r="1812" spans="1:6" x14ac:dyDescent="0.25">
      <c r="A1812" s="95">
        <v>42460</v>
      </c>
      <c r="B1812" t="s">
        <v>16</v>
      </c>
      <c r="C1812" t="s">
        <v>3</v>
      </c>
      <c r="D1812" t="s">
        <v>30</v>
      </c>
      <c r="E1812" t="str">
        <f t="shared" si="28"/>
        <v>2016NHS 24Sexual OrientationBisexual</v>
      </c>
      <c r="F1812">
        <v>0.428396572827417</v>
      </c>
    </row>
    <row r="1813" spans="1:6" x14ac:dyDescent="0.25">
      <c r="A1813" s="95">
        <v>42460</v>
      </c>
      <c r="B1813" t="s">
        <v>17</v>
      </c>
      <c r="C1813" t="s">
        <v>3</v>
      </c>
      <c r="D1813" t="s">
        <v>30</v>
      </c>
      <c r="E1813" t="str">
        <f t="shared" si="28"/>
        <v>2016NHS Education for ScotlandSexual OrientationBisexual</v>
      </c>
      <c r="F1813">
        <v>0.183016105417276</v>
      </c>
    </row>
    <row r="1814" spans="1:6" x14ac:dyDescent="0.25">
      <c r="A1814" s="95">
        <v>42460</v>
      </c>
      <c r="B1814" t="s">
        <v>83</v>
      </c>
      <c r="C1814" t="s">
        <v>3</v>
      </c>
      <c r="D1814" t="s">
        <v>30</v>
      </c>
      <c r="E1814" t="str">
        <f t="shared" si="28"/>
        <v>2016Healthcare Improvement ScotlandSexual OrientationBisexual</v>
      </c>
      <c r="F1814">
        <v>0.25575447570332399</v>
      </c>
    </row>
    <row r="1815" spans="1:6" x14ac:dyDescent="0.25">
      <c r="A1815" s="95">
        <v>42460</v>
      </c>
      <c r="B1815" t="s">
        <v>18</v>
      </c>
      <c r="C1815" t="s">
        <v>3</v>
      </c>
      <c r="D1815" t="s">
        <v>30</v>
      </c>
      <c r="E1815" t="str">
        <f t="shared" si="28"/>
        <v>2016NHS Health ScotlandSexual OrientationBisexual</v>
      </c>
      <c r="F1815">
        <v>0.75471698113207497</v>
      </c>
    </row>
    <row r="1816" spans="1:6" x14ac:dyDescent="0.25">
      <c r="A1816" s="95">
        <v>42460</v>
      </c>
      <c r="B1816" t="s">
        <v>19</v>
      </c>
      <c r="C1816" t="s">
        <v>3</v>
      </c>
      <c r="D1816" t="s">
        <v>30</v>
      </c>
      <c r="E1816" t="str">
        <f t="shared" si="28"/>
        <v>2016The State HospitalSexual OrientationBisexual</v>
      </c>
      <c r="F1816">
        <v>0.15060240963855401</v>
      </c>
    </row>
    <row r="1817" spans="1:6" x14ac:dyDescent="0.25">
      <c r="A1817" s="95">
        <v>42460</v>
      </c>
      <c r="B1817" t="s">
        <v>35</v>
      </c>
      <c r="C1817" t="s">
        <v>3</v>
      </c>
      <c r="D1817" t="s">
        <v>30</v>
      </c>
      <c r="E1817" t="str">
        <f t="shared" si="28"/>
        <v>2016National Waiting Times CentreSexual OrientationBisexual</v>
      </c>
      <c r="F1817">
        <v>0.36119711042311597</v>
      </c>
    </row>
    <row r="1818" spans="1:6" x14ac:dyDescent="0.25">
      <c r="A1818" s="95">
        <v>42460</v>
      </c>
      <c r="B1818" t="s">
        <v>105</v>
      </c>
      <c r="C1818" t="s">
        <v>3</v>
      </c>
      <c r="D1818" t="s">
        <v>30</v>
      </c>
      <c r="E1818" t="str">
        <f t="shared" si="28"/>
        <v>2016NHS FifeSexual OrientationBisexual</v>
      </c>
      <c r="F1818">
        <v>0.192834669643763</v>
      </c>
    </row>
    <row r="1819" spans="1:6" x14ac:dyDescent="0.25">
      <c r="A1819" s="95">
        <v>42460</v>
      </c>
      <c r="B1819" t="s">
        <v>108</v>
      </c>
      <c r="C1819" t="s">
        <v>3</v>
      </c>
      <c r="D1819" t="s">
        <v>30</v>
      </c>
      <c r="E1819" t="str">
        <f t="shared" si="28"/>
        <v>2016NHS Greater Glasgow &amp; ClydeSexual OrientationBisexual</v>
      </c>
      <c r="F1819">
        <v>0.40615743649582597</v>
      </c>
    </row>
    <row r="1820" spans="1:6" x14ac:dyDescent="0.25">
      <c r="A1820" s="95">
        <v>42460</v>
      </c>
      <c r="B1820" t="s">
        <v>109</v>
      </c>
      <c r="C1820" t="s">
        <v>3</v>
      </c>
      <c r="D1820" t="s">
        <v>30</v>
      </c>
      <c r="E1820" t="str">
        <f t="shared" si="28"/>
        <v>2016NHS HighlandSexual OrientationBisexual</v>
      </c>
      <c r="F1820">
        <v>0.343170899107755</v>
      </c>
    </row>
    <row r="1821" spans="1:6" x14ac:dyDescent="0.25">
      <c r="A1821" s="95">
        <v>42460</v>
      </c>
      <c r="B1821" t="s">
        <v>110</v>
      </c>
      <c r="C1821" t="s">
        <v>3</v>
      </c>
      <c r="D1821" t="s">
        <v>30</v>
      </c>
      <c r="E1821" t="str">
        <f t="shared" si="28"/>
        <v>2016NHS LanarkshireSexual OrientationBisexual</v>
      </c>
      <c r="F1821">
        <v>0.25556772544724299</v>
      </c>
    </row>
    <row r="1822" spans="1:6" x14ac:dyDescent="0.25">
      <c r="A1822" s="95">
        <v>42460</v>
      </c>
      <c r="B1822" t="s">
        <v>107</v>
      </c>
      <c r="C1822" t="s">
        <v>3</v>
      </c>
      <c r="D1822" t="s">
        <v>30</v>
      </c>
      <c r="E1822" t="str">
        <f t="shared" si="28"/>
        <v>2016NHS GrampianSexual OrientationBisexual</v>
      </c>
      <c r="F1822">
        <v>0.62617041198501799</v>
      </c>
    </row>
    <row r="1823" spans="1:6" x14ac:dyDescent="0.25">
      <c r="A1823" s="95">
        <v>42460</v>
      </c>
      <c r="B1823" t="s">
        <v>112</v>
      </c>
      <c r="C1823" t="s">
        <v>3</v>
      </c>
      <c r="D1823" t="s">
        <v>30</v>
      </c>
      <c r="E1823" t="str">
        <f t="shared" si="28"/>
        <v>2016NHS OrkneySexual OrientationBisexual</v>
      </c>
      <c r="F1823">
        <v>0.80106809078771701</v>
      </c>
    </row>
    <row r="1824" spans="1:6" x14ac:dyDescent="0.25">
      <c r="A1824" s="95">
        <v>42460</v>
      </c>
      <c r="B1824" t="s">
        <v>111</v>
      </c>
      <c r="C1824" t="s">
        <v>3</v>
      </c>
      <c r="D1824" t="s">
        <v>30</v>
      </c>
      <c r="E1824" t="str">
        <f t="shared" si="28"/>
        <v>2016NHS LothianSexual OrientationBisexual</v>
      </c>
      <c r="F1824">
        <v>0.20623112616925601</v>
      </c>
    </row>
    <row r="1825" spans="1:6" x14ac:dyDescent="0.25">
      <c r="A1825" s="95">
        <v>42460</v>
      </c>
      <c r="B1825" t="s">
        <v>114</v>
      </c>
      <c r="C1825" t="s">
        <v>3</v>
      </c>
      <c r="D1825" t="s">
        <v>30</v>
      </c>
      <c r="E1825" t="str">
        <f t="shared" si="28"/>
        <v>2016NHS TaysideSexual OrientationBisexual</v>
      </c>
      <c r="F1825">
        <v>0.39910708245958199</v>
      </c>
    </row>
    <row r="1826" spans="1:6" x14ac:dyDescent="0.25">
      <c r="A1826" s="95">
        <v>42460</v>
      </c>
      <c r="B1826" t="s">
        <v>106</v>
      </c>
      <c r="C1826" t="s">
        <v>3</v>
      </c>
      <c r="D1826" t="s">
        <v>30</v>
      </c>
      <c r="E1826" t="str">
        <f t="shared" si="28"/>
        <v>2016NHS Forth ValleySexual OrientationBisexual</v>
      </c>
      <c r="F1826">
        <v>0.47369733233607503</v>
      </c>
    </row>
    <row r="1827" spans="1:6" x14ac:dyDescent="0.25">
      <c r="A1827" s="95">
        <v>42460</v>
      </c>
      <c r="B1827" t="s">
        <v>115</v>
      </c>
      <c r="C1827" t="s">
        <v>3</v>
      </c>
      <c r="D1827" t="s">
        <v>30</v>
      </c>
      <c r="E1827" t="str">
        <f t="shared" si="28"/>
        <v>2016NHS Western IslesSexual OrientationBisexual</v>
      </c>
      <c r="F1827">
        <v>0.83333333333333304</v>
      </c>
    </row>
    <row r="1828" spans="1:6" x14ac:dyDescent="0.25">
      <c r="A1828" s="95">
        <v>42460</v>
      </c>
      <c r="B1828" t="s">
        <v>104</v>
      </c>
      <c r="C1828" t="s">
        <v>3</v>
      </c>
      <c r="D1828" t="s">
        <v>30</v>
      </c>
      <c r="E1828" t="str">
        <f t="shared" si="28"/>
        <v>2016NHS Dumfries &amp; GallowaySexual OrientationBisexual</v>
      </c>
      <c r="F1828">
        <v>0.31853896793374298</v>
      </c>
    </row>
    <row r="1829" spans="1:6" x14ac:dyDescent="0.25">
      <c r="A1829" s="95">
        <v>42460</v>
      </c>
      <c r="B1829" t="s">
        <v>113</v>
      </c>
      <c r="C1829" t="s">
        <v>3</v>
      </c>
      <c r="D1829" t="s">
        <v>30</v>
      </c>
      <c r="E1829" t="str">
        <f t="shared" si="28"/>
        <v>2016NHS ShetlandSexual OrientationBisexual</v>
      </c>
      <c r="F1829">
        <v>0.46349942062572402</v>
      </c>
    </row>
    <row r="1830" spans="1:6" x14ac:dyDescent="0.25">
      <c r="A1830" s="95">
        <v>42460</v>
      </c>
      <c r="B1830" t="s">
        <v>127</v>
      </c>
      <c r="C1830" t="s">
        <v>3</v>
      </c>
      <c r="D1830" t="s">
        <v>30</v>
      </c>
      <c r="E1830" t="str">
        <f t="shared" si="28"/>
        <v>2016East RegionSexual OrientationBisexual</v>
      </c>
      <c r="F1830">
        <v>0.216210903908994</v>
      </c>
    </row>
    <row r="1831" spans="1:6" x14ac:dyDescent="0.25">
      <c r="A1831" s="95">
        <v>42460</v>
      </c>
      <c r="B1831" t="s">
        <v>132</v>
      </c>
      <c r="C1831" t="s">
        <v>3</v>
      </c>
      <c r="D1831" t="s">
        <v>30</v>
      </c>
      <c r="E1831" t="str">
        <f t="shared" si="28"/>
        <v>2016National Bodies and Special Health BoardsSexual OrientationBisexual</v>
      </c>
      <c r="F1831">
        <v>0.245499181669394</v>
      </c>
    </row>
    <row r="1832" spans="1:6" x14ac:dyDescent="0.25">
      <c r="A1832" s="95">
        <v>42460</v>
      </c>
      <c r="B1832" t="s">
        <v>128</v>
      </c>
      <c r="C1832" t="s">
        <v>3</v>
      </c>
      <c r="D1832" t="s">
        <v>30</v>
      </c>
      <c r="E1832" t="str">
        <f t="shared" si="28"/>
        <v>2016North RegionSexual OrientationBisexual</v>
      </c>
      <c r="F1832">
        <v>0.48771013617039599</v>
      </c>
    </row>
    <row r="1833" spans="1:6" x14ac:dyDescent="0.25">
      <c r="A1833" s="95">
        <v>42460</v>
      </c>
      <c r="B1833" t="s">
        <v>129</v>
      </c>
      <c r="C1833" t="s">
        <v>3</v>
      </c>
      <c r="D1833" t="s">
        <v>30</v>
      </c>
      <c r="E1833" t="str">
        <f t="shared" si="28"/>
        <v>2016West RegionSexual OrientationBisexual</v>
      </c>
      <c r="F1833">
        <v>0.35341267913529201</v>
      </c>
    </row>
    <row r="1834" spans="1:6" x14ac:dyDescent="0.25">
      <c r="A1834" s="95">
        <v>42825</v>
      </c>
      <c r="B1834" t="s">
        <v>102</v>
      </c>
      <c r="C1834" t="s">
        <v>3</v>
      </c>
      <c r="D1834" t="s">
        <v>30</v>
      </c>
      <c r="E1834" t="str">
        <f t="shared" si="28"/>
        <v>2017NHS Ayrshire &amp; ArranSexual OrientationBisexual</v>
      </c>
      <c r="F1834">
        <v>0.204307482761556</v>
      </c>
    </row>
    <row r="1835" spans="1:6" x14ac:dyDescent="0.25">
      <c r="A1835" s="95">
        <v>42825</v>
      </c>
      <c r="B1835" t="s">
        <v>103</v>
      </c>
      <c r="C1835" t="s">
        <v>3</v>
      </c>
      <c r="D1835" t="s">
        <v>30</v>
      </c>
      <c r="E1835" t="str">
        <f t="shared" si="28"/>
        <v>2017NHS BordersSexual OrientationBisexual</v>
      </c>
      <c r="F1835">
        <v>0.35078251484079798</v>
      </c>
    </row>
    <row r="1836" spans="1:6" x14ac:dyDescent="0.25">
      <c r="A1836" s="95">
        <v>42825</v>
      </c>
      <c r="B1836" t="s">
        <v>82</v>
      </c>
      <c r="C1836" t="s">
        <v>3</v>
      </c>
      <c r="D1836" t="s">
        <v>30</v>
      </c>
      <c r="E1836" t="str">
        <f t="shared" si="28"/>
        <v>2017NHSScotlandSexual OrientationBisexual</v>
      </c>
      <c r="F1836">
        <v>0.36500950888134998</v>
      </c>
    </row>
    <row r="1837" spans="1:6" x14ac:dyDescent="0.25">
      <c r="A1837" s="95">
        <v>42825</v>
      </c>
      <c r="B1837" t="s">
        <v>52</v>
      </c>
      <c r="C1837" t="s">
        <v>3</v>
      </c>
      <c r="D1837" t="s">
        <v>30</v>
      </c>
      <c r="E1837" t="str">
        <f t="shared" si="28"/>
        <v>2017NHS National Services ScotlandSexual OrientationBisexual</v>
      </c>
      <c r="F1837">
        <v>0.32564450474898199</v>
      </c>
    </row>
    <row r="1838" spans="1:6" x14ac:dyDescent="0.25">
      <c r="A1838" s="95">
        <v>42825</v>
      </c>
      <c r="B1838" t="s">
        <v>15</v>
      </c>
      <c r="C1838" t="s">
        <v>3</v>
      </c>
      <c r="D1838" t="s">
        <v>30</v>
      </c>
      <c r="E1838" t="str">
        <f t="shared" si="28"/>
        <v>2017Scottish Ambulance ServiceSexual OrientationBisexual</v>
      </c>
      <c r="F1838">
        <v>0.21119324181626101</v>
      </c>
    </row>
    <row r="1839" spans="1:6" x14ac:dyDescent="0.25">
      <c r="A1839" s="95">
        <v>42825</v>
      </c>
      <c r="B1839" t="s">
        <v>16</v>
      </c>
      <c r="C1839" t="s">
        <v>3</v>
      </c>
      <c r="D1839" t="s">
        <v>30</v>
      </c>
      <c r="E1839" t="str">
        <f t="shared" si="28"/>
        <v>2017NHS 24Sexual OrientationBisexual</v>
      </c>
      <c r="F1839">
        <v>0.60362173038229305</v>
      </c>
    </row>
    <row r="1840" spans="1:6" x14ac:dyDescent="0.25">
      <c r="A1840" s="95">
        <v>42825</v>
      </c>
      <c r="B1840" t="s">
        <v>17</v>
      </c>
      <c r="C1840" t="s">
        <v>3</v>
      </c>
      <c r="D1840" t="s">
        <v>30</v>
      </c>
      <c r="E1840" t="str">
        <f t="shared" si="28"/>
        <v>2017NHS Education for ScotlandSexual OrientationBisexual</v>
      </c>
      <c r="F1840">
        <v>0.16165535079211099</v>
      </c>
    </row>
    <row r="1841" spans="1:6" x14ac:dyDescent="0.25">
      <c r="A1841" s="95">
        <v>42825</v>
      </c>
      <c r="B1841" t="s">
        <v>83</v>
      </c>
      <c r="C1841" t="s">
        <v>3</v>
      </c>
      <c r="D1841" t="s">
        <v>30</v>
      </c>
      <c r="E1841" t="str">
        <f t="shared" si="28"/>
        <v>2017Healthcare Improvement ScotlandSexual OrientationBisexual</v>
      </c>
      <c r="F1841">
        <v>0.47505938242280199</v>
      </c>
    </row>
    <row r="1842" spans="1:6" x14ac:dyDescent="0.25">
      <c r="A1842" s="95">
        <v>42825</v>
      </c>
      <c r="B1842" t="s">
        <v>18</v>
      </c>
      <c r="C1842" t="s">
        <v>3</v>
      </c>
      <c r="D1842" t="s">
        <v>30</v>
      </c>
      <c r="E1842" t="str">
        <f t="shared" si="28"/>
        <v>2017NHS Health ScotlandSexual OrientationBisexual</v>
      </c>
      <c r="F1842">
        <v>0.33333333333333298</v>
      </c>
    </row>
    <row r="1843" spans="1:6" x14ac:dyDescent="0.25">
      <c r="A1843" s="95">
        <v>42825</v>
      </c>
      <c r="B1843" t="s">
        <v>19</v>
      </c>
      <c r="C1843" t="s">
        <v>3</v>
      </c>
      <c r="D1843" t="s">
        <v>30</v>
      </c>
      <c r="E1843" t="str">
        <f t="shared" si="28"/>
        <v>2017The State HospitalSexual OrientationBisexual</v>
      </c>
      <c r="F1843">
        <v>0.150375939849624</v>
      </c>
    </row>
    <row r="1844" spans="1:6" x14ac:dyDescent="0.25">
      <c r="A1844" s="95">
        <v>42825</v>
      </c>
      <c r="B1844" t="s">
        <v>35</v>
      </c>
      <c r="C1844" t="s">
        <v>3</v>
      </c>
      <c r="D1844" t="s">
        <v>30</v>
      </c>
      <c r="E1844" t="str">
        <f t="shared" si="28"/>
        <v>2017National Waiting Times CentreSexual OrientationBisexual</v>
      </c>
      <c r="F1844">
        <v>0.456158134820071</v>
      </c>
    </row>
    <row r="1845" spans="1:6" x14ac:dyDescent="0.25">
      <c r="A1845" s="95">
        <v>42825</v>
      </c>
      <c r="B1845" t="s">
        <v>105</v>
      </c>
      <c r="C1845" t="s">
        <v>3</v>
      </c>
      <c r="D1845" t="s">
        <v>30</v>
      </c>
      <c r="E1845" t="str">
        <f t="shared" si="28"/>
        <v>2017NHS FifeSexual OrientationBisexual</v>
      </c>
      <c r="F1845">
        <v>0.192619626926196</v>
      </c>
    </row>
    <row r="1846" spans="1:6" x14ac:dyDescent="0.25">
      <c r="A1846" s="95">
        <v>42825</v>
      </c>
      <c r="B1846" t="s">
        <v>108</v>
      </c>
      <c r="C1846" t="s">
        <v>3</v>
      </c>
      <c r="D1846" t="s">
        <v>30</v>
      </c>
      <c r="E1846" t="str">
        <f t="shared" si="28"/>
        <v>2017NHS Greater Glasgow &amp; ClydeSexual OrientationBisexual</v>
      </c>
      <c r="F1846">
        <v>0.41779306955025802</v>
      </c>
    </row>
    <row r="1847" spans="1:6" x14ac:dyDescent="0.25">
      <c r="A1847" s="95">
        <v>42825</v>
      </c>
      <c r="B1847" t="s">
        <v>109</v>
      </c>
      <c r="C1847" t="s">
        <v>3</v>
      </c>
      <c r="D1847" t="s">
        <v>30</v>
      </c>
      <c r="E1847" t="str">
        <f t="shared" si="28"/>
        <v>2017NHS HighlandSexual OrientationBisexual</v>
      </c>
      <c r="F1847">
        <v>0.352112676056338</v>
      </c>
    </row>
    <row r="1848" spans="1:6" x14ac:dyDescent="0.25">
      <c r="A1848" s="95">
        <v>42825</v>
      </c>
      <c r="B1848" t="s">
        <v>110</v>
      </c>
      <c r="C1848" t="s">
        <v>3</v>
      </c>
      <c r="D1848" t="s">
        <v>30</v>
      </c>
      <c r="E1848" t="str">
        <f t="shared" si="28"/>
        <v>2017NHS LanarkshireSexual OrientationBisexual</v>
      </c>
      <c r="F1848">
        <v>0.34532374100719399</v>
      </c>
    </row>
    <row r="1849" spans="1:6" x14ac:dyDescent="0.25">
      <c r="A1849" s="95">
        <v>42825</v>
      </c>
      <c r="B1849" t="s">
        <v>107</v>
      </c>
      <c r="C1849" t="s">
        <v>3</v>
      </c>
      <c r="D1849" t="s">
        <v>30</v>
      </c>
      <c r="E1849" t="str">
        <f t="shared" si="28"/>
        <v>2017NHS GrampianSexual OrientationBisexual</v>
      </c>
      <c r="F1849">
        <v>0.68433567244678895</v>
      </c>
    </row>
    <row r="1850" spans="1:6" x14ac:dyDescent="0.25">
      <c r="A1850" s="95">
        <v>42825</v>
      </c>
      <c r="B1850" t="s">
        <v>112</v>
      </c>
      <c r="C1850" t="s">
        <v>3</v>
      </c>
      <c r="D1850" t="s">
        <v>30</v>
      </c>
      <c r="E1850" t="str">
        <f t="shared" si="28"/>
        <v>2017NHS OrkneySexual OrientationBisexual</v>
      </c>
      <c r="F1850">
        <v>0.53050397877984001</v>
      </c>
    </row>
    <row r="1851" spans="1:6" x14ac:dyDescent="0.25">
      <c r="A1851" s="95">
        <v>42825</v>
      </c>
      <c r="B1851" t="s">
        <v>111</v>
      </c>
      <c r="C1851" t="s">
        <v>3</v>
      </c>
      <c r="D1851" t="s">
        <v>30</v>
      </c>
      <c r="E1851" t="str">
        <f t="shared" si="28"/>
        <v>2017NHS LothianSexual OrientationBisexual</v>
      </c>
      <c r="F1851">
        <v>0.18750689363579501</v>
      </c>
    </row>
    <row r="1852" spans="1:6" x14ac:dyDescent="0.25">
      <c r="A1852" s="95">
        <v>42825</v>
      </c>
      <c r="B1852" t="s">
        <v>114</v>
      </c>
      <c r="C1852" t="s">
        <v>3</v>
      </c>
      <c r="D1852" t="s">
        <v>30</v>
      </c>
      <c r="E1852" t="str">
        <f t="shared" si="28"/>
        <v>2017NHS TaysideSexual OrientationBisexual</v>
      </c>
      <c r="F1852">
        <v>0.49231184246020998</v>
      </c>
    </row>
    <row r="1853" spans="1:6" x14ac:dyDescent="0.25">
      <c r="A1853" s="95">
        <v>42825</v>
      </c>
      <c r="B1853" t="s">
        <v>106</v>
      </c>
      <c r="C1853" t="s">
        <v>3</v>
      </c>
      <c r="D1853" t="s">
        <v>30</v>
      </c>
      <c r="E1853" t="str">
        <f t="shared" si="28"/>
        <v>2017NHS Forth ValleySexual OrientationBisexual</v>
      </c>
      <c r="F1853">
        <v>0.43807248108323299</v>
      </c>
    </row>
    <row r="1854" spans="1:6" x14ac:dyDescent="0.25">
      <c r="A1854" s="95">
        <v>42825</v>
      </c>
      <c r="B1854" t="s">
        <v>115</v>
      </c>
      <c r="C1854" t="s">
        <v>3</v>
      </c>
      <c r="D1854" t="s">
        <v>30</v>
      </c>
      <c r="E1854" t="str">
        <f t="shared" si="28"/>
        <v>2017NHS Western IslesSexual OrientationBisexual</v>
      </c>
      <c r="F1854">
        <v>0.66445182724252405</v>
      </c>
    </row>
    <row r="1855" spans="1:6" x14ac:dyDescent="0.25">
      <c r="A1855" s="95">
        <v>42825</v>
      </c>
      <c r="B1855" t="s">
        <v>104</v>
      </c>
      <c r="C1855" t="s">
        <v>3</v>
      </c>
      <c r="D1855" t="s">
        <v>30</v>
      </c>
      <c r="E1855" t="str">
        <f t="shared" si="28"/>
        <v>2017NHS Dumfries &amp; GallowaySexual OrientationBisexual</v>
      </c>
      <c r="F1855">
        <v>0.36820446177171301</v>
      </c>
    </row>
    <row r="1856" spans="1:6" x14ac:dyDescent="0.25">
      <c r="A1856" s="95">
        <v>42825</v>
      </c>
      <c r="B1856" t="s">
        <v>113</v>
      </c>
      <c r="C1856" t="s">
        <v>3</v>
      </c>
      <c r="D1856" t="s">
        <v>30</v>
      </c>
      <c r="E1856" t="str">
        <f t="shared" si="28"/>
        <v>2017NHS ShetlandSexual OrientationBisexual</v>
      </c>
      <c r="F1856">
        <v>0.22935779816513699</v>
      </c>
    </row>
    <row r="1857" spans="1:6" x14ac:dyDescent="0.25">
      <c r="A1857" s="95">
        <v>42825</v>
      </c>
      <c r="B1857" t="s">
        <v>127</v>
      </c>
      <c r="C1857" t="s">
        <v>3</v>
      </c>
      <c r="D1857" t="s">
        <v>30</v>
      </c>
      <c r="E1857" t="str">
        <f t="shared" si="28"/>
        <v>2017East RegionSexual OrientationBisexual</v>
      </c>
      <c r="F1857">
        <v>0.20358605803429</v>
      </c>
    </row>
    <row r="1858" spans="1:6" x14ac:dyDescent="0.25">
      <c r="A1858" s="95">
        <v>42825</v>
      </c>
      <c r="B1858" t="s">
        <v>132</v>
      </c>
      <c r="C1858" t="s">
        <v>3</v>
      </c>
      <c r="D1858" t="s">
        <v>30</v>
      </c>
      <c r="E1858" t="str">
        <f t="shared" si="28"/>
        <v>2017National Bodies and Special Health BoardsSexual OrientationBisexual</v>
      </c>
      <c r="F1858">
        <v>0.29945608995905298</v>
      </c>
    </row>
    <row r="1859" spans="1:6" x14ac:dyDescent="0.25">
      <c r="A1859" s="95">
        <v>42825</v>
      </c>
      <c r="B1859" t="s">
        <v>128</v>
      </c>
      <c r="C1859" t="s">
        <v>3</v>
      </c>
      <c r="D1859" t="s">
        <v>30</v>
      </c>
      <c r="E1859" t="str">
        <f t="shared" si="28"/>
        <v>2017North RegionSexual OrientationBisexual</v>
      </c>
      <c r="F1859">
        <v>0.527450938521001</v>
      </c>
    </row>
    <row r="1860" spans="1:6" x14ac:dyDescent="0.25">
      <c r="A1860" s="95">
        <v>42825</v>
      </c>
      <c r="B1860" t="s">
        <v>129</v>
      </c>
      <c r="C1860" t="s">
        <v>3</v>
      </c>
      <c r="D1860" t="s">
        <v>30</v>
      </c>
      <c r="E1860" t="str">
        <f t="shared" ref="E1860:E1923" si="29">"20"&amp;RIGHT(TEXT(A1860,"dd-mmm-yy"),2)&amp;B1860&amp;C1860&amp;D1860</f>
        <v>2017West RegionSexual OrientationBisexual</v>
      </c>
      <c r="F1860">
        <v>0.37429139008672901</v>
      </c>
    </row>
    <row r="1861" spans="1:6" x14ac:dyDescent="0.25">
      <c r="A1861" s="95">
        <v>43190</v>
      </c>
      <c r="B1861" t="s">
        <v>102</v>
      </c>
      <c r="C1861" t="s">
        <v>3</v>
      </c>
      <c r="D1861" t="s">
        <v>30</v>
      </c>
      <c r="E1861" t="str">
        <f t="shared" si="29"/>
        <v>2018NHS Ayrshire &amp; ArranSexual OrientationBisexual</v>
      </c>
      <c r="F1861">
        <v>0.18439359651328399</v>
      </c>
    </row>
    <row r="1862" spans="1:6" x14ac:dyDescent="0.25">
      <c r="A1862" s="95">
        <v>43190</v>
      </c>
      <c r="B1862" t="s">
        <v>103</v>
      </c>
      <c r="C1862" t="s">
        <v>3</v>
      </c>
      <c r="D1862" t="s">
        <v>30</v>
      </c>
      <c r="E1862" t="str">
        <f t="shared" si="29"/>
        <v>2018NHS BordersSexual OrientationBisexual</v>
      </c>
      <c r="F1862">
        <v>0.42094185740594497</v>
      </c>
    </row>
    <row r="1863" spans="1:6" x14ac:dyDescent="0.25">
      <c r="A1863" s="95">
        <v>43190</v>
      </c>
      <c r="B1863" t="s">
        <v>82</v>
      </c>
      <c r="C1863" t="s">
        <v>3</v>
      </c>
      <c r="D1863" t="s">
        <v>30</v>
      </c>
      <c r="E1863" t="str">
        <f t="shared" si="29"/>
        <v>2018NHSScotlandSexual OrientationBisexual</v>
      </c>
      <c r="F1863">
        <v>0.41837390210590503</v>
      </c>
    </row>
    <row r="1864" spans="1:6" x14ac:dyDescent="0.25">
      <c r="A1864" s="95">
        <v>43190</v>
      </c>
      <c r="B1864" t="s">
        <v>52</v>
      </c>
      <c r="C1864" t="s">
        <v>3</v>
      </c>
      <c r="D1864" t="s">
        <v>30</v>
      </c>
      <c r="E1864" t="str">
        <f t="shared" si="29"/>
        <v>2018NHS National Services ScotlandSexual OrientationBisexual</v>
      </c>
      <c r="F1864">
        <v>0.45883940620782698</v>
      </c>
    </row>
    <row r="1865" spans="1:6" x14ac:dyDescent="0.25">
      <c r="A1865" s="95">
        <v>43190</v>
      </c>
      <c r="B1865" t="s">
        <v>15</v>
      </c>
      <c r="C1865" t="s">
        <v>3</v>
      </c>
      <c r="D1865" t="s">
        <v>30</v>
      </c>
      <c r="E1865" t="str">
        <f t="shared" si="29"/>
        <v>2018Scottish Ambulance ServiceSexual OrientationBisexual</v>
      </c>
      <c r="F1865">
        <v>0.46492823933697103</v>
      </c>
    </row>
    <row r="1866" spans="1:6" x14ac:dyDescent="0.25">
      <c r="A1866" s="95">
        <v>43190</v>
      </c>
      <c r="B1866" t="s">
        <v>16</v>
      </c>
      <c r="C1866" t="s">
        <v>3</v>
      </c>
      <c r="D1866" t="s">
        <v>30</v>
      </c>
      <c r="E1866" t="str">
        <f t="shared" si="29"/>
        <v>2018NHS 24Sexual OrientationBisexual</v>
      </c>
      <c r="F1866">
        <v>0.77170418006430797</v>
      </c>
    </row>
    <row r="1867" spans="1:6" x14ac:dyDescent="0.25">
      <c r="A1867" s="95">
        <v>43190</v>
      </c>
      <c r="B1867" t="s">
        <v>17</v>
      </c>
      <c r="C1867" t="s">
        <v>3</v>
      </c>
      <c r="D1867" t="s">
        <v>30</v>
      </c>
      <c r="E1867" t="str">
        <f t="shared" si="29"/>
        <v>2018NHS Education for ScotlandSexual OrientationBisexual</v>
      </c>
      <c r="F1867">
        <v>0.28360748723766299</v>
      </c>
    </row>
    <row r="1868" spans="1:6" x14ac:dyDescent="0.25">
      <c r="A1868" s="95">
        <v>43190</v>
      </c>
      <c r="B1868" t="s">
        <v>83</v>
      </c>
      <c r="C1868" t="s">
        <v>3</v>
      </c>
      <c r="D1868" t="s">
        <v>30</v>
      </c>
      <c r="E1868" t="str">
        <f t="shared" si="29"/>
        <v>2018Healthcare Improvement ScotlandSexual OrientationBisexual</v>
      </c>
      <c r="F1868">
        <v>0.68027210884353695</v>
      </c>
    </row>
    <row r="1869" spans="1:6" x14ac:dyDescent="0.25">
      <c r="A1869" s="95">
        <v>43190</v>
      </c>
      <c r="B1869" t="s">
        <v>18</v>
      </c>
      <c r="C1869" t="s">
        <v>3</v>
      </c>
      <c r="D1869" t="s">
        <v>30</v>
      </c>
      <c r="E1869" t="str">
        <f t="shared" si="29"/>
        <v>2018NHS Health ScotlandSexual OrientationBisexual</v>
      </c>
      <c r="F1869">
        <v>0.67114093959731502</v>
      </c>
    </row>
    <row r="1870" spans="1:6" x14ac:dyDescent="0.25">
      <c r="A1870" s="95">
        <v>43190</v>
      </c>
      <c r="B1870" t="s">
        <v>19</v>
      </c>
      <c r="C1870" t="s">
        <v>3</v>
      </c>
      <c r="D1870" t="s">
        <v>30</v>
      </c>
      <c r="E1870" t="str">
        <f t="shared" si="29"/>
        <v>2018The State HospitalSexual OrientationBisexual</v>
      </c>
      <c r="F1870">
        <v>0.15174506828528</v>
      </c>
    </row>
    <row r="1871" spans="1:6" x14ac:dyDescent="0.25">
      <c r="A1871" s="95">
        <v>43190</v>
      </c>
      <c r="B1871" t="s">
        <v>35</v>
      </c>
      <c r="C1871" t="s">
        <v>3</v>
      </c>
      <c r="D1871" t="s">
        <v>30</v>
      </c>
      <c r="E1871" t="str">
        <f t="shared" si="29"/>
        <v>2018National Waiting Times CentreSexual OrientationBisexual</v>
      </c>
      <c r="F1871">
        <v>0.49529470034670597</v>
      </c>
    </row>
    <row r="1872" spans="1:6" x14ac:dyDescent="0.25">
      <c r="A1872" s="95">
        <v>43190</v>
      </c>
      <c r="B1872" t="s">
        <v>105</v>
      </c>
      <c r="C1872" t="s">
        <v>3</v>
      </c>
      <c r="D1872" t="s">
        <v>30</v>
      </c>
      <c r="E1872" t="str">
        <f t="shared" si="29"/>
        <v>2018NHS FifeSexual OrientationBisexual</v>
      </c>
      <c r="F1872">
        <v>0.21982414068744999</v>
      </c>
    </row>
    <row r="1873" spans="1:6" x14ac:dyDescent="0.25">
      <c r="A1873" s="95">
        <v>43190</v>
      </c>
      <c r="B1873" t="s">
        <v>108</v>
      </c>
      <c r="C1873" t="s">
        <v>3</v>
      </c>
      <c r="D1873" t="s">
        <v>30</v>
      </c>
      <c r="E1873" t="str">
        <f t="shared" si="29"/>
        <v>2018NHS Greater Glasgow &amp; ClydeSexual OrientationBisexual</v>
      </c>
      <c r="F1873">
        <v>0.47594574665385497</v>
      </c>
    </row>
    <row r="1874" spans="1:6" x14ac:dyDescent="0.25">
      <c r="A1874" s="95">
        <v>43190</v>
      </c>
      <c r="B1874" t="s">
        <v>109</v>
      </c>
      <c r="C1874" t="s">
        <v>3</v>
      </c>
      <c r="D1874" t="s">
        <v>30</v>
      </c>
      <c r="E1874" t="str">
        <f t="shared" si="29"/>
        <v>2018NHS HighlandSexual OrientationBisexual</v>
      </c>
      <c r="F1874">
        <v>0.39167686658506701</v>
      </c>
    </row>
    <row r="1875" spans="1:6" x14ac:dyDescent="0.25">
      <c r="A1875" s="95">
        <v>43190</v>
      </c>
      <c r="B1875" t="s">
        <v>110</v>
      </c>
      <c r="C1875" t="s">
        <v>3</v>
      </c>
      <c r="D1875" t="s">
        <v>30</v>
      </c>
      <c r="E1875" t="str">
        <f t="shared" si="29"/>
        <v>2018NHS LanarkshireSexual OrientationBisexual</v>
      </c>
      <c r="F1875">
        <v>0.40084388185654002</v>
      </c>
    </row>
    <row r="1876" spans="1:6" x14ac:dyDescent="0.25">
      <c r="A1876" s="95">
        <v>43190</v>
      </c>
      <c r="B1876" t="s">
        <v>107</v>
      </c>
      <c r="C1876" t="s">
        <v>3</v>
      </c>
      <c r="D1876" t="s">
        <v>30</v>
      </c>
      <c r="E1876" t="str">
        <f t="shared" si="29"/>
        <v>2018NHS GrampianSexual OrientationBisexual</v>
      </c>
      <c r="F1876">
        <v>0.78804032912272504</v>
      </c>
    </row>
    <row r="1877" spans="1:6" x14ac:dyDescent="0.25">
      <c r="A1877" s="95">
        <v>43190</v>
      </c>
      <c r="B1877" t="s">
        <v>112</v>
      </c>
      <c r="C1877" t="s">
        <v>3</v>
      </c>
      <c r="D1877" t="s">
        <v>30</v>
      </c>
      <c r="E1877" t="str">
        <f t="shared" si="29"/>
        <v>2018NHS OrkneySexual OrientationBisexual</v>
      </c>
      <c r="F1877">
        <v>0.76142131979695404</v>
      </c>
    </row>
    <row r="1878" spans="1:6" x14ac:dyDescent="0.25">
      <c r="A1878" s="95">
        <v>43190</v>
      </c>
      <c r="B1878" t="s">
        <v>111</v>
      </c>
      <c r="C1878" t="s">
        <v>3</v>
      </c>
      <c r="D1878" t="s">
        <v>30</v>
      </c>
      <c r="E1878" t="str">
        <f t="shared" si="29"/>
        <v>2018NHS LothianSexual OrientationBisexual</v>
      </c>
      <c r="F1878">
        <v>0.193403192910893</v>
      </c>
    </row>
    <row r="1879" spans="1:6" x14ac:dyDescent="0.25">
      <c r="A1879" s="95">
        <v>43190</v>
      </c>
      <c r="B1879" t="s">
        <v>114</v>
      </c>
      <c r="C1879" t="s">
        <v>3</v>
      </c>
      <c r="D1879" t="s">
        <v>30</v>
      </c>
      <c r="E1879" t="str">
        <f t="shared" si="29"/>
        <v>2018NHS TaysideSexual OrientationBisexual</v>
      </c>
      <c r="F1879">
        <v>0.55092717011556003</v>
      </c>
    </row>
    <row r="1880" spans="1:6" x14ac:dyDescent="0.25">
      <c r="A1880" s="95">
        <v>43190</v>
      </c>
      <c r="B1880" t="s">
        <v>106</v>
      </c>
      <c r="C1880" t="s">
        <v>3</v>
      </c>
      <c r="D1880" t="s">
        <v>30</v>
      </c>
      <c r="E1880" t="str">
        <f t="shared" si="29"/>
        <v>2018NHS Forth ValleySexual OrientationBisexual</v>
      </c>
      <c r="F1880">
        <v>0.489627625306017</v>
      </c>
    </row>
    <row r="1881" spans="1:6" x14ac:dyDescent="0.25">
      <c r="A1881" s="95">
        <v>43190</v>
      </c>
      <c r="B1881" t="s">
        <v>115</v>
      </c>
      <c r="C1881" t="s">
        <v>3</v>
      </c>
      <c r="D1881" t="s">
        <v>30</v>
      </c>
      <c r="E1881" t="str">
        <f t="shared" si="29"/>
        <v>2018NHS Western IslesSexual OrientationBisexual</v>
      </c>
      <c r="F1881">
        <v>0.63191153238546605</v>
      </c>
    </row>
    <row r="1882" spans="1:6" x14ac:dyDescent="0.25">
      <c r="A1882" s="95">
        <v>43190</v>
      </c>
      <c r="B1882" t="s">
        <v>104</v>
      </c>
      <c r="C1882" t="s">
        <v>3</v>
      </c>
      <c r="D1882" t="s">
        <v>30</v>
      </c>
      <c r="E1882" t="str">
        <f t="shared" si="29"/>
        <v>2018NHS Dumfries &amp; GallowaySexual OrientationBisexual</v>
      </c>
      <c r="F1882">
        <v>0.33927056827820101</v>
      </c>
    </row>
    <row r="1883" spans="1:6" x14ac:dyDescent="0.25">
      <c r="A1883" s="95">
        <v>43190</v>
      </c>
      <c r="B1883" t="s">
        <v>113</v>
      </c>
      <c r="C1883" t="s">
        <v>3</v>
      </c>
      <c r="D1883" t="s">
        <v>30</v>
      </c>
      <c r="E1883" t="str">
        <f t="shared" si="29"/>
        <v>2018NHS ShetlandSexual OrientationBisexual</v>
      </c>
      <c r="F1883">
        <v>0.62434963579604497</v>
      </c>
    </row>
    <row r="1884" spans="1:6" x14ac:dyDescent="0.25">
      <c r="A1884" s="95">
        <v>43190</v>
      </c>
      <c r="B1884" t="s">
        <v>127</v>
      </c>
      <c r="C1884" t="s">
        <v>3</v>
      </c>
      <c r="D1884" t="s">
        <v>30</v>
      </c>
      <c r="E1884" t="str">
        <f t="shared" si="29"/>
        <v>2018East RegionSexual OrientationBisexual</v>
      </c>
      <c r="F1884">
        <v>0.22013397400998799</v>
      </c>
    </row>
    <row r="1885" spans="1:6" x14ac:dyDescent="0.25">
      <c r="A1885" s="95">
        <v>43190</v>
      </c>
      <c r="B1885" t="s">
        <v>132</v>
      </c>
      <c r="C1885" t="s">
        <v>3</v>
      </c>
      <c r="D1885" t="s">
        <v>30</v>
      </c>
      <c r="E1885" t="str">
        <f t="shared" si="29"/>
        <v>2018National Bodies and Special Health BoardsSexual OrientationBisexual</v>
      </c>
      <c r="F1885">
        <v>0.45481049562682202</v>
      </c>
    </row>
    <row r="1886" spans="1:6" x14ac:dyDescent="0.25">
      <c r="A1886" s="95">
        <v>43190</v>
      </c>
      <c r="B1886" t="s">
        <v>128</v>
      </c>
      <c r="C1886" t="s">
        <v>3</v>
      </c>
      <c r="D1886" t="s">
        <v>30</v>
      </c>
      <c r="E1886" t="str">
        <f t="shared" si="29"/>
        <v>2018North RegionSexual OrientationBisexual</v>
      </c>
      <c r="F1886">
        <v>0.603222812790011</v>
      </c>
    </row>
    <row r="1887" spans="1:6" x14ac:dyDescent="0.25">
      <c r="A1887" s="95">
        <v>43190</v>
      </c>
      <c r="B1887" t="s">
        <v>129</v>
      </c>
      <c r="C1887" t="s">
        <v>3</v>
      </c>
      <c r="D1887" t="s">
        <v>30</v>
      </c>
      <c r="E1887" t="str">
        <f t="shared" si="29"/>
        <v>2018West RegionSexual OrientationBisexual</v>
      </c>
      <c r="F1887">
        <v>0.41496264136913602</v>
      </c>
    </row>
    <row r="1888" spans="1:6" x14ac:dyDescent="0.25">
      <c r="A1888" s="95">
        <v>43555</v>
      </c>
      <c r="B1888" t="s">
        <v>102</v>
      </c>
      <c r="C1888" t="s">
        <v>3</v>
      </c>
      <c r="D1888" t="s">
        <v>30</v>
      </c>
      <c r="E1888" t="str">
        <f t="shared" si="29"/>
        <v>2019NHS Ayrshire &amp; ArranSexual OrientationBisexual</v>
      </c>
      <c r="F1888">
        <v>0.13510090348729201</v>
      </c>
    </row>
    <row r="1889" spans="1:6" x14ac:dyDescent="0.25">
      <c r="A1889" s="95">
        <v>43555</v>
      </c>
      <c r="B1889" t="s">
        <v>103</v>
      </c>
      <c r="C1889" t="s">
        <v>3</v>
      </c>
      <c r="D1889" t="s">
        <v>30</v>
      </c>
      <c r="E1889" t="str">
        <f t="shared" si="29"/>
        <v>2019NHS BordersSexual OrientationBisexual</v>
      </c>
      <c r="F1889">
        <v>0.41655818797188199</v>
      </c>
    </row>
    <row r="1890" spans="1:6" x14ac:dyDescent="0.25">
      <c r="A1890" s="95">
        <v>43555</v>
      </c>
      <c r="B1890" t="s">
        <v>82</v>
      </c>
      <c r="C1890" t="s">
        <v>3</v>
      </c>
      <c r="D1890" t="s">
        <v>30</v>
      </c>
      <c r="E1890" t="str">
        <f t="shared" si="29"/>
        <v>2019NHSScotlandSexual OrientationBisexual</v>
      </c>
      <c r="F1890">
        <v>0.44045824700813202</v>
      </c>
    </row>
    <row r="1891" spans="1:6" x14ac:dyDescent="0.25">
      <c r="A1891" s="95">
        <v>43555</v>
      </c>
      <c r="B1891" t="s">
        <v>52</v>
      </c>
      <c r="C1891" t="s">
        <v>3</v>
      </c>
      <c r="D1891" t="s">
        <v>30</v>
      </c>
      <c r="E1891" t="str">
        <f t="shared" si="29"/>
        <v>2019NHS National Services ScotlandSexual OrientationBisexual</v>
      </c>
      <c r="F1891">
        <v>0.55020632737276398</v>
      </c>
    </row>
    <row r="1892" spans="1:6" x14ac:dyDescent="0.25">
      <c r="A1892" s="95">
        <v>43555</v>
      </c>
      <c r="B1892" t="s">
        <v>15</v>
      </c>
      <c r="C1892" t="s">
        <v>3</v>
      </c>
      <c r="D1892" t="s">
        <v>30</v>
      </c>
      <c r="E1892" t="str">
        <f t="shared" si="29"/>
        <v>2019Scottish Ambulance ServiceSexual OrientationBisexual</v>
      </c>
      <c r="F1892">
        <v>0.48923679060665298</v>
      </c>
    </row>
    <row r="1893" spans="1:6" x14ac:dyDescent="0.25">
      <c r="A1893" s="95">
        <v>43555</v>
      </c>
      <c r="B1893" t="s">
        <v>16</v>
      </c>
      <c r="C1893" t="s">
        <v>3</v>
      </c>
      <c r="D1893" t="s">
        <v>30</v>
      </c>
      <c r="E1893" t="str">
        <f t="shared" si="29"/>
        <v>2019NHS 24Sexual OrientationBisexual</v>
      </c>
      <c r="F1893">
        <v>0.85731781996325696</v>
      </c>
    </row>
    <row r="1894" spans="1:6" x14ac:dyDescent="0.25">
      <c r="A1894" s="95">
        <v>43555</v>
      </c>
      <c r="B1894" t="s">
        <v>17</v>
      </c>
      <c r="C1894" t="s">
        <v>3</v>
      </c>
      <c r="D1894" t="s">
        <v>30</v>
      </c>
      <c r="E1894" t="str">
        <f t="shared" si="29"/>
        <v>2019NHS Education for ScotlandSexual OrientationBisexual</v>
      </c>
      <c r="F1894">
        <v>0.35810205908683901</v>
      </c>
    </row>
    <row r="1895" spans="1:6" x14ac:dyDescent="0.25">
      <c r="A1895" s="95">
        <v>43555</v>
      </c>
      <c r="B1895" t="s">
        <v>83</v>
      </c>
      <c r="C1895" t="s">
        <v>3</v>
      </c>
      <c r="D1895" t="s">
        <v>30</v>
      </c>
      <c r="E1895" t="str">
        <f t="shared" si="29"/>
        <v>2019Healthcare Improvement ScotlandSexual OrientationBisexual</v>
      </c>
      <c r="F1895">
        <v>0.84925690021231404</v>
      </c>
    </row>
    <row r="1896" spans="1:6" x14ac:dyDescent="0.25">
      <c r="A1896" s="95">
        <v>43555</v>
      </c>
      <c r="B1896" t="s">
        <v>18</v>
      </c>
      <c r="C1896" t="s">
        <v>3</v>
      </c>
      <c r="D1896" t="s">
        <v>30</v>
      </c>
      <c r="E1896" t="str">
        <f t="shared" si="29"/>
        <v>2019NHS Health ScotlandSexual OrientationBisexual</v>
      </c>
      <c r="F1896">
        <v>0.934579439252336</v>
      </c>
    </row>
    <row r="1897" spans="1:6" x14ac:dyDescent="0.25">
      <c r="A1897" s="95">
        <v>43555</v>
      </c>
      <c r="B1897" t="s">
        <v>35</v>
      </c>
      <c r="C1897" t="s">
        <v>3</v>
      </c>
      <c r="D1897" t="s">
        <v>30</v>
      </c>
      <c r="E1897" t="str">
        <f t="shared" si="29"/>
        <v>2019National Waiting Times CentreSexual OrientationBisexual</v>
      </c>
      <c r="F1897">
        <v>0.57692307692307698</v>
      </c>
    </row>
    <row r="1898" spans="1:6" x14ac:dyDescent="0.25">
      <c r="A1898" s="95">
        <v>43555</v>
      </c>
      <c r="B1898" t="s">
        <v>105</v>
      </c>
      <c r="C1898" t="s">
        <v>3</v>
      </c>
      <c r="D1898" t="s">
        <v>30</v>
      </c>
      <c r="E1898" t="str">
        <f t="shared" si="29"/>
        <v>2019NHS FifeSexual OrientationBisexual</v>
      </c>
      <c r="F1898">
        <v>0.23016111277894499</v>
      </c>
    </row>
    <row r="1899" spans="1:6" x14ac:dyDescent="0.25">
      <c r="A1899" s="95">
        <v>43555</v>
      </c>
      <c r="B1899" t="s">
        <v>108</v>
      </c>
      <c r="C1899" t="s">
        <v>3</v>
      </c>
      <c r="D1899" t="s">
        <v>30</v>
      </c>
      <c r="E1899" t="str">
        <f t="shared" si="29"/>
        <v>2019NHS Greater Glasgow &amp; ClydeSexual OrientationBisexual</v>
      </c>
      <c r="F1899">
        <v>0.46647102623625702</v>
      </c>
    </row>
    <row r="1900" spans="1:6" x14ac:dyDescent="0.25">
      <c r="A1900" s="95">
        <v>43555</v>
      </c>
      <c r="B1900" t="s">
        <v>109</v>
      </c>
      <c r="C1900" t="s">
        <v>3</v>
      </c>
      <c r="D1900" t="s">
        <v>30</v>
      </c>
      <c r="E1900" t="str">
        <f t="shared" si="29"/>
        <v>2019NHS HighlandSexual OrientationBisexual</v>
      </c>
      <c r="F1900">
        <v>0.46022353714661401</v>
      </c>
    </row>
    <row r="1901" spans="1:6" x14ac:dyDescent="0.25">
      <c r="A1901" s="95">
        <v>43555</v>
      </c>
      <c r="B1901" t="s">
        <v>110</v>
      </c>
      <c r="C1901" t="s">
        <v>3</v>
      </c>
      <c r="D1901" t="s">
        <v>30</v>
      </c>
      <c r="E1901" t="str">
        <f t="shared" si="29"/>
        <v>2019NHS LanarkshireSexual OrientationBisexual</v>
      </c>
      <c r="F1901">
        <v>0.400303678652771</v>
      </c>
    </row>
    <row r="1902" spans="1:6" x14ac:dyDescent="0.25">
      <c r="A1902" s="95">
        <v>43555</v>
      </c>
      <c r="B1902" t="s">
        <v>107</v>
      </c>
      <c r="C1902" t="s">
        <v>3</v>
      </c>
      <c r="D1902" t="s">
        <v>30</v>
      </c>
      <c r="E1902" t="str">
        <f t="shared" si="29"/>
        <v>2019NHS GrampianSexual OrientationBisexual</v>
      </c>
      <c r="F1902">
        <v>0.82937078403184705</v>
      </c>
    </row>
    <row r="1903" spans="1:6" x14ac:dyDescent="0.25">
      <c r="A1903" s="95">
        <v>43555</v>
      </c>
      <c r="B1903" t="s">
        <v>112</v>
      </c>
      <c r="C1903" t="s">
        <v>3</v>
      </c>
      <c r="D1903" t="s">
        <v>30</v>
      </c>
      <c r="E1903" t="str">
        <f t="shared" si="29"/>
        <v>2019NHS OrkneySexual OrientationBisexual</v>
      </c>
      <c r="F1903">
        <v>0.84235860409145602</v>
      </c>
    </row>
    <row r="1904" spans="1:6" x14ac:dyDescent="0.25">
      <c r="A1904" s="95">
        <v>43555</v>
      </c>
      <c r="B1904" t="s">
        <v>111</v>
      </c>
      <c r="C1904" t="s">
        <v>3</v>
      </c>
      <c r="D1904" t="s">
        <v>30</v>
      </c>
      <c r="E1904" t="str">
        <f t="shared" si="29"/>
        <v>2019NHS LothianSexual OrientationBisexual</v>
      </c>
      <c r="F1904">
        <v>0.188240125949757</v>
      </c>
    </row>
    <row r="1905" spans="1:6" x14ac:dyDescent="0.25">
      <c r="A1905" s="95">
        <v>43555</v>
      </c>
      <c r="B1905" t="s">
        <v>114</v>
      </c>
      <c r="C1905" t="s">
        <v>3</v>
      </c>
      <c r="D1905" t="s">
        <v>30</v>
      </c>
      <c r="E1905" t="str">
        <f t="shared" si="29"/>
        <v>2019NHS TaysideSexual OrientationBisexual</v>
      </c>
      <c r="F1905">
        <v>0.63260340632603396</v>
      </c>
    </row>
    <row r="1906" spans="1:6" x14ac:dyDescent="0.25">
      <c r="A1906" s="95">
        <v>43555</v>
      </c>
      <c r="B1906" t="s">
        <v>106</v>
      </c>
      <c r="C1906" t="s">
        <v>3</v>
      </c>
      <c r="D1906" t="s">
        <v>30</v>
      </c>
      <c r="E1906" t="str">
        <f t="shared" si="29"/>
        <v>2019NHS Forth ValleySexual OrientationBisexual</v>
      </c>
      <c r="F1906">
        <v>0.59164149043303105</v>
      </c>
    </row>
    <row r="1907" spans="1:6" x14ac:dyDescent="0.25">
      <c r="A1907" s="95">
        <v>43555</v>
      </c>
      <c r="B1907" t="s">
        <v>115</v>
      </c>
      <c r="C1907" t="s">
        <v>3</v>
      </c>
      <c r="D1907" t="s">
        <v>30</v>
      </c>
      <c r="E1907" t="str">
        <f t="shared" si="29"/>
        <v>2019NHS Western IslesSexual OrientationBisexual</v>
      </c>
      <c r="F1907">
        <v>0.74441687344913099</v>
      </c>
    </row>
    <row r="1908" spans="1:6" x14ac:dyDescent="0.25">
      <c r="A1908" s="95">
        <v>43555</v>
      </c>
      <c r="B1908" t="s">
        <v>104</v>
      </c>
      <c r="C1908" t="s">
        <v>3</v>
      </c>
      <c r="D1908" t="s">
        <v>30</v>
      </c>
      <c r="E1908" t="str">
        <f t="shared" si="29"/>
        <v>2019NHS Dumfries &amp; GallowaySexual OrientationBisexual</v>
      </c>
      <c r="F1908">
        <v>0.34088630439141698</v>
      </c>
    </row>
    <row r="1909" spans="1:6" x14ac:dyDescent="0.25">
      <c r="A1909" s="95">
        <v>43555</v>
      </c>
      <c r="B1909" t="s">
        <v>113</v>
      </c>
      <c r="C1909" t="s">
        <v>3</v>
      </c>
      <c r="D1909" t="s">
        <v>30</v>
      </c>
      <c r="E1909" t="str">
        <f t="shared" si="29"/>
        <v>2019NHS ShetlandSexual OrientationBisexual</v>
      </c>
      <c r="F1909">
        <v>0.68762278978389002</v>
      </c>
    </row>
    <row r="1910" spans="1:6" x14ac:dyDescent="0.25">
      <c r="A1910" s="95">
        <v>43555</v>
      </c>
      <c r="B1910" t="s">
        <v>127</v>
      </c>
      <c r="C1910" t="s">
        <v>3</v>
      </c>
      <c r="D1910" t="s">
        <v>30</v>
      </c>
      <c r="E1910" t="str">
        <f t="shared" si="29"/>
        <v>2019East RegionSexual OrientationBisexual</v>
      </c>
      <c r="F1910">
        <v>0.21834061135371099</v>
      </c>
    </row>
    <row r="1911" spans="1:6" x14ac:dyDescent="0.25">
      <c r="A1911" s="95">
        <v>43555</v>
      </c>
      <c r="B1911" t="s">
        <v>132</v>
      </c>
      <c r="C1911" t="s">
        <v>3</v>
      </c>
      <c r="D1911" t="s">
        <v>30</v>
      </c>
      <c r="E1911" t="str">
        <f t="shared" si="29"/>
        <v>2019National Bodies and Special Health BoardsSexual OrientationBisexual</v>
      </c>
      <c r="F1911">
        <v>0.52134623182529105</v>
      </c>
    </row>
    <row r="1912" spans="1:6" x14ac:dyDescent="0.25">
      <c r="A1912" s="95">
        <v>43555</v>
      </c>
      <c r="B1912" t="s">
        <v>128</v>
      </c>
      <c r="C1912" t="s">
        <v>3</v>
      </c>
      <c r="D1912" t="s">
        <v>30</v>
      </c>
      <c r="E1912" t="str">
        <f t="shared" si="29"/>
        <v>2019North RegionSexual OrientationBisexual</v>
      </c>
      <c r="F1912">
        <v>0.67090173386166796</v>
      </c>
    </row>
    <row r="1913" spans="1:6" x14ac:dyDescent="0.25">
      <c r="A1913" s="95">
        <v>43555</v>
      </c>
      <c r="B1913" t="s">
        <v>129</v>
      </c>
      <c r="C1913" t="s">
        <v>3</v>
      </c>
      <c r="D1913" t="s">
        <v>30</v>
      </c>
      <c r="E1913" t="str">
        <f t="shared" si="29"/>
        <v>2019West RegionSexual OrientationBisexual</v>
      </c>
      <c r="F1913">
        <v>0.41330585811009701</v>
      </c>
    </row>
    <row r="1914" spans="1:6" x14ac:dyDescent="0.25">
      <c r="A1914" s="95">
        <v>43921</v>
      </c>
      <c r="B1914" t="s">
        <v>102</v>
      </c>
      <c r="C1914" t="s">
        <v>3</v>
      </c>
      <c r="D1914" t="s">
        <v>30</v>
      </c>
      <c r="E1914" t="str">
        <f t="shared" si="29"/>
        <v>2020NHS Ayrshire &amp; ArranSexual OrientationBisexual</v>
      </c>
      <c r="F1914">
        <v>0.35193976100834801</v>
      </c>
    </row>
    <row r="1915" spans="1:6" x14ac:dyDescent="0.25">
      <c r="A1915" s="95">
        <v>43921</v>
      </c>
      <c r="B1915" t="s">
        <v>103</v>
      </c>
      <c r="C1915" t="s">
        <v>3</v>
      </c>
      <c r="D1915" t="s">
        <v>30</v>
      </c>
      <c r="E1915" t="str">
        <f t="shared" si="29"/>
        <v>2020NHS BordersSexual OrientationBisexual</v>
      </c>
      <c r="F1915">
        <v>0.47656870532168299</v>
      </c>
    </row>
    <row r="1916" spans="1:6" x14ac:dyDescent="0.25">
      <c r="A1916" s="95">
        <v>43921</v>
      </c>
      <c r="B1916" t="s">
        <v>82</v>
      </c>
      <c r="C1916" t="s">
        <v>3</v>
      </c>
      <c r="D1916" t="s">
        <v>30</v>
      </c>
      <c r="E1916" t="str">
        <f t="shared" si="29"/>
        <v>2020NHSScotlandSexual OrientationBisexual</v>
      </c>
      <c r="F1916">
        <v>0.54823994290029199</v>
      </c>
    </row>
    <row r="1917" spans="1:6" x14ac:dyDescent="0.25">
      <c r="A1917" s="95">
        <v>43921</v>
      </c>
      <c r="B1917" t="s">
        <v>52</v>
      </c>
      <c r="C1917" t="s">
        <v>3</v>
      </c>
      <c r="D1917" t="s">
        <v>30</v>
      </c>
      <c r="E1917" t="str">
        <f t="shared" si="29"/>
        <v>2020NHS National Services ScotlandSexual OrientationBisexual</v>
      </c>
      <c r="F1917">
        <v>0.75471698113207497</v>
      </c>
    </row>
    <row r="1918" spans="1:6" x14ac:dyDescent="0.25">
      <c r="A1918" s="95">
        <v>43921</v>
      </c>
      <c r="B1918" t="s">
        <v>15</v>
      </c>
      <c r="C1918" t="s">
        <v>3</v>
      </c>
      <c r="D1918" t="s">
        <v>30</v>
      </c>
      <c r="E1918" t="str">
        <f t="shared" si="29"/>
        <v>2020Scottish Ambulance ServiceSexual OrientationBisexual</v>
      </c>
      <c r="F1918">
        <v>0.51126680552925496</v>
      </c>
    </row>
    <row r="1919" spans="1:6" x14ac:dyDescent="0.25">
      <c r="A1919" s="95">
        <v>43921</v>
      </c>
      <c r="B1919" t="s">
        <v>16</v>
      </c>
      <c r="C1919" t="s">
        <v>3</v>
      </c>
      <c r="D1919" t="s">
        <v>30</v>
      </c>
      <c r="E1919" t="str">
        <f t="shared" si="29"/>
        <v>2020NHS 24Sexual OrientationBisexual</v>
      </c>
      <c r="F1919">
        <v>1.32336018411967</v>
      </c>
    </row>
    <row r="1920" spans="1:6" x14ac:dyDescent="0.25">
      <c r="A1920" s="95">
        <v>43921</v>
      </c>
      <c r="B1920" t="s">
        <v>17</v>
      </c>
      <c r="C1920" t="s">
        <v>3</v>
      </c>
      <c r="D1920" t="s">
        <v>30</v>
      </c>
      <c r="E1920" t="str">
        <f t="shared" si="29"/>
        <v>2020NHS Education for ScotlandSexual OrientationBisexual</v>
      </c>
      <c r="F1920">
        <v>0.28096464528213499</v>
      </c>
    </row>
    <row r="1921" spans="1:6" x14ac:dyDescent="0.25">
      <c r="A1921" s="95">
        <v>43921</v>
      </c>
      <c r="B1921" t="s">
        <v>83</v>
      </c>
      <c r="C1921" t="s">
        <v>3</v>
      </c>
      <c r="D1921" t="s">
        <v>30</v>
      </c>
      <c r="E1921" t="str">
        <f t="shared" si="29"/>
        <v>2020Healthcare Improvement ScotlandSexual OrientationBisexual</v>
      </c>
      <c r="F1921">
        <v>1.5267175572519001</v>
      </c>
    </row>
    <row r="1922" spans="1:6" x14ac:dyDescent="0.25">
      <c r="A1922" s="95">
        <v>43921</v>
      </c>
      <c r="B1922" t="s">
        <v>18</v>
      </c>
      <c r="C1922" t="s">
        <v>3</v>
      </c>
      <c r="D1922" t="s">
        <v>30</v>
      </c>
      <c r="E1922" t="str">
        <f t="shared" si="29"/>
        <v>2020NHS Health ScotlandSexual OrientationBisexual</v>
      </c>
      <c r="F1922">
        <v>0.89552238805970097</v>
      </c>
    </row>
    <row r="1923" spans="1:6" x14ac:dyDescent="0.25">
      <c r="A1923" s="95">
        <v>43921</v>
      </c>
      <c r="B1923" t="s">
        <v>19</v>
      </c>
      <c r="C1923" t="s">
        <v>3</v>
      </c>
      <c r="D1923" t="s">
        <v>30</v>
      </c>
      <c r="E1923" t="str">
        <f t="shared" si="29"/>
        <v>2020The State HospitalSexual OrientationBisexual</v>
      </c>
      <c r="F1923">
        <v>0.14792899408283999</v>
      </c>
    </row>
    <row r="1924" spans="1:6" x14ac:dyDescent="0.25">
      <c r="A1924" s="95">
        <v>43921</v>
      </c>
      <c r="B1924" t="s">
        <v>35</v>
      </c>
      <c r="C1924" t="s">
        <v>3</v>
      </c>
      <c r="D1924" t="s">
        <v>30</v>
      </c>
      <c r="E1924" t="str">
        <f t="shared" ref="E1924:E1987" si="30">"20"&amp;RIGHT(TEXT(A1924,"dd-mmm-yy"),2)&amp;B1924&amp;C1924&amp;D1924</f>
        <v>2020National Waiting Times CentreSexual OrientationBisexual</v>
      </c>
      <c r="F1924">
        <v>0.41860465116279</v>
      </c>
    </row>
    <row r="1925" spans="1:6" x14ac:dyDescent="0.25">
      <c r="A1925" s="95">
        <v>43921</v>
      </c>
      <c r="B1925" t="s">
        <v>105</v>
      </c>
      <c r="C1925" t="s">
        <v>3</v>
      </c>
      <c r="D1925" t="s">
        <v>30</v>
      </c>
      <c r="E1925" t="str">
        <f t="shared" si="30"/>
        <v>2020NHS FifeSexual OrientationBisexual</v>
      </c>
      <c r="F1925">
        <v>0.247406984489485</v>
      </c>
    </row>
    <row r="1926" spans="1:6" x14ac:dyDescent="0.25">
      <c r="A1926" s="95">
        <v>43921</v>
      </c>
      <c r="B1926" t="s">
        <v>108</v>
      </c>
      <c r="C1926" t="s">
        <v>3</v>
      </c>
      <c r="D1926" t="s">
        <v>30</v>
      </c>
      <c r="E1926" t="str">
        <f t="shared" si="30"/>
        <v>2020NHS Greater Glasgow &amp; ClydeSexual OrientationBisexual</v>
      </c>
      <c r="F1926">
        <v>0.513322967475345</v>
      </c>
    </row>
    <row r="1927" spans="1:6" x14ac:dyDescent="0.25">
      <c r="A1927" s="95">
        <v>43921</v>
      </c>
      <c r="B1927" t="s">
        <v>109</v>
      </c>
      <c r="C1927" t="s">
        <v>3</v>
      </c>
      <c r="D1927" t="s">
        <v>30</v>
      </c>
      <c r="E1927" t="str">
        <f t="shared" si="30"/>
        <v>2020NHS HighlandSexual OrientationBisexual</v>
      </c>
      <c r="F1927">
        <v>0.40328957773208901</v>
      </c>
    </row>
    <row r="1928" spans="1:6" x14ac:dyDescent="0.25">
      <c r="A1928" s="95">
        <v>43921</v>
      </c>
      <c r="B1928" t="s">
        <v>110</v>
      </c>
      <c r="C1928" t="s">
        <v>3</v>
      </c>
      <c r="D1928" t="s">
        <v>30</v>
      </c>
      <c r="E1928" t="str">
        <f t="shared" si="30"/>
        <v>2020NHS LanarkshireSexual OrientationBisexual</v>
      </c>
      <c r="F1928">
        <v>0.42796944956544603</v>
      </c>
    </row>
    <row r="1929" spans="1:6" x14ac:dyDescent="0.25">
      <c r="A1929" s="95">
        <v>43921</v>
      </c>
      <c r="B1929" t="s">
        <v>107</v>
      </c>
      <c r="C1929" t="s">
        <v>3</v>
      </c>
      <c r="D1929" t="s">
        <v>30</v>
      </c>
      <c r="E1929" t="str">
        <f t="shared" si="30"/>
        <v>2020NHS GrampianSexual OrientationBisexual</v>
      </c>
      <c r="F1929">
        <v>0.92745942365021505</v>
      </c>
    </row>
    <row r="1930" spans="1:6" x14ac:dyDescent="0.25">
      <c r="A1930" s="95">
        <v>43921</v>
      </c>
      <c r="B1930" t="s">
        <v>112</v>
      </c>
      <c r="C1930" t="s">
        <v>3</v>
      </c>
      <c r="D1930" t="s">
        <v>30</v>
      </c>
      <c r="E1930" t="str">
        <f t="shared" si="30"/>
        <v>2020NHS OrkneySexual OrientationBisexual</v>
      </c>
      <c r="F1930">
        <v>0.95744680851063801</v>
      </c>
    </row>
    <row r="1931" spans="1:6" x14ac:dyDescent="0.25">
      <c r="A1931" s="95">
        <v>43921</v>
      </c>
      <c r="B1931" t="s">
        <v>111</v>
      </c>
      <c r="C1931" t="s">
        <v>3</v>
      </c>
      <c r="D1931" t="s">
        <v>30</v>
      </c>
      <c r="E1931" t="str">
        <f t="shared" si="30"/>
        <v>2020NHS LothianSexual OrientationBisexual</v>
      </c>
      <c r="F1931">
        <v>0.60807443096859903</v>
      </c>
    </row>
    <row r="1932" spans="1:6" x14ac:dyDescent="0.25">
      <c r="A1932" s="95">
        <v>43921</v>
      </c>
      <c r="B1932" t="s">
        <v>114</v>
      </c>
      <c r="C1932" t="s">
        <v>3</v>
      </c>
      <c r="D1932" t="s">
        <v>30</v>
      </c>
      <c r="E1932" t="str">
        <f t="shared" si="30"/>
        <v>2020NHS TaysideSexual OrientationBisexual</v>
      </c>
      <c r="F1932">
        <v>0.68866766671212298</v>
      </c>
    </row>
    <row r="1933" spans="1:6" x14ac:dyDescent="0.25">
      <c r="A1933" s="95">
        <v>43921</v>
      </c>
      <c r="B1933" t="s">
        <v>106</v>
      </c>
      <c r="C1933" t="s">
        <v>3</v>
      </c>
      <c r="D1933" t="s">
        <v>30</v>
      </c>
      <c r="E1933" t="str">
        <f t="shared" si="30"/>
        <v>2020NHS Forth ValleySexual OrientationBisexual</v>
      </c>
      <c r="F1933">
        <v>0.68501240108657102</v>
      </c>
    </row>
    <row r="1934" spans="1:6" x14ac:dyDescent="0.25">
      <c r="A1934" s="95">
        <v>43921</v>
      </c>
      <c r="B1934" t="s">
        <v>115</v>
      </c>
      <c r="C1934" t="s">
        <v>3</v>
      </c>
      <c r="D1934" t="s">
        <v>30</v>
      </c>
      <c r="E1934" t="str">
        <f t="shared" si="30"/>
        <v>2020NHS Western IslesSexual OrientationBisexual</v>
      </c>
      <c r="F1934">
        <v>0.55511498810467796</v>
      </c>
    </row>
    <row r="1935" spans="1:6" x14ac:dyDescent="0.25">
      <c r="A1935" s="95">
        <v>43921</v>
      </c>
      <c r="B1935" t="s">
        <v>104</v>
      </c>
      <c r="C1935" t="s">
        <v>3</v>
      </c>
      <c r="D1935" t="s">
        <v>30</v>
      </c>
      <c r="E1935" t="str">
        <f t="shared" si="30"/>
        <v>2020NHS Dumfries &amp; GallowaySexual OrientationBisexual</v>
      </c>
      <c r="F1935">
        <v>0.21044576238760199</v>
      </c>
    </row>
    <row r="1936" spans="1:6" x14ac:dyDescent="0.25">
      <c r="A1936" s="95">
        <v>43921</v>
      </c>
      <c r="B1936" t="s">
        <v>113</v>
      </c>
      <c r="C1936" t="s">
        <v>3</v>
      </c>
      <c r="D1936" t="s">
        <v>30</v>
      </c>
      <c r="E1936" t="str">
        <f t="shared" si="30"/>
        <v>2020NHS ShetlandSexual OrientationBisexual</v>
      </c>
      <c r="F1936">
        <v>0.73126142595978005</v>
      </c>
    </row>
    <row r="1937" spans="1:6" x14ac:dyDescent="0.25">
      <c r="A1937" s="95">
        <v>43921</v>
      </c>
      <c r="B1937" t="s">
        <v>127</v>
      </c>
      <c r="C1937" t="s">
        <v>3</v>
      </c>
      <c r="D1937" t="s">
        <v>30</v>
      </c>
      <c r="E1937" t="str">
        <f t="shared" si="30"/>
        <v>2020East RegionSexual OrientationBisexual</v>
      </c>
      <c r="F1937">
        <v>0.51148013789684699</v>
      </c>
    </row>
    <row r="1938" spans="1:6" x14ac:dyDescent="0.25">
      <c r="A1938" s="95">
        <v>43921</v>
      </c>
      <c r="B1938" t="s">
        <v>132</v>
      </c>
      <c r="C1938" t="s">
        <v>3</v>
      </c>
      <c r="D1938" t="s">
        <v>30</v>
      </c>
      <c r="E1938" t="str">
        <f t="shared" si="30"/>
        <v>2020National Bodies and Special Health BoardsSexual OrientationBisexual</v>
      </c>
      <c r="F1938">
        <v>0.59405940594059403</v>
      </c>
    </row>
    <row r="1939" spans="1:6" x14ac:dyDescent="0.25">
      <c r="A1939" s="95">
        <v>43921</v>
      </c>
      <c r="B1939" t="s">
        <v>128</v>
      </c>
      <c r="C1939" t="s">
        <v>3</v>
      </c>
      <c r="D1939" t="s">
        <v>30</v>
      </c>
      <c r="E1939" t="str">
        <f t="shared" si="30"/>
        <v>2020North RegionSexual OrientationBisexual</v>
      </c>
      <c r="F1939">
        <v>0.70606104144003601</v>
      </c>
    </row>
    <row r="1940" spans="1:6" x14ac:dyDescent="0.25">
      <c r="A1940" s="95">
        <v>43921</v>
      </c>
      <c r="B1940" t="s">
        <v>129</v>
      </c>
      <c r="C1940" t="s">
        <v>3</v>
      </c>
      <c r="D1940" t="s">
        <v>30</v>
      </c>
      <c r="E1940" t="str">
        <f t="shared" si="30"/>
        <v>2020West RegionSexual OrientationBisexual</v>
      </c>
      <c r="F1940">
        <v>0.47473565855375899</v>
      </c>
    </row>
    <row r="1941" spans="1:6" x14ac:dyDescent="0.25">
      <c r="A1941" s="95">
        <v>40268</v>
      </c>
      <c r="B1941" t="s">
        <v>102</v>
      </c>
      <c r="C1941" t="s">
        <v>1</v>
      </c>
      <c r="D1941" t="s">
        <v>116</v>
      </c>
      <c r="E1941" t="str">
        <f t="shared" si="30"/>
        <v>2010NHS Ayrshire &amp; ArranReligionBuddhist</v>
      </c>
      <c r="F1941">
        <v>0.203810367744793</v>
      </c>
    </row>
    <row r="1942" spans="1:6" x14ac:dyDescent="0.25">
      <c r="A1942" s="95">
        <v>40268</v>
      </c>
      <c r="B1942" t="s">
        <v>103</v>
      </c>
      <c r="C1942" t="s">
        <v>1</v>
      </c>
      <c r="D1942" t="s">
        <v>116</v>
      </c>
      <c r="E1942" t="str">
        <f t="shared" si="30"/>
        <v>2010NHS BordersReligionBuddhist</v>
      </c>
      <c r="F1942">
        <v>0.17486884836372699</v>
      </c>
    </row>
    <row r="1943" spans="1:6" x14ac:dyDescent="0.25">
      <c r="A1943" s="95">
        <v>40268</v>
      </c>
      <c r="B1943" t="s">
        <v>82</v>
      </c>
      <c r="C1943" t="s">
        <v>1</v>
      </c>
      <c r="D1943" t="s">
        <v>116</v>
      </c>
      <c r="E1943" t="str">
        <f t="shared" si="30"/>
        <v>2010NHSScotlandReligionBuddhist</v>
      </c>
      <c r="F1943">
        <v>0.20938348196975501</v>
      </c>
    </row>
    <row r="1944" spans="1:6" x14ac:dyDescent="0.25">
      <c r="A1944" s="95">
        <v>40268</v>
      </c>
      <c r="B1944" t="s">
        <v>52</v>
      </c>
      <c r="C1944" t="s">
        <v>1</v>
      </c>
      <c r="D1944" t="s">
        <v>116</v>
      </c>
      <c r="E1944" t="str">
        <f t="shared" si="30"/>
        <v>2010NHS National Services ScotlandReligionBuddhist</v>
      </c>
      <c r="F1944">
        <v>0.13679890560875499</v>
      </c>
    </row>
    <row r="1945" spans="1:6" x14ac:dyDescent="0.25">
      <c r="A1945" s="95">
        <v>40268</v>
      </c>
      <c r="B1945" t="s">
        <v>15</v>
      </c>
      <c r="C1945" t="s">
        <v>1</v>
      </c>
      <c r="D1945" t="s">
        <v>116</v>
      </c>
      <c r="E1945" t="str">
        <f t="shared" si="30"/>
        <v>2010Scottish Ambulance ServiceReligionBuddhist</v>
      </c>
      <c r="F1945">
        <v>9.25283368031459E-2</v>
      </c>
    </row>
    <row r="1946" spans="1:6" x14ac:dyDescent="0.25">
      <c r="A1946" s="95">
        <v>40268</v>
      </c>
      <c r="B1946" t="s">
        <v>16</v>
      </c>
      <c r="C1946" t="s">
        <v>1</v>
      </c>
      <c r="D1946" t="s">
        <v>116</v>
      </c>
      <c r="E1946" t="str">
        <f t="shared" si="30"/>
        <v>2010NHS 24ReligionBuddhist</v>
      </c>
      <c r="F1946">
        <v>6.9783670621074601E-2</v>
      </c>
    </row>
    <row r="1947" spans="1:6" x14ac:dyDescent="0.25">
      <c r="A1947" s="95">
        <v>40268</v>
      </c>
      <c r="B1947" t="s">
        <v>17</v>
      </c>
      <c r="C1947" t="s">
        <v>1</v>
      </c>
      <c r="D1947" t="s">
        <v>116</v>
      </c>
      <c r="E1947" t="str">
        <f t="shared" si="30"/>
        <v>2010NHS Education for ScotlandReligionBuddhist</v>
      </c>
      <c r="F1947">
        <v>0.13249420337860199</v>
      </c>
    </row>
    <row r="1948" spans="1:6" x14ac:dyDescent="0.25">
      <c r="A1948" s="95">
        <v>40268</v>
      </c>
      <c r="B1948" t="s">
        <v>83</v>
      </c>
      <c r="C1948" t="s">
        <v>1</v>
      </c>
      <c r="D1948" t="s">
        <v>116</v>
      </c>
      <c r="E1948" t="str">
        <f t="shared" si="30"/>
        <v>2010Healthcare Improvement ScotlandReligionBuddhist</v>
      </c>
      <c r="F1948">
        <v>0.67567567567567499</v>
      </c>
    </row>
    <row r="1949" spans="1:6" x14ac:dyDescent="0.25">
      <c r="A1949" s="95">
        <v>40268</v>
      </c>
      <c r="B1949" t="s">
        <v>18</v>
      </c>
      <c r="C1949" t="s">
        <v>1</v>
      </c>
      <c r="D1949" t="s">
        <v>116</v>
      </c>
      <c r="E1949" t="str">
        <f t="shared" si="30"/>
        <v>2010NHS Health ScotlandReligionBuddhist</v>
      </c>
      <c r="F1949">
        <v>0.34129692832764502</v>
      </c>
    </row>
    <row r="1950" spans="1:6" x14ac:dyDescent="0.25">
      <c r="A1950" s="95">
        <v>40268</v>
      </c>
      <c r="B1950" t="s">
        <v>19</v>
      </c>
      <c r="C1950" t="s">
        <v>1</v>
      </c>
      <c r="D1950" t="s">
        <v>116</v>
      </c>
      <c r="E1950" t="str">
        <f t="shared" si="30"/>
        <v>2010The State HospitalReligionBuddhist</v>
      </c>
      <c r="F1950">
        <v>0.14044943820224701</v>
      </c>
    </row>
    <row r="1951" spans="1:6" x14ac:dyDescent="0.25">
      <c r="A1951" s="95">
        <v>40268</v>
      </c>
      <c r="B1951" t="s">
        <v>105</v>
      </c>
      <c r="C1951" t="s">
        <v>1</v>
      </c>
      <c r="D1951" t="s">
        <v>116</v>
      </c>
      <c r="E1951" t="str">
        <f t="shared" si="30"/>
        <v>2010NHS FifeReligionBuddhist</v>
      </c>
      <c r="F1951">
        <v>0.14547570555717099</v>
      </c>
    </row>
    <row r="1952" spans="1:6" x14ac:dyDescent="0.25">
      <c r="A1952" s="95">
        <v>40268</v>
      </c>
      <c r="B1952" t="s">
        <v>108</v>
      </c>
      <c r="C1952" t="s">
        <v>1</v>
      </c>
      <c r="D1952" t="s">
        <v>116</v>
      </c>
      <c r="E1952" t="str">
        <f t="shared" si="30"/>
        <v>2010NHS Greater Glasgow &amp; ClydeReligionBuddhist</v>
      </c>
      <c r="F1952">
        <v>0.160899272647123</v>
      </c>
    </row>
    <row r="1953" spans="1:6" x14ac:dyDescent="0.25">
      <c r="A1953" s="95">
        <v>40268</v>
      </c>
      <c r="B1953" t="s">
        <v>109</v>
      </c>
      <c r="C1953" t="s">
        <v>1</v>
      </c>
      <c r="D1953" t="s">
        <v>116</v>
      </c>
      <c r="E1953" t="str">
        <f t="shared" si="30"/>
        <v>2010NHS HighlandReligionBuddhist</v>
      </c>
      <c r="F1953">
        <v>0.311556810437153</v>
      </c>
    </row>
    <row r="1954" spans="1:6" x14ac:dyDescent="0.25">
      <c r="A1954" s="95">
        <v>40268</v>
      </c>
      <c r="B1954" t="s">
        <v>110</v>
      </c>
      <c r="C1954" t="s">
        <v>1</v>
      </c>
      <c r="D1954" t="s">
        <v>116</v>
      </c>
      <c r="E1954" t="str">
        <f t="shared" si="30"/>
        <v>2010NHS LanarkshireReligionBuddhist</v>
      </c>
      <c r="F1954">
        <v>0.13144442821673699</v>
      </c>
    </row>
    <row r="1955" spans="1:6" x14ac:dyDescent="0.25">
      <c r="A1955" s="95">
        <v>40268</v>
      </c>
      <c r="B1955" t="s">
        <v>107</v>
      </c>
      <c r="C1955" t="s">
        <v>1</v>
      </c>
      <c r="D1955" t="s">
        <v>116</v>
      </c>
      <c r="E1955" t="str">
        <f t="shared" si="30"/>
        <v>2010NHS GrampianReligionBuddhist</v>
      </c>
      <c r="F1955">
        <v>0.30521805482185799</v>
      </c>
    </row>
    <row r="1956" spans="1:6" x14ac:dyDescent="0.25">
      <c r="A1956" s="95">
        <v>40268</v>
      </c>
      <c r="B1956" t="s">
        <v>112</v>
      </c>
      <c r="C1956" t="s">
        <v>1</v>
      </c>
      <c r="D1956" t="s">
        <v>116</v>
      </c>
      <c r="E1956" t="str">
        <f t="shared" si="30"/>
        <v>2010NHS OrkneyReligionBuddhist</v>
      </c>
      <c r="F1956">
        <v>0.40650406504065001</v>
      </c>
    </row>
    <row r="1957" spans="1:6" x14ac:dyDescent="0.25">
      <c r="A1957" s="95">
        <v>40268</v>
      </c>
      <c r="B1957" t="s">
        <v>111</v>
      </c>
      <c r="C1957" t="s">
        <v>1</v>
      </c>
      <c r="D1957" t="s">
        <v>116</v>
      </c>
      <c r="E1957" t="str">
        <f t="shared" si="30"/>
        <v>2010NHS LothianReligionBuddhist</v>
      </c>
      <c r="F1957">
        <v>0.17424975798644701</v>
      </c>
    </row>
    <row r="1958" spans="1:6" x14ac:dyDescent="0.25">
      <c r="A1958" s="95">
        <v>40268</v>
      </c>
      <c r="B1958" t="s">
        <v>114</v>
      </c>
      <c r="C1958" t="s">
        <v>1</v>
      </c>
      <c r="D1958" t="s">
        <v>116</v>
      </c>
      <c r="E1958" t="str">
        <f t="shared" si="30"/>
        <v>2010NHS TaysideReligionBuddhist</v>
      </c>
      <c r="F1958">
        <v>0.27652256019423999</v>
      </c>
    </row>
    <row r="1959" spans="1:6" x14ac:dyDescent="0.25">
      <c r="A1959" s="95">
        <v>40268</v>
      </c>
      <c r="B1959" t="s">
        <v>106</v>
      </c>
      <c r="C1959" t="s">
        <v>1</v>
      </c>
      <c r="D1959" t="s">
        <v>116</v>
      </c>
      <c r="E1959" t="str">
        <f t="shared" si="30"/>
        <v>2010NHS Forth ValleyReligionBuddhist</v>
      </c>
      <c r="F1959">
        <v>0.51113545089448698</v>
      </c>
    </row>
    <row r="1960" spans="1:6" x14ac:dyDescent="0.25">
      <c r="A1960" s="95">
        <v>40268</v>
      </c>
      <c r="B1960" t="s">
        <v>104</v>
      </c>
      <c r="C1960" t="s">
        <v>1</v>
      </c>
      <c r="D1960" t="s">
        <v>116</v>
      </c>
      <c r="E1960" t="str">
        <f t="shared" si="30"/>
        <v>2010NHS Dumfries &amp; GallowayReligionBuddhist</v>
      </c>
      <c r="F1960">
        <v>0.221997981836528</v>
      </c>
    </row>
    <row r="1961" spans="1:6" x14ac:dyDescent="0.25">
      <c r="A1961" s="95">
        <v>40268</v>
      </c>
      <c r="B1961" t="s">
        <v>113</v>
      </c>
      <c r="C1961" t="s">
        <v>1</v>
      </c>
      <c r="D1961" t="s">
        <v>116</v>
      </c>
      <c r="E1961" t="str">
        <f t="shared" si="30"/>
        <v>2010NHS ShetlandReligionBuddhist</v>
      </c>
      <c r="F1961">
        <v>0.37831021437578799</v>
      </c>
    </row>
    <row r="1962" spans="1:6" x14ac:dyDescent="0.25">
      <c r="A1962" s="95">
        <v>40268</v>
      </c>
      <c r="B1962" t="s">
        <v>127</v>
      </c>
      <c r="C1962" t="s">
        <v>1</v>
      </c>
      <c r="D1962" t="s">
        <v>116</v>
      </c>
      <c r="E1962" t="str">
        <f t="shared" si="30"/>
        <v>2010East RegionReligionBuddhist</v>
      </c>
      <c r="F1962">
        <v>0.16691995316275901</v>
      </c>
    </row>
    <row r="1963" spans="1:6" x14ac:dyDescent="0.25">
      <c r="A1963" s="95">
        <v>40268</v>
      </c>
      <c r="B1963" t="s">
        <v>132</v>
      </c>
      <c r="C1963" t="s">
        <v>1</v>
      </c>
      <c r="D1963" t="s">
        <v>116</v>
      </c>
      <c r="E1963" t="str">
        <f t="shared" si="30"/>
        <v>2010National Bodies and Special Health BoardsReligionBuddhist</v>
      </c>
      <c r="F1963">
        <v>0.117195129891268</v>
      </c>
    </row>
    <row r="1964" spans="1:6" x14ac:dyDescent="0.25">
      <c r="A1964" s="95">
        <v>40268</v>
      </c>
      <c r="B1964" t="s">
        <v>128</v>
      </c>
      <c r="C1964" t="s">
        <v>1</v>
      </c>
      <c r="D1964" t="s">
        <v>116</v>
      </c>
      <c r="E1964" t="str">
        <f t="shared" si="30"/>
        <v>2010North RegionReligionBuddhist</v>
      </c>
      <c r="F1964">
        <v>0.29144141137733798</v>
      </c>
    </row>
    <row r="1965" spans="1:6" x14ac:dyDescent="0.25">
      <c r="A1965" s="95">
        <v>40268</v>
      </c>
      <c r="B1965" t="s">
        <v>129</v>
      </c>
      <c r="C1965" t="s">
        <v>1</v>
      </c>
      <c r="D1965" t="s">
        <v>116</v>
      </c>
      <c r="E1965" t="str">
        <f t="shared" si="30"/>
        <v>2010West RegionReligionBuddhist</v>
      </c>
      <c r="F1965">
        <v>0.19994971324576999</v>
      </c>
    </row>
    <row r="1966" spans="1:6" x14ac:dyDescent="0.25">
      <c r="A1966" s="95">
        <v>40633</v>
      </c>
      <c r="B1966" t="s">
        <v>102</v>
      </c>
      <c r="C1966" t="s">
        <v>1</v>
      </c>
      <c r="D1966" t="s">
        <v>116</v>
      </c>
      <c r="E1966" t="str">
        <f t="shared" si="30"/>
        <v>2011NHS Ayrshire &amp; ArranReligionBuddhist</v>
      </c>
      <c r="F1966">
        <v>0.170342478034785</v>
      </c>
    </row>
    <row r="1967" spans="1:6" x14ac:dyDescent="0.25">
      <c r="A1967" s="95">
        <v>40633</v>
      </c>
      <c r="B1967" t="s">
        <v>103</v>
      </c>
      <c r="C1967" t="s">
        <v>1</v>
      </c>
      <c r="D1967" t="s">
        <v>116</v>
      </c>
      <c r="E1967" t="str">
        <f t="shared" si="30"/>
        <v>2011NHS BordersReligionBuddhist</v>
      </c>
      <c r="F1967">
        <v>0.23468057366362399</v>
      </c>
    </row>
    <row r="1968" spans="1:6" x14ac:dyDescent="0.25">
      <c r="A1968" s="95">
        <v>40633</v>
      </c>
      <c r="B1968" t="s">
        <v>82</v>
      </c>
      <c r="C1968" t="s">
        <v>1</v>
      </c>
      <c r="D1968" t="s">
        <v>116</v>
      </c>
      <c r="E1968" t="str">
        <f t="shared" si="30"/>
        <v>2011NHSScotlandReligionBuddhist</v>
      </c>
      <c r="F1968">
        <v>0.21805320269218401</v>
      </c>
    </row>
    <row r="1969" spans="1:6" x14ac:dyDescent="0.25">
      <c r="A1969" s="95">
        <v>40633</v>
      </c>
      <c r="B1969" t="s">
        <v>52</v>
      </c>
      <c r="C1969" t="s">
        <v>1</v>
      </c>
      <c r="D1969" t="s">
        <v>116</v>
      </c>
      <c r="E1969" t="str">
        <f t="shared" si="30"/>
        <v>2011NHS National Services ScotlandReligionBuddhist</v>
      </c>
      <c r="F1969">
        <v>0.13789299503585201</v>
      </c>
    </row>
    <row r="1970" spans="1:6" x14ac:dyDescent="0.25">
      <c r="A1970" s="95">
        <v>40633</v>
      </c>
      <c r="B1970" t="s">
        <v>15</v>
      </c>
      <c r="C1970" t="s">
        <v>1</v>
      </c>
      <c r="D1970" t="s">
        <v>116</v>
      </c>
      <c r="E1970" t="str">
        <f t="shared" si="30"/>
        <v>2011Scottish Ambulance ServiceReligionBuddhist</v>
      </c>
      <c r="F1970">
        <v>4.6221400508435401E-2</v>
      </c>
    </row>
    <row r="1971" spans="1:6" x14ac:dyDescent="0.25">
      <c r="A1971" s="95">
        <v>40633</v>
      </c>
      <c r="B1971" t="s">
        <v>17</v>
      </c>
      <c r="C1971" t="s">
        <v>1</v>
      </c>
      <c r="D1971" t="s">
        <v>116</v>
      </c>
      <c r="E1971" t="str">
        <f t="shared" si="30"/>
        <v>2011NHS Education for ScotlandReligionBuddhist</v>
      </c>
      <c r="F1971">
        <v>0.26854649211144599</v>
      </c>
    </row>
    <row r="1972" spans="1:6" x14ac:dyDescent="0.25">
      <c r="A1972" s="95">
        <v>40633</v>
      </c>
      <c r="B1972" t="s">
        <v>83</v>
      </c>
      <c r="C1972" t="s">
        <v>1</v>
      </c>
      <c r="D1972" t="s">
        <v>116</v>
      </c>
      <c r="E1972" t="str">
        <f t="shared" si="30"/>
        <v>2011Healthcare Improvement ScotlandReligionBuddhist</v>
      </c>
      <c r="F1972">
        <v>0.337837837837837</v>
      </c>
    </row>
    <row r="1973" spans="1:6" x14ac:dyDescent="0.25">
      <c r="A1973" s="95">
        <v>40633</v>
      </c>
      <c r="B1973" t="s">
        <v>18</v>
      </c>
      <c r="C1973" t="s">
        <v>1</v>
      </c>
      <c r="D1973" t="s">
        <v>116</v>
      </c>
      <c r="E1973" t="str">
        <f t="shared" si="30"/>
        <v>2011NHS Health ScotlandReligionBuddhist</v>
      </c>
      <c r="F1973">
        <v>0.32786885245901598</v>
      </c>
    </row>
    <row r="1974" spans="1:6" x14ac:dyDescent="0.25">
      <c r="A1974" s="95">
        <v>40633</v>
      </c>
      <c r="B1974" t="s">
        <v>19</v>
      </c>
      <c r="C1974" t="s">
        <v>1</v>
      </c>
      <c r="D1974" t="s">
        <v>116</v>
      </c>
      <c r="E1974" t="str">
        <f t="shared" si="30"/>
        <v>2011The State HospitalReligionBuddhist</v>
      </c>
      <c r="F1974">
        <v>0.14326647564469899</v>
      </c>
    </row>
    <row r="1975" spans="1:6" x14ac:dyDescent="0.25">
      <c r="A1975" s="95">
        <v>40633</v>
      </c>
      <c r="B1975" t="s">
        <v>35</v>
      </c>
      <c r="C1975" t="s">
        <v>1</v>
      </c>
      <c r="D1975" t="s">
        <v>116</v>
      </c>
      <c r="E1975" t="str">
        <f t="shared" si="30"/>
        <v>2011National Waiting Times CentreReligionBuddhist</v>
      </c>
      <c r="F1975">
        <v>6.3572790845518104E-2</v>
      </c>
    </row>
    <row r="1976" spans="1:6" x14ac:dyDescent="0.25">
      <c r="A1976" s="95">
        <v>40633</v>
      </c>
      <c r="B1976" t="s">
        <v>105</v>
      </c>
      <c r="C1976" t="s">
        <v>1</v>
      </c>
      <c r="D1976" t="s">
        <v>116</v>
      </c>
      <c r="E1976" t="str">
        <f t="shared" si="30"/>
        <v>2011NHS FifeReligionBuddhist</v>
      </c>
      <c r="F1976">
        <v>0.141086365010581</v>
      </c>
    </row>
    <row r="1977" spans="1:6" x14ac:dyDescent="0.25">
      <c r="A1977" s="95">
        <v>40633</v>
      </c>
      <c r="B1977" t="s">
        <v>108</v>
      </c>
      <c r="C1977" t="s">
        <v>1</v>
      </c>
      <c r="D1977" t="s">
        <v>116</v>
      </c>
      <c r="E1977" t="str">
        <f t="shared" si="30"/>
        <v>2011NHS Greater Glasgow &amp; ClydeReligionBuddhist</v>
      </c>
      <c r="F1977">
        <v>0.17705626710202499</v>
      </c>
    </row>
    <row r="1978" spans="1:6" x14ac:dyDescent="0.25">
      <c r="A1978" s="95">
        <v>40633</v>
      </c>
      <c r="B1978" t="s">
        <v>109</v>
      </c>
      <c r="C1978" t="s">
        <v>1</v>
      </c>
      <c r="D1978" t="s">
        <v>116</v>
      </c>
      <c r="E1978" t="str">
        <f t="shared" si="30"/>
        <v>2011NHS HighlandReligionBuddhist</v>
      </c>
      <c r="F1978">
        <v>0.30276394179118998</v>
      </c>
    </row>
    <row r="1979" spans="1:6" x14ac:dyDescent="0.25">
      <c r="A1979" s="95">
        <v>40633</v>
      </c>
      <c r="B1979" t="s">
        <v>110</v>
      </c>
      <c r="C1979" t="s">
        <v>1</v>
      </c>
      <c r="D1979" t="s">
        <v>116</v>
      </c>
      <c r="E1979" t="str">
        <f t="shared" si="30"/>
        <v>2011NHS LanarkshireReligionBuddhist</v>
      </c>
      <c r="F1979">
        <v>0.110221177162172</v>
      </c>
    </row>
    <row r="1980" spans="1:6" x14ac:dyDescent="0.25">
      <c r="A1980" s="95">
        <v>40633</v>
      </c>
      <c r="B1980" t="s">
        <v>107</v>
      </c>
      <c r="C1980" t="s">
        <v>1</v>
      </c>
      <c r="D1980" t="s">
        <v>116</v>
      </c>
      <c r="E1980" t="str">
        <f t="shared" si="30"/>
        <v>2011NHS GrampianReligionBuddhist</v>
      </c>
      <c r="F1980">
        <v>0.365262296114364</v>
      </c>
    </row>
    <row r="1981" spans="1:6" x14ac:dyDescent="0.25">
      <c r="A1981" s="95">
        <v>40633</v>
      </c>
      <c r="B1981" t="s">
        <v>112</v>
      </c>
      <c r="C1981" t="s">
        <v>1</v>
      </c>
      <c r="D1981" t="s">
        <v>116</v>
      </c>
      <c r="E1981" t="str">
        <f t="shared" si="30"/>
        <v>2011NHS OrkneyReligionBuddhist</v>
      </c>
      <c r="F1981">
        <v>0.41958041958041897</v>
      </c>
    </row>
    <row r="1982" spans="1:6" x14ac:dyDescent="0.25">
      <c r="A1982" s="95">
        <v>40633</v>
      </c>
      <c r="B1982" t="s">
        <v>111</v>
      </c>
      <c r="C1982" t="s">
        <v>1</v>
      </c>
      <c r="D1982" t="s">
        <v>116</v>
      </c>
      <c r="E1982" t="str">
        <f t="shared" si="30"/>
        <v>2011NHS LothianReligionBuddhist</v>
      </c>
      <c r="F1982">
        <v>0.15981461504654601</v>
      </c>
    </row>
    <row r="1983" spans="1:6" x14ac:dyDescent="0.25">
      <c r="A1983" s="95">
        <v>40633</v>
      </c>
      <c r="B1983" t="s">
        <v>114</v>
      </c>
      <c r="C1983" t="s">
        <v>1</v>
      </c>
      <c r="D1983" t="s">
        <v>116</v>
      </c>
      <c r="E1983" t="str">
        <f t="shared" si="30"/>
        <v>2011NHS TaysideReligionBuddhist</v>
      </c>
      <c r="F1983">
        <v>0.31179138321995398</v>
      </c>
    </row>
    <row r="1984" spans="1:6" x14ac:dyDescent="0.25">
      <c r="A1984" s="95">
        <v>40633</v>
      </c>
      <c r="B1984" t="s">
        <v>106</v>
      </c>
      <c r="C1984" t="s">
        <v>1</v>
      </c>
      <c r="D1984" t="s">
        <v>116</v>
      </c>
      <c r="E1984" t="str">
        <f t="shared" si="30"/>
        <v>2011NHS Forth ValleyReligionBuddhist</v>
      </c>
      <c r="F1984">
        <v>0.51526471724848599</v>
      </c>
    </row>
    <row r="1985" spans="1:6" x14ac:dyDescent="0.25">
      <c r="A1985" s="95">
        <v>40633</v>
      </c>
      <c r="B1985" t="s">
        <v>115</v>
      </c>
      <c r="C1985" t="s">
        <v>1</v>
      </c>
      <c r="D1985" t="s">
        <v>116</v>
      </c>
      <c r="E1985" t="str">
        <f t="shared" si="30"/>
        <v>2011NHS Western IslesReligionBuddhist</v>
      </c>
      <c r="F1985">
        <v>0.62843676355066702</v>
      </c>
    </row>
    <row r="1986" spans="1:6" x14ac:dyDescent="0.25">
      <c r="A1986" s="95">
        <v>40633</v>
      </c>
      <c r="B1986" t="s">
        <v>104</v>
      </c>
      <c r="C1986" t="s">
        <v>1</v>
      </c>
      <c r="D1986" t="s">
        <v>116</v>
      </c>
      <c r="E1986" t="str">
        <f t="shared" si="30"/>
        <v>2011NHS Dumfries &amp; GallowayReligionBuddhist</v>
      </c>
      <c r="F1986">
        <v>0.24808765763903201</v>
      </c>
    </row>
    <row r="1987" spans="1:6" x14ac:dyDescent="0.25">
      <c r="A1987" s="95">
        <v>40633</v>
      </c>
      <c r="B1987" t="s">
        <v>113</v>
      </c>
      <c r="C1987" t="s">
        <v>1</v>
      </c>
      <c r="D1987" t="s">
        <v>116</v>
      </c>
      <c r="E1987" t="str">
        <f t="shared" si="30"/>
        <v>2011NHS ShetlandReligionBuddhist</v>
      </c>
      <c r="F1987">
        <v>0.50697084917617197</v>
      </c>
    </row>
    <row r="1988" spans="1:6" x14ac:dyDescent="0.25">
      <c r="A1988" s="95">
        <v>40633</v>
      </c>
      <c r="B1988" t="s">
        <v>127</v>
      </c>
      <c r="C1988" t="s">
        <v>1</v>
      </c>
      <c r="D1988" t="s">
        <v>116</v>
      </c>
      <c r="E1988" t="str">
        <f t="shared" ref="E1988:E2051" si="31">"20"&amp;RIGHT(TEXT(A1988,"dd-mmm-yy"),2)&amp;B1988&amp;C1988&amp;D1988</f>
        <v>2011East RegionReligionBuddhist</v>
      </c>
      <c r="F1988">
        <v>0.16242555495397901</v>
      </c>
    </row>
    <row r="1989" spans="1:6" x14ac:dyDescent="0.25">
      <c r="A1989" s="95">
        <v>40633</v>
      </c>
      <c r="B1989" t="s">
        <v>132</v>
      </c>
      <c r="C1989" t="s">
        <v>1</v>
      </c>
      <c r="D1989" t="s">
        <v>116</v>
      </c>
      <c r="E1989" t="str">
        <f t="shared" si="31"/>
        <v>2011National Bodies and Special Health BoardsReligionBuddhist</v>
      </c>
      <c r="F1989">
        <v>0.124753775443204</v>
      </c>
    </row>
    <row r="1990" spans="1:6" x14ac:dyDescent="0.25">
      <c r="A1990" s="95">
        <v>40633</v>
      </c>
      <c r="B1990" t="s">
        <v>128</v>
      </c>
      <c r="C1990" t="s">
        <v>1</v>
      </c>
      <c r="D1990" t="s">
        <v>116</v>
      </c>
      <c r="E1990" t="str">
        <f t="shared" si="31"/>
        <v>2011North RegionReligionBuddhist</v>
      </c>
      <c r="F1990">
        <v>0.34413002534471099</v>
      </c>
    </row>
    <row r="1991" spans="1:6" x14ac:dyDescent="0.25">
      <c r="A1991" s="95">
        <v>40633</v>
      </c>
      <c r="B1991" t="s">
        <v>129</v>
      </c>
      <c r="C1991" t="s">
        <v>1</v>
      </c>
      <c r="D1991" t="s">
        <v>116</v>
      </c>
      <c r="E1991" t="str">
        <f t="shared" si="31"/>
        <v>2011West RegionReligionBuddhist</v>
      </c>
      <c r="F1991">
        <v>0.201602928808192</v>
      </c>
    </row>
    <row r="1992" spans="1:6" x14ac:dyDescent="0.25">
      <c r="A1992" s="95">
        <v>40999</v>
      </c>
      <c r="B1992" t="s">
        <v>102</v>
      </c>
      <c r="C1992" t="s">
        <v>1</v>
      </c>
      <c r="D1992" t="s">
        <v>116</v>
      </c>
      <c r="E1992" t="str">
        <f t="shared" si="31"/>
        <v>2012NHS Ayrshire &amp; ArranReligionBuddhist</v>
      </c>
      <c r="F1992">
        <v>0.19216691068814001</v>
      </c>
    </row>
    <row r="1993" spans="1:6" x14ac:dyDescent="0.25">
      <c r="A1993" s="95">
        <v>40999</v>
      </c>
      <c r="B1993" t="s">
        <v>103</v>
      </c>
      <c r="C1993" t="s">
        <v>1</v>
      </c>
      <c r="D1993" t="s">
        <v>116</v>
      </c>
      <c r="E1993" t="str">
        <f t="shared" si="31"/>
        <v>2012NHS BordersReligionBuddhist</v>
      </c>
      <c r="F1993">
        <v>0.24596884394643301</v>
      </c>
    </row>
    <row r="1994" spans="1:6" x14ac:dyDescent="0.25">
      <c r="A1994" s="95">
        <v>40999</v>
      </c>
      <c r="B1994" t="s">
        <v>82</v>
      </c>
      <c r="C1994" t="s">
        <v>1</v>
      </c>
      <c r="D1994" t="s">
        <v>116</v>
      </c>
      <c r="E1994" t="str">
        <f t="shared" si="31"/>
        <v>2012NHSScotlandReligionBuddhist</v>
      </c>
      <c r="F1994">
        <v>0.21016092659716401</v>
      </c>
    </row>
    <row r="1995" spans="1:6" x14ac:dyDescent="0.25">
      <c r="A1995" s="95">
        <v>40999</v>
      </c>
      <c r="B1995" t="s">
        <v>52</v>
      </c>
      <c r="C1995" t="s">
        <v>1</v>
      </c>
      <c r="D1995" t="s">
        <v>116</v>
      </c>
      <c r="E1995" t="str">
        <f t="shared" si="31"/>
        <v>2012NHS National Services ScotlandReligionBuddhist</v>
      </c>
      <c r="F1995">
        <v>0.114481969089868</v>
      </c>
    </row>
    <row r="1996" spans="1:6" x14ac:dyDescent="0.25">
      <c r="A1996" s="95">
        <v>40999</v>
      </c>
      <c r="B1996" t="s">
        <v>15</v>
      </c>
      <c r="C1996" t="s">
        <v>1</v>
      </c>
      <c r="D1996" t="s">
        <v>116</v>
      </c>
      <c r="E1996" t="str">
        <f t="shared" si="31"/>
        <v>2012Scottish Ambulance ServiceReligionBuddhist</v>
      </c>
      <c r="F1996">
        <v>4.7483380816714098E-2</v>
      </c>
    </row>
    <row r="1997" spans="1:6" x14ac:dyDescent="0.25">
      <c r="A1997" s="95">
        <v>40999</v>
      </c>
      <c r="B1997" t="s">
        <v>17</v>
      </c>
      <c r="C1997" t="s">
        <v>1</v>
      </c>
      <c r="D1997" t="s">
        <v>116</v>
      </c>
      <c r="E1997" t="str">
        <f t="shared" si="31"/>
        <v>2012NHS Education for ScotlandReligionBuddhist</v>
      </c>
      <c r="F1997">
        <v>0.26717557251908303</v>
      </c>
    </row>
    <row r="1998" spans="1:6" x14ac:dyDescent="0.25">
      <c r="A1998" s="95">
        <v>40999</v>
      </c>
      <c r="B1998" t="s">
        <v>83</v>
      </c>
      <c r="C1998" t="s">
        <v>1</v>
      </c>
      <c r="D1998" t="s">
        <v>116</v>
      </c>
      <c r="E1998" t="str">
        <f t="shared" si="31"/>
        <v>2012Healthcare Improvement ScotlandReligionBuddhist</v>
      </c>
      <c r="F1998">
        <v>0.33557046979865701</v>
      </c>
    </row>
    <row r="1999" spans="1:6" x14ac:dyDescent="0.25">
      <c r="A1999" s="95">
        <v>40999</v>
      </c>
      <c r="B1999" t="s">
        <v>18</v>
      </c>
      <c r="C1999" t="s">
        <v>1</v>
      </c>
      <c r="D1999" t="s">
        <v>116</v>
      </c>
      <c r="E1999" t="str">
        <f t="shared" si="31"/>
        <v>2012NHS Health ScotlandReligionBuddhist</v>
      </c>
      <c r="F1999">
        <v>0.32467532467532401</v>
      </c>
    </row>
    <row r="2000" spans="1:6" x14ac:dyDescent="0.25">
      <c r="A2000" s="95">
        <v>40999</v>
      </c>
      <c r="B2000" t="s">
        <v>19</v>
      </c>
      <c r="C2000" t="s">
        <v>1</v>
      </c>
      <c r="D2000" t="s">
        <v>116</v>
      </c>
      <c r="E2000" t="str">
        <f t="shared" si="31"/>
        <v>2012The State HospitalReligionBuddhist</v>
      </c>
      <c r="F2000">
        <v>0.14492753623188401</v>
      </c>
    </row>
    <row r="2001" spans="1:6" x14ac:dyDescent="0.25">
      <c r="A2001" s="95">
        <v>40999</v>
      </c>
      <c r="B2001" t="s">
        <v>35</v>
      </c>
      <c r="C2001" t="s">
        <v>1</v>
      </c>
      <c r="D2001" t="s">
        <v>116</v>
      </c>
      <c r="E2001" t="str">
        <f t="shared" si="31"/>
        <v>2012National Waiting Times CentreReligionBuddhist</v>
      </c>
      <c r="F2001">
        <v>6.3532401524777599E-2</v>
      </c>
    </row>
    <row r="2002" spans="1:6" x14ac:dyDescent="0.25">
      <c r="A2002" s="95">
        <v>40999</v>
      </c>
      <c r="B2002" t="s">
        <v>105</v>
      </c>
      <c r="C2002" t="s">
        <v>1</v>
      </c>
      <c r="D2002" t="s">
        <v>116</v>
      </c>
      <c r="E2002" t="str">
        <f t="shared" si="31"/>
        <v>2012NHS FifeReligionBuddhist</v>
      </c>
      <c r="F2002">
        <v>0.105108261509354</v>
      </c>
    </row>
    <row r="2003" spans="1:6" x14ac:dyDescent="0.25">
      <c r="A2003" s="95">
        <v>40999</v>
      </c>
      <c r="B2003" t="s">
        <v>108</v>
      </c>
      <c r="C2003" t="s">
        <v>1</v>
      </c>
      <c r="D2003" t="s">
        <v>116</v>
      </c>
      <c r="E2003" t="str">
        <f t="shared" si="31"/>
        <v>2012NHS Greater Glasgow &amp; ClydeReligionBuddhist</v>
      </c>
      <c r="F2003">
        <v>0.15538715306829801</v>
      </c>
    </row>
    <row r="2004" spans="1:6" x14ac:dyDescent="0.25">
      <c r="A2004" s="95">
        <v>40999</v>
      </c>
      <c r="B2004" t="s">
        <v>109</v>
      </c>
      <c r="C2004" t="s">
        <v>1</v>
      </c>
      <c r="D2004" t="s">
        <v>116</v>
      </c>
      <c r="E2004" t="str">
        <f t="shared" si="31"/>
        <v>2012NHS HighlandReligionBuddhist</v>
      </c>
      <c r="F2004">
        <v>0.26609354211441999</v>
      </c>
    </row>
    <row r="2005" spans="1:6" x14ac:dyDescent="0.25">
      <c r="A2005" s="95">
        <v>40999</v>
      </c>
      <c r="B2005" t="s">
        <v>110</v>
      </c>
      <c r="C2005" t="s">
        <v>1</v>
      </c>
      <c r="D2005" t="s">
        <v>116</v>
      </c>
      <c r="E2005" t="str">
        <f t="shared" si="31"/>
        <v>2012NHS LanarkshireReligionBuddhist</v>
      </c>
      <c r="F2005">
        <v>0.121028744326777</v>
      </c>
    </row>
    <row r="2006" spans="1:6" x14ac:dyDescent="0.25">
      <c r="A2006" s="95">
        <v>40999</v>
      </c>
      <c r="B2006" t="s">
        <v>107</v>
      </c>
      <c r="C2006" t="s">
        <v>1</v>
      </c>
      <c r="D2006" t="s">
        <v>116</v>
      </c>
      <c r="E2006" t="str">
        <f t="shared" si="31"/>
        <v>2012NHS GrampianReligionBuddhist</v>
      </c>
      <c r="F2006">
        <v>0.381121768405005</v>
      </c>
    </row>
    <row r="2007" spans="1:6" x14ac:dyDescent="0.25">
      <c r="A2007" s="95">
        <v>40999</v>
      </c>
      <c r="B2007" t="s">
        <v>112</v>
      </c>
      <c r="C2007" t="s">
        <v>1</v>
      </c>
      <c r="D2007" t="s">
        <v>116</v>
      </c>
      <c r="E2007" t="str">
        <f t="shared" si="31"/>
        <v>2012NHS OrkneyReligionBuddhist</v>
      </c>
      <c r="F2007">
        <v>0.31152647975077802</v>
      </c>
    </row>
    <row r="2008" spans="1:6" x14ac:dyDescent="0.25">
      <c r="A2008" s="95">
        <v>40999</v>
      </c>
      <c r="B2008" t="s">
        <v>111</v>
      </c>
      <c r="C2008" t="s">
        <v>1</v>
      </c>
      <c r="D2008" t="s">
        <v>116</v>
      </c>
      <c r="E2008" t="str">
        <f t="shared" si="31"/>
        <v>2012NHS LothianReligionBuddhist</v>
      </c>
      <c r="F2008">
        <v>0.137197023240344</v>
      </c>
    </row>
    <row r="2009" spans="1:6" x14ac:dyDescent="0.25">
      <c r="A2009" s="95">
        <v>40999</v>
      </c>
      <c r="B2009" t="s">
        <v>114</v>
      </c>
      <c r="C2009" t="s">
        <v>1</v>
      </c>
      <c r="D2009" t="s">
        <v>116</v>
      </c>
      <c r="E2009" t="str">
        <f t="shared" si="31"/>
        <v>2012NHS TaysideReligionBuddhist</v>
      </c>
      <c r="F2009">
        <v>0.321723317946565</v>
      </c>
    </row>
    <row r="2010" spans="1:6" x14ac:dyDescent="0.25">
      <c r="A2010" s="95">
        <v>40999</v>
      </c>
      <c r="B2010" t="s">
        <v>106</v>
      </c>
      <c r="C2010" t="s">
        <v>1</v>
      </c>
      <c r="D2010" t="s">
        <v>116</v>
      </c>
      <c r="E2010" t="str">
        <f t="shared" si="31"/>
        <v>2012NHS Forth ValleyReligionBuddhist</v>
      </c>
      <c r="F2010">
        <v>0.49648324369052499</v>
      </c>
    </row>
    <row r="2011" spans="1:6" x14ac:dyDescent="0.25">
      <c r="A2011" s="95">
        <v>40999</v>
      </c>
      <c r="B2011" t="s">
        <v>115</v>
      </c>
      <c r="C2011" t="s">
        <v>1</v>
      </c>
      <c r="D2011" t="s">
        <v>116</v>
      </c>
      <c r="E2011" t="str">
        <f t="shared" si="31"/>
        <v>2012NHS Western IslesReligionBuddhist</v>
      </c>
      <c r="F2011">
        <v>0.65897858319604596</v>
      </c>
    </row>
    <row r="2012" spans="1:6" x14ac:dyDescent="0.25">
      <c r="A2012" s="95">
        <v>40999</v>
      </c>
      <c r="B2012" t="s">
        <v>104</v>
      </c>
      <c r="C2012" t="s">
        <v>1</v>
      </c>
      <c r="D2012" t="s">
        <v>116</v>
      </c>
      <c r="E2012" t="str">
        <f t="shared" si="31"/>
        <v>2012NHS Dumfries &amp; GallowayReligionBuddhist</v>
      </c>
      <c r="F2012">
        <v>0.21390374331550799</v>
      </c>
    </row>
    <row r="2013" spans="1:6" x14ac:dyDescent="0.25">
      <c r="A2013" s="95">
        <v>40999</v>
      </c>
      <c r="B2013" t="s">
        <v>113</v>
      </c>
      <c r="C2013" t="s">
        <v>1</v>
      </c>
      <c r="D2013" t="s">
        <v>116</v>
      </c>
      <c r="E2013" t="str">
        <f t="shared" si="31"/>
        <v>2012NHS ShetlandReligionBuddhist</v>
      </c>
      <c r="F2013">
        <v>0.42674253200568901</v>
      </c>
    </row>
    <row r="2014" spans="1:6" x14ac:dyDescent="0.25">
      <c r="A2014" s="95">
        <v>40999</v>
      </c>
      <c r="B2014" t="s">
        <v>127</v>
      </c>
      <c r="C2014" t="s">
        <v>1</v>
      </c>
      <c r="D2014" t="s">
        <v>116</v>
      </c>
      <c r="E2014" t="str">
        <f t="shared" si="31"/>
        <v>2012East RegionReligionBuddhist</v>
      </c>
      <c r="F2014">
        <v>0.13968731531725101</v>
      </c>
    </row>
    <row r="2015" spans="1:6" x14ac:dyDescent="0.25">
      <c r="A2015" s="95">
        <v>40999</v>
      </c>
      <c r="B2015" t="s">
        <v>132</v>
      </c>
      <c r="C2015" t="s">
        <v>1</v>
      </c>
      <c r="D2015" t="s">
        <v>116</v>
      </c>
      <c r="E2015" t="str">
        <f t="shared" si="31"/>
        <v>2012National Bodies and Special Health BoardsReligionBuddhist</v>
      </c>
      <c r="F2015">
        <v>0.11505922165820601</v>
      </c>
    </row>
    <row r="2016" spans="1:6" x14ac:dyDescent="0.25">
      <c r="A2016" s="95">
        <v>40999</v>
      </c>
      <c r="B2016" t="s">
        <v>128</v>
      </c>
      <c r="C2016" t="s">
        <v>1</v>
      </c>
      <c r="D2016" t="s">
        <v>116</v>
      </c>
      <c r="E2016" t="str">
        <f t="shared" si="31"/>
        <v>2012North RegionReligionBuddhist</v>
      </c>
      <c r="F2016">
        <v>0.34221519435462899</v>
      </c>
    </row>
    <row r="2017" spans="1:6" x14ac:dyDescent="0.25">
      <c r="A2017" s="95">
        <v>40999</v>
      </c>
      <c r="B2017" t="s">
        <v>129</v>
      </c>
      <c r="C2017" t="s">
        <v>1</v>
      </c>
      <c r="D2017" t="s">
        <v>116</v>
      </c>
      <c r="E2017" t="str">
        <f t="shared" si="31"/>
        <v>2012West RegionReligionBuddhist</v>
      </c>
      <c r="F2017">
        <v>0.18997496951415099</v>
      </c>
    </row>
    <row r="2018" spans="1:6" x14ac:dyDescent="0.25">
      <c r="A2018" s="95">
        <v>41364</v>
      </c>
      <c r="B2018" t="s">
        <v>102</v>
      </c>
      <c r="C2018" t="s">
        <v>1</v>
      </c>
      <c r="D2018" t="s">
        <v>116</v>
      </c>
      <c r="E2018" t="str">
        <f t="shared" si="31"/>
        <v>2013NHS Ayrshire &amp; ArranReligionBuddhist</v>
      </c>
      <c r="F2018">
        <v>0.20074824345286901</v>
      </c>
    </row>
    <row r="2019" spans="1:6" x14ac:dyDescent="0.25">
      <c r="A2019" s="95">
        <v>41364</v>
      </c>
      <c r="B2019" t="s">
        <v>103</v>
      </c>
      <c r="C2019" t="s">
        <v>1</v>
      </c>
      <c r="D2019" t="s">
        <v>116</v>
      </c>
      <c r="E2019" t="str">
        <f t="shared" si="31"/>
        <v>2013NHS BordersReligionBuddhist</v>
      </c>
      <c r="F2019">
        <v>0.220872446162341</v>
      </c>
    </row>
    <row r="2020" spans="1:6" x14ac:dyDescent="0.25">
      <c r="A2020" s="95">
        <v>41364</v>
      </c>
      <c r="B2020" t="s">
        <v>82</v>
      </c>
      <c r="C2020" t="s">
        <v>1</v>
      </c>
      <c r="D2020" t="s">
        <v>116</v>
      </c>
      <c r="E2020" t="str">
        <f t="shared" si="31"/>
        <v>2013NHSScotlandReligionBuddhist</v>
      </c>
      <c r="F2020">
        <v>0.21987482258777499</v>
      </c>
    </row>
    <row r="2021" spans="1:6" x14ac:dyDescent="0.25">
      <c r="A2021" s="95">
        <v>41364</v>
      </c>
      <c r="B2021" t="s">
        <v>52</v>
      </c>
      <c r="C2021" t="s">
        <v>1</v>
      </c>
      <c r="D2021" t="s">
        <v>116</v>
      </c>
      <c r="E2021" t="str">
        <f t="shared" si="31"/>
        <v>2013NHS National Services ScotlandReligionBuddhist</v>
      </c>
      <c r="F2021">
        <v>0.20384391380314501</v>
      </c>
    </row>
    <row r="2022" spans="1:6" x14ac:dyDescent="0.25">
      <c r="A2022" s="95">
        <v>41364</v>
      </c>
      <c r="B2022" t="s">
        <v>15</v>
      </c>
      <c r="C2022" t="s">
        <v>1</v>
      </c>
      <c r="D2022" t="s">
        <v>116</v>
      </c>
      <c r="E2022" t="str">
        <f t="shared" si="31"/>
        <v>2013Scottish Ambulance ServiceReligionBuddhist</v>
      </c>
      <c r="F2022">
        <v>6.9508804448563402E-2</v>
      </c>
    </row>
    <row r="2023" spans="1:6" x14ac:dyDescent="0.25">
      <c r="A2023" s="95">
        <v>41364</v>
      </c>
      <c r="B2023" t="s">
        <v>17</v>
      </c>
      <c r="C2023" t="s">
        <v>1</v>
      </c>
      <c r="D2023" t="s">
        <v>116</v>
      </c>
      <c r="E2023" t="str">
        <f t="shared" si="31"/>
        <v>2013NHS Education for ScotlandReligionBuddhist</v>
      </c>
      <c r="F2023">
        <v>0.19952114924181899</v>
      </c>
    </row>
    <row r="2024" spans="1:6" x14ac:dyDescent="0.25">
      <c r="A2024" s="95">
        <v>41364</v>
      </c>
      <c r="B2024" t="s">
        <v>83</v>
      </c>
      <c r="C2024" t="s">
        <v>1</v>
      </c>
      <c r="D2024" t="s">
        <v>116</v>
      </c>
      <c r="E2024" t="str">
        <f t="shared" si="31"/>
        <v>2013Healthcare Improvement ScotlandReligionBuddhist</v>
      </c>
      <c r="F2024">
        <v>0.31446540880503099</v>
      </c>
    </row>
    <row r="2025" spans="1:6" x14ac:dyDescent="0.25">
      <c r="A2025" s="95">
        <v>41364</v>
      </c>
      <c r="B2025" t="s">
        <v>18</v>
      </c>
      <c r="C2025" t="s">
        <v>1</v>
      </c>
      <c r="D2025" t="s">
        <v>116</v>
      </c>
      <c r="E2025" t="str">
        <f t="shared" si="31"/>
        <v>2013NHS Health ScotlandReligionBuddhist</v>
      </c>
      <c r="F2025">
        <v>0.334448160535117</v>
      </c>
    </row>
    <row r="2026" spans="1:6" x14ac:dyDescent="0.25">
      <c r="A2026" s="95">
        <v>41364</v>
      </c>
      <c r="B2026" t="s">
        <v>19</v>
      </c>
      <c r="C2026" t="s">
        <v>1</v>
      </c>
      <c r="D2026" t="s">
        <v>116</v>
      </c>
      <c r="E2026" t="str">
        <f t="shared" si="31"/>
        <v>2013The State HospitalReligionBuddhist</v>
      </c>
      <c r="F2026">
        <v>0.145137880986937</v>
      </c>
    </row>
    <row r="2027" spans="1:6" x14ac:dyDescent="0.25">
      <c r="A2027" s="95">
        <v>41364</v>
      </c>
      <c r="B2027" t="s">
        <v>35</v>
      </c>
      <c r="C2027" t="s">
        <v>1</v>
      </c>
      <c r="D2027" t="s">
        <v>116</v>
      </c>
      <c r="E2027" t="str">
        <f t="shared" si="31"/>
        <v>2013National Waiting Times CentreReligionBuddhist</v>
      </c>
      <c r="F2027">
        <v>6.0168471720818198E-2</v>
      </c>
    </row>
    <row r="2028" spans="1:6" x14ac:dyDescent="0.25">
      <c r="A2028" s="95">
        <v>41364</v>
      </c>
      <c r="B2028" t="s">
        <v>105</v>
      </c>
      <c r="C2028" t="s">
        <v>1</v>
      </c>
      <c r="D2028" t="s">
        <v>116</v>
      </c>
      <c r="E2028" t="str">
        <f t="shared" si="31"/>
        <v>2013NHS FifeReligionBuddhist</v>
      </c>
      <c r="F2028">
        <v>8.5052094407824699E-2</v>
      </c>
    </row>
    <row r="2029" spans="1:6" x14ac:dyDescent="0.25">
      <c r="A2029" s="95">
        <v>41364</v>
      </c>
      <c r="B2029" t="s">
        <v>108</v>
      </c>
      <c r="C2029" t="s">
        <v>1</v>
      </c>
      <c r="D2029" t="s">
        <v>116</v>
      </c>
      <c r="E2029" t="str">
        <f t="shared" si="31"/>
        <v>2013NHS Greater Glasgow &amp; ClydeReligionBuddhist</v>
      </c>
      <c r="F2029">
        <v>0.21089967885730701</v>
      </c>
    </row>
    <row r="2030" spans="1:6" x14ac:dyDescent="0.25">
      <c r="A2030" s="95">
        <v>41364</v>
      </c>
      <c r="B2030" t="s">
        <v>109</v>
      </c>
      <c r="C2030" t="s">
        <v>1</v>
      </c>
      <c r="D2030" t="s">
        <v>116</v>
      </c>
      <c r="E2030" t="str">
        <f t="shared" si="31"/>
        <v>2013NHS HighlandReligionBuddhist</v>
      </c>
      <c r="F2030">
        <v>0.26392187912377901</v>
      </c>
    </row>
    <row r="2031" spans="1:6" x14ac:dyDescent="0.25">
      <c r="A2031" s="95">
        <v>41364</v>
      </c>
      <c r="B2031" t="s">
        <v>110</v>
      </c>
      <c r="C2031" t="s">
        <v>1</v>
      </c>
      <c r="D2031" t="s">
        <v>116</v>
      </c>
      <c r="E2031" t="str">
        <f t="shared" si="31"/>
        <v>2013NHS LanarkshireReligionBuddhist</v>
      </c>
      <c r="F2031">
        <v>0.110913930789707</v>
      </c>
    </row>
    <row r="2032" spans="1:6" x14ac:dyDescent="0.25">
      <c r="A2032" s="95">
        <v>41364</v>
      </c>
      <c r="B2032" t="s">
        <v>107</v>
      </c>
      <c r="C2032" t="s">
        <v>1</v>
      </c>
      <c r="D2032" t="s">
        <v>116</v>
      </c>
      <c r="E2032" t="str">
        <f t="shared" si="31"/>
        <v>2013NHS GrampianReligionBuddhist</v>
      </c>
      <c r="F2032">
        <v>0.359780344631698</v>
      </c>
    </row>
    <row r="2033" spans="1:6" x14ac:dyDescent="0.25">
      <c r="A2033" s="95">
        <v>41364</v>
      </c>
      <c r="B2033" t="s">
        <v>112</v>
      </c>
      <c r="C2033" t="s">
        <v>1</v>
      </c>
      <c r="D2033" t="s">
        <v>116</v>
      </c>
      <c r="E2033" t="str">
        <f t="shared" si="31"/>
        <v>2013NHS OrkneyReligionBuddhist</v>
      </c>
      <c r="F2033">
        <v>0.296296296296296</v>
      </c>
    </row>
    <row r="2034" spans="1:6" x14ac:dyDescent="0.25">
      <c r="A2034" s="95">
        <v>41364</v>
      </c>
      <c r="B2034" t="s">
        <v>111</v>
      </c>
      <c r="C2034" t="s">
        <v>1</v>
      </c>
      <c r="D2034" t="s">
        <v>116</v>
      </c>
      <c r="E2034" t="str">
        <f t="shared" si="31"/>
        <v>2013NHS LothianReligionBuddhist</v>
      </c>
      <c r="F2034">
        <v>0.13290374546919001</v>
      </c>
    </row>
    <row r="2035" spans="1:6" x14ac:dyDescent="0.25">
      <c r="A2035" s="95">
        <v>41364</v>
      </c>
      <c r="B2035" t="s">
        <v>114</v>
      </c>
      <c r="C2035" t="s">
        <v>1</v>
      </c>
      <c r="D2035" t="s">
        <v>116</v>
      </c>
      <c r="E2035" t="str">
        <f t="shared" si="31"/>
        <v>2013NHS TaysideReligionBuddhist</v>
      </c>
      <c r="F2035">
        <v>0.333680917622523</v>
      </c>
    </row>
    <row r="2036" spans="1:6" x14ac:dyDescent="0.25">
      <c r="A2036" s="95">
        <v>41364</v>
      </c>
      <c r="B2036" t="s">
        <v>106</v>
      </c>
      <c r="C2036" t="s">
        <v>1</v>
      </c>
      <c r="D2036" t="s">
        <v>116</v>
      </c>
      <c r="E2036" t="str">
        <f t="shared" si="31"/>
        <v>2013NHS Forth ValleyReligionBuddhist</v>
      </c>
      <c r="F2036">
        <v>0.48151819855544498</v>
      </c>
    </row>
    <row r="2037" spans="1:6" x14ac:dyDescent="0.25">
      <c r="A2037" s="95">
        <v>41364</v>
      </c>
      <c r="B2037" t="s">
        <v>115</v>
      </c>
      <c r="C2037" t="s">
        <v>1</v>
      </c>
      <c r="D2037" t="s">
        <v>116</v>
      </c>
      <c r="E2037" t="str">
        <f t="shared" si="31"/>
        <v>2013NHS Western IslesReligionBuddhist</v>
      </c>
      <c r="F2037">
        <v>0.57330057330057305</v>
      </c>
    </row>
    <row r="2038" spans="1:6" x14ac:dyDescent="0.25">
      <c r="A2038" s="95">
        <v>41364</v>
      </c>
      <c r="B2038" t="s">
        <v>104</v>
      </c>
      <c r="C2038" t="s">
        <v>1</v>
      </c>
      <c r="D2038" t="s">
        <v>116</v>
      </c>
      <c r="E2038" t="str">
        <f t="shared" si="31"/>
        <v>2013NHS Dumfries &amp; GallowayReligionBuddhist</v>
      </c>
      <c r="F2038">
        <v>0.19325746188533299</v>
      </c>
    </row>
    <row r="2039" spans="1:6" x14ac:dyDescent="0.25">
      <c r="A2039" s="95">
        <v>41364</v>
      </c>
      <c r="B2039" t="s">
        <v>113</v>
      </c>
      <c r="C2039" t="s">
        <v>1</v>
      </c>
      <c r="D2039" t="s">
        <v>116</v>
      </c>
      <c r="E2039" t="str">
        <f t="shared" si="31"/>
        <v>2013NHS ShetlandReligionBuddhist</v>
      </c>
      <c r="F2039">
        <v>0.62111801242235998</v>
      </c>
    </row>
    <row r="2040" spans="1:6" x14ac:dyDescent="0.25">
      <c r="A2040" s="95">
        <v>41364</v>
      </c>
      <c r="B2040" t="s">
        <v>127</v>
      </c>
      <c r="C2040" t="s">
        <v>1</v>
      </c>
      <c r="D2040" t="s">
        <v>116</v>
      </c>
      <c r="E2040" t="str">
        <f t="shared" si="31"/>
        <v>2013East RegionReligionBuddhist</v>
      </c>
      <c r="F2040">
        <v>0.129431031750224</v>
      </c>
    </row>
    <row r="2041" spans="1:6" x14ac:dyDescent="0.25">
      <c r="A2041" s="95">
        <v>41364</v>
      </c>
      <c r="B2041" t="s">
        <v>132</v>
      </c>
      <c r="C2041" t="s">
        <v>1</v>
      </c>
      <c r="D2041" t="s">
        <v>116</v>
      </c>
      <c r="E2041" t="str">
        <f t="shared" si="31"/>
        <v>2013National Bodies and Special Health BoardsReligionBuddhist</v>
      </c>
      <c r="F2041">
        <v>0.12773967997848501</v>
      </c>
    </row>
    <row r="2042" spans="1:6" x14ac:dyDescent="0.25">
      <c r="A2042" s="95">
        <v>41364</v>
      </c>
      <c r="B2042" t="s">
        <v>128</v>
      </c>
      <c r="C2042" t="s">
        <v>1</v>
      </c>
      <c r="D2042" t="s">
        <v>116</v>
      </c>
      <c r="E2042" t="str">
        <f t="shared" si="31"/>
        <v>2013North RegionReligionBuddhist</v>
      </c>
      <c r="F2042">
        <v>0.33637348744807599</v>
      </c>
    </row>
    <row r="2043" spans="1:6" x14ac:dyDescent="0.25">
      <c r="A2043" s="95">
        <v>41364</v>
      </c>
      <c r="B2043" t="s">
        <v>129</v>
      </c>
      <c r="C2043" t="s">
        <v>1</v>
      </c>
      <c r="D2043" t="s">
        <v>116</v>
      </c>
      <c r="E2043" t="str">
        <f t="shared" si="31"/>
        <v>2013West RegionReligionBuddhist</v>
      </c>
      <c r="F2043">
        <v>0.21558638212686199</v>
      </c>
    </row>
    <row r="2044" spans="1:6" x14ac:dyDescent="0.25">
      <c r="A2044" s="95">
        <v>41729</v>
      </c>
      <c r="B2044" t="s">
        <v>102</v>
      </c>
      <c r="C2044" t="s">
        <v>1</v>
      </c>
      <c r="D2044" t="s">
        <v>116</v>
      </c>
      <c r="E2044" t="str">
        <f t="shared" si="31"/>
        <v>2014NHS Ayrshire &amp; ArranReligionBuddhist</v>
      </c>
      <c r="F2044">
        <v>0.16993113317234501</v>
      </c>
    </row>
    <row r="2045" spans="1:6" x14ac:dyDescent="0.25">
      <c r="A2045" s="95">
        <v>41729</v>
      </c>
      <c r="B2045" t="s">
        <v>103</v>
      </c>
      <c r="C2045" t="s">
        <v>1</v>
      </c>
      <c r="D2045" t="s">
        <v>116</v>
      </c>
      <c r="E2045" t="str">
        <f t="shared" si="31"/>
        <v>2014NHS BordersReligionBuddhist</v>
      </c>
      <c r="F2045">
        <v>0.22038567493112901</v>
      </c>
    </row>
    <row r="2046" spans="1:6" x14ac:dyDescent="0.25">
      <c r="A2046" s="95">
        <v>41729</v>
      </c>
      <c r="B2046" t="s">
        <v>82</v>
      </c>
      <c r="C2046" t="s">
        <v>1</v>
      </c>
      <c r="D2046" t="s">
        <v>116</v>
      </c>
      <c r="E2046" t="str">
        <f t="shared" si="31"/>
        <v>2014NHSScotlandReligionBuddhist</v>
      </c>
      <c r="F2046">
        <v>0.218721908262764</v>
      </c>
    </row>
    <row r="2047" spans="1:6" x14ac:dyDescent="0.25">
      <c r="A2047" s="95">
        <v>41729</v>
      </c>
      <c r="B2047" t="s">
        <v>52</v>
      </c>
      <c r="C2047" t="s">
        <v>1</v>
      </c>
      <c r="D2047" t="s">
        <v>116</v>
      </c>
      <c r="E2047" t="str">
        <f t="shared" si="31"/>
        <v>2014NHS National Services ScotlandReligionBuddhist</v>
      </c>
      <c r="F2047">
        <v>0.145222189950624</v>
      </c>
    </row>
    <row r="2048" spans="1:6" x14ac:dyDescent="0.25">
      <c r="A2048" s="95">
        <v>41729</v>
      </c>
      <c r="B2048" t="s">
        <v>15</v>
      </c>
      <c r="C2048" t="s">
        <v>1</v>
      </c>
      <c r="D2048" t="s">
        <v>116</v>
      </c>
      <c r="E2048" t="str">
        <f t="shared" si="31"/>
        <v>2014Scottish Ambulance ServiceReligionBuddhist</v>
      </c>
      <c r="F2048">
        <v>4.5351473922902397E-2</v>
      </c>
    </row>
    <row r="2049" spans="1:6" x14ac:dyDescent="0.25">
      <c r="A2049" s="95">
        <v>41729</v>
      </c>
      <c r="B2049" t="s">
        <v>16</v>
      </c>
      <c r="C2049" t="s">
        <v>1</v>
      </c>
      <c r="D2049" t="s">
        <v>116</v>
      </c>
      <c r="E2049" t="str">
        <f t="shared" si="31"/>
        <v>2014NHS 24ReligionBuddhist</v>
      </c>
      <c r="F2049">
        <v>6.6225165562913899E-2</v>
      </c>
    </row>
    <row r="2050" spans="1:6" x14ac:dyDescent="0.25">
      <c r="A2050" s="95">
        <v>41729</v>
      </c>
      <c r="B2050" t="s">
        <v>17</v>
      </c>
      <c r="C2050" t="s">
        <v>1</v>
      </c>
      <c r="D2050" t="s">
        <v>116</v>
      </c>
      <c r="E2050" t="str">
        <f t="shared" si="31"/>
        <v>2014NHS Education for ScotlandReligionBuddhist</v>
      </c>
      <c r="F2050">
        <v>0.18484288354898301</v>
      </c>
    </row>
    <row r="2051" spans="1:6" x14ac:dyDescent="0.25">
      <c r="A2051" s="95">
        <v>41729</v>
      </c>
      <c r="B2051" t="s">
        <v>83</v>
      </c>
      <c r="C2051" t="s">
        <v>1</v>
      </c>
      <c r="D2051" t="s">
        <v>116</v>
      </c>
      <c r="E2051" t="str">
        <f t="shared" si="31"/>
        <v>2014Healthcare Improvement ScotlandReligionBuddhist</v>
      </c>
      <c r="F2051">
        <v>0.30864197530864101</v>
      </c>
    </row>
    <row r="2052" spans="1:6" x14ac:dyDescent="0.25">
      <c r="A2052" s="95">
        <v>41729</v>
      </c>
      <c r="B2052" t="s">
        <v>19</v>
      </c>
      <c r="C2052" t="s">
        <v>1</v>
      </c>
      <c r="D2052" t="s">
        <v>116</v>
      </c>
      <c r="E2052" t="str">
        <f t="shared" ref="E2052:E2115" si="32">"20"&amp;RIGHT(TEXT(A2052,"dd-mmm-yy"),2)&amp;B2052&amp;C2052&amp;D2052</f>
        <v>2014The State HospitalReligionBuddhist</v>
      </c>
      <c r="F2052">
        <v>0.143472022955523</v>
      </c>
    </row>
    <row r="2053" spans="1:6" x14ac:dyDescent="0.25">
      <c r="A2053" s="95">
        <v>41729</v>
      </c>
      <c r="B2053" t="s">
        <v>105</v>
      </c>
      <c r="C2053" t="s">
        <v>1</v>
      </c>
      <c r="D2053" t="s">
        <v>116</v>
      </c>
      <c r="E2053" t="str">
        <f t="shared" si="32"/>
        <v>2014NHS FifeReligionBuddhist</v>
      </c>
      <c r="F2053">
        <v>0.12790449797484499</v>
      </c>
    </row>
    <row r="2054" spans="1:6" x14ac:dyDescent="0.25">
      <c r="A2054" s="95">
        <v>41729</v>
      </c>
      <c r="B2054" t="s">
        <v>108</v>
      </c>
      <c r="C2054" t="s">
        <v>1</v>
      </c>
      <c r="D2054" t="s">
        <v>116</v>
      </c>
      <c r="E2054" t="str">
        <f t="shared" si="32"/>
        <v>2014NHS Greater Glasgow &amp; ClydeReligionBuddhist</v>
      </c>
      <c r="F2054">
        <v>0.21190344573429101</v>
      </c>
    </row>
    <row r="2055" spans="1:6" x14ac:dyDescent="0.25">
      <c r="A2055" s="95">
        <v>41729</v>
      </c>
      <c r="B2055" t="s">
        <v>109</v>
      </c>
      <c r="C2055" t="s">
        <v>1</v>
      </c>
      <c r="D2055" t="s">
        <v>116</v>
      </c>
      <c r="E2055" t="str">
        <f t="shared" si="32"/>
        <v>2014NHS HighlandReligionBuddhist</v>
      </c>
      <c r="F2055">
        <v>0.23517115233864599</v>
      </c>
    </row>
    <row r="2056" spans="1:6" x14ac:dyDescent="0.25">
      <c r="A2056" s="95">
        <v>41729</v>
      </c>
      <c r="B2056" t="s">
        <v>110</v>
      </c>
      <c r="C2056" t="s">
        <v>1</v>
      </c>
      <c r="D2056" t="s">
        <v>116</v>
      </c>
      <c r="E2056" t="str">
        <f t="shared" si="32"/>
        <v>2014NHS LanarkshireReligionBuddhist</v>
      </c>
      <c r="F2056">
        <v>0.10886921178690601</v>
      </c>
    </row>
    <row r="2057" spans="1:6" x14ac:dyDescent="0.25">
      <c r="A2057" s="95">
        <v>41729</v>
      </c>
      <c r="B2057" t="s">
        <v>107</v>
      </c>
      <c r="C2057" t="s">
        <v>1</v>
      </c>
      <c r="D2057" t="s">
        <v>116</v>
      </c>
      <c r="E2057" t="str">
        <f t="shared" si="32"/>
        <v>2014NHS GrampianReligionBuddhist</v>
      </c>
      <c r="F2057">
        <v>0.39862971037060102</v>
      </c>
    </row>
    <row r="2058" spans="1:6" x14ac:dyDescent="0.25">
      <c r="A2058" s="95">
        <v>41729</v>
      </c>
      <c r="B2058" t="s">
        <v>112</v>
      </c>
      <c r="C2058" t="s">
        <v>1</v>
      </c>
      <c r="D2058" t="s">
        <v>116</v>
      </c>
      <c r="E2058" t="str">
        <f t="shared" si="32"/>
        <v>2014NHS OrkneyReligionBuddhist</v>
      </c>
      <c r="F2058">
        <v>0.29112081513828197</v>
      </c>
    </row>
    <row r="2059" spans="1:6" x14ac:dyDescent="0.25">
      <c r="A2059" s="95">
        <v>41729</v>
      </c>
      <c r="B2059" t="s">
        <v>111</v>
      </c>
      <c r="C2059" t="s">
        <v>1</v>
      </c>
      <c r="D2059" t="s">
        <v>116</v>
      </c>
      <c r="E2059" t="str">
        <f t="shared" si="32"/>
        <v>2014NHS LothianReligionBuddhist</v>
      </c>
      <c r="F2059">
        <v>0.14090019569471601</v>
      </c>
    </row>
    <row r="2060" spans="1:6" x14ac:dyDescent="0.25">
      <c r="A2060" s="95">
        <v>41729</v>
      </c>
      <c r="B2060" t="s">
        <v>114</v>
      </c>
      <c r="C2060" t="s">
        <v>1</v>
      </c>
      <c r="D2060" t="s">
        <v>116</v>
      </c>
      <c r="E2060" t="str">
        <f t="shared" si="32"/>
        <v>2014NHS TaysideReligionBuddhist</v>
      </c>
      <c r="F2060">
        <v>0.33566241950952103</v>
      </c>
    </row>
    <row r="2061" spans="1:6" x14ac:dyDescent="0.25">
      <c r="A2061" s="95">
        <v>41729</v>
      </c>
      <c r="B2061" t="s">
        <v>106</v>
      </c>
      <c r="C2061" t="s">
        <v>1</v>
      </c>
      <c r="D2061" t="s">
        <v>116</v>
      </c>
      <c r="E2061" t="str">
        <f t="shared" si="32"/>
        <v>2014NHS Forth ValleyReligionBuddhist</v>
      </c>
      <c r="F2061">
        <v>0.42367090337570001</v>
      </c>
    </row>
    <row r="2062" spans="1:6" x14ac:dyDescent="0.25">
      <c r="A2062" s="95">
        <v>41729</v>
      </c>
      <c r="B2062" t="s">
        <v>115</v>
      </c>
      <c r="C2062" t="s">
        <v>1</v>
      </c>
      <c r="D2062" t="s">
        <v>116</v>
      </c>
      <c r="E2062" t="str">
        <f t="shared" si="32"/>
        <v>2014NHS Western IslesReligionBuddhist</v>
      </c>
      <c r="F2062">
        <v>0.58091286307053902</v>
      </c>
    </row>
    <row r="2063" spans="1:6" x14ac:dyDescent="0.25">
      <c r="A2063" s="95">
        <v>41729</v>
      </c>
      <c r="B2063" t="s">
        <v>104</v>
      </c>
      <c r="C2063" t="s">
        <v>1</v>
      </c>
      <c r="D2063" t="s">
        <v>116</v>
      </c>
      <c r="E2063" t="str">
        <f t="shared" si="32"/>
        <v>2014NHS Dumfries &amp; GallowayReligionBuddhist</v>
      </c>
      <c r="F2063">
        <v>0.25668449197860899</v>
      </c>
    </row>
    <row r="2064" spans="1:6" x14ac:dyDescent="0.25">
      <c r="A2064" s="95">
        <v>41729</v>
      </c>
      <c r="B2064" t="s">
        <v>113</v>
      </c>
      <c r="C2064" t="s">
        <v>1</v>
      </c>
      <c r="D2064" t="s">
        <v>116</v>
      </c>
      <c r="E2064" t="str">
        <f t="shared" si="32"/>
        <v>2014NHS ShetlandReligionBuddhist</v>
      </c>
      <c r="F2064">
        <v>0.72463768115941996</v>
      </c>
    </row>
    <row r="2065" spans="1:6" x14ac:dyDescent="0.25">
      <c r="A2065" s="95">
        <v>41729</v>
      </c>
      <c r="B2065" t="s">
        <v>127</v>
      </c>
      <c r="C2065" t="s">
        <v>1</v>
      </c>
      <c r="D2065" t="s">
        <v>116</v>
      </c>
      <c r="E2065" t="str">
        <f t="shared" si="32"/>
        <v>2014East RegionReligionBuddhist</v>
      </c>
      <c r="F2065">
        <v>0.14522068357450299</v>
      </c>
    </row>
    <row r="2066" spans="1:6" x14ac:dyDescent="0.25">
      <c r="A2066" s="95">
        <v>41729</v>
      </c>
      <c r="B2066" t="s">
        <v>132</v>
      </c>
      <c r="C2066" t="s">
        <v>1</v>
      </c>
      <c r="D2066" t="s">
        <v>116</v>
      </c>
      <c r="E2066" t="str">
        <f t="shared" si="32"/>
        <v>2014National Bodies and Special Health BoardsReligionBuddhist</v>
      </c>
      <c r="F2066">
        <v>9.2599187976351499E-2</v>
      </c>
    </row>
    <row r="2067" spans="1:6" x14ac:dyDescent="0.25">
      <c r="A2067" s="95">
        <v>41729</v>
      </c>
      <c r="B2067" t="s">
        <v>128</v>
      </c>
      <c r="C2067" t="s">
        <v>1</v>
      </c>
      <c r="D2067" t="s">
        <v>116</v>
      </c>
      <c r="E2067" t="str">
        <f t="shared" si="32"/>
        <v>2014North RegionReligionBuddhist</v>
      </c>
      <c r="F2067">
        <v>0.345565612877335</v>
      </c>
    </row>
    <row r="2068" spans="1:6" x14ac:dyDescent="0.25">
      <c r="A2068" s="95">
        <v>41729</v>
      </c>
      <c r="B2068" t="s">
        <v>129</v>
      </c>
      <c r="C2068" t="s">
        <v>1</v>
      </c>
      <c r="D2068" t="s">
        <v>116</v>
      </c>
      <c r="E2068" t="str">
        <f t="shared" si="32"/>
        <v>2014West RegionReligionBuddhist</v>
      </c>
      <c r="F2068">
        <v>0.210285316112334</v>
      </c>
    </row>
    <row r="2069" spans="1:6" x14ac:dyDescent="0.25">
      <c r="A2069" s="95">
        <v>42094</v>
      </c>
      <c r="B2069" t="s">
        <v>102</v>
      </c>
      <c r="C2069" t="s">
        <v>1</v>
      </c>
      <c r="D2069" t="s">
        <v>116</v>
      </c>
      <c r="E2069" t="str">
        <f t="shared" si="32"/>
        <v>2015NHS Ayrshire &amp; ArranReligionBuddhist</v>
      </c>
      <c r="F2069">
        <v>0.14317673378076001</v>
      </c>
    </row>
    <row r="2070" spans="1:6" x14ac:dyDescent="0.25">
      <c r="A2070" s="95">
        <v>42094</v>
      </c>
      <c r="B2070" t="s">
        <v>103</v>
      </c>
      <c r="C2070" t="s">
        <v>1</v>
      </c>
      <c r="D2070" t="s">
        <v>116</v>
      </c>
      <c r="E2070" t="str">
        <f t="shared" si="32"/>
        <v>2015NHS BordersReligionBuddhist</v>
      </c>
      <c r="F2070">
        <v>0.27777777777777701</v>
      </c>
    </row>
    <row r="2071" spans="1:6" x14ac:dyDescent="0.25">
      <c r="A2071" s="95">
        <v>42094</v>
      </c>
      <c r="B2071" t="s">
        <v>82</v>
      </c>
      <c r="C2071" t="s">
        <v>1</v>
      </c>
      <c r="D2071" t="s">
        <v>116</v>
      </c>
      <c r="E2071" t="str">
        <f t="shared" si="32"/>
        <v>2015NHSScotlandReligionBuddhist</v>
      </c>
      <c r="F2071">
        <v>0.20644396081481001</v>
      </c>
    </row>
    <row r="2072" spans="1:6" x14ac:dyDescent="0.25">
      <c r="A2072" s="95">
        <v>42094</v>
      </c>
      <c r="B2072" t="s">
        <v>52</v>
      </c>
      <c r="C2072" t="s">
        <v>1</v>
      </c>
      <c r="D2072" t="s">
        <v>116</v>
      </c>
      <c r="E2072" t="str">
        <f t="shared" si="32"/>
        <v>2015NHS National Services ScotlandReligionBuddhist</v>
      </c>
      <c r="F2072">
        <v>0.19690576652601899</v>
      </c>
    </row>
    <row r="2073" spans="1:6" x14ac:dyDescent="0.25">
      <c r="A2073" s="95">
        <v>42094</v>
      </c>
      <c r="B2073" t="s">
        <v>15</v>
      </c>
      <c r="C2073" t="s">
        <v>1</v>
      </c>
      <c r="D2073" t="s">
        <v>116</v>
      </c>
      <c r="E2073" t="str">
        <f t="shared" si="32"/>
        <v>2015Scottish Ambulance ServiceReligionBuddhist</v>
      </c>
      <c r="F2073">
        <v>4.4873233116445997E-2</v>
      </c>
    </row>
    <row r="2074" spans="1:6" x14ac:dyDescent="0.25">
      <c r="A2074" s="95">
        <v>42094</v>
      </c>
      <c r="B2074" t="s">
        <v>16</v>
      </c>
      <c r="C2074" t="s">
        <v>1</v>
      </c>
      <c r="D2074" t="s">
        <v>116</v>
      </c>
      <c r="E2074" t="str">
        <f t="shared" si="32"/>
        <v>2015NHS 24ReligionBuddhist</v>
      </c>
      <c r="F2074">
        <v>0.124766063630692</v>
      </c>
    </row>
    <row r="2075" spans="1:6" x14ac:dyDescent="0.25">
      <c r="A2075" s="95">
        <v>42094</v>
      </c>
      <c r="B2075" t="s">
        <v>17</v>
      </c>
      <c r="C2075" t="s">
        <v>1</v>
      </c>
      <c r="D2075" t="s">
        <v>116</v>
      </c>
      <c r="E2075" t="str">
        <f t="shared" si="32"/>
        <v>2015NHS Education for ScotlandReligionBuddhist</v>
      </c>
      <c r="F2075">
        <v>0.22222222222222199</v>
      </c>
    </row>
    <row r="2076" spans="1:6" x14ac:dyDescent="0.25">
      <c r="A2076" s="95">
        <v>42094</v>
      </c>
      <c r="B2076" t="s">
        <v>83</v>
      </c>
      <c r="C2076" t="s">
        <v>1</v>
      </c>
      <c r="D2076" t="s">
        <v>116</v>
      </c>
      <c r="E2076" t="str">
        <f t="shared" si="32"/>
        <v>2015Healthcare Improvement ScotlandReligionBuddhist</v>
      </c>
      <c r="F2076">
        <v>0.28409090909090901</v>
      </c>
    </row>
    <row r="2077" spans="1:6" x14ac:dyDescent="0.25">
      <c r="A2077" s="95">
        <v>42094</v>
      </c>
      <c r="B2077" t="s">
        <v>19</v>
      </c>
      <c r="C2077" t="s">
        <v>1</v>
      </c>
      <c r="D2077" t="s">
        <v>116</v>
      </c>
      <c r="E2077" t="str">
        <f t="shared" si="32"/>
        <v>2015The State HospitalReligionBuddhist</v>
      </c>
      <c r="F2077">
        <v>0.14992503748125899</v>
      </c>
    </row>
    <row r="2078" spans="1:6" x14ac:dyDescent="0.25">
      <c r="A2078" s="95">
        <v>42094</v>
      </c>
      <c r="B2078" t="s">
        <v>35</v>
      </c>
      <c r="C2078" t="s">
        <v>1</v>
      </c>
      <c r="D2078" t="s">
        <v>116</v>
      </c>
      <c r="E2078" t="str">
        <f t="shared" si="32"/>
        <v>2015National Waiting Times CentreReligionBuddhist</v>
      </c>
      <c r="F2078">
        <v>0.109289617486338</v>
      </c>
    </row>
    <row r="2079" spans="1:6" x14ac:dyDescent="0.25">
      <c r="A2079" s="95">
        <v>42094</v>
      </c>
      <c r="B2079" t="s">
        <v>105</v>
      </c>
      <c r="C2079" t="s">
        <v>1</v>
      </c>
      <c r="D2079" t="s">
        <v>116</v>
      </c>
      <c r="E2079" t="str">
        <f t="shared" si="32"/>
        <v>2015NHS FifeReligionBuddhist</v>
      </c>
      <c r="F2079">
        <v>0.103188525435971</v>
      </c>
    </row>
    <row r="2080" spans="1:6" x14ac:dyDescent="0.25">
      <c r="A2080" s="95">
        <v>42094</v>
      </c>
      <c r="B2080" t="s">
        <v>108</v>
      </c>
      <c r="C2080" t="s">
        <v>1</v>
      </c>
      <c r="D2080" t="s">
        <v>116</v>
      </c>
      <c r="E2080" t="str">
        <f t="shared" si="32"/>
        <v>2015NHS Greater Glasgow &amp; ClydeReligionBuddhist</v>
      </c>
      <c r="F2080">
        <v>0.17876943268991399</v>
      </c>
    </row>
    <row r="2081" spans="1:6" x14ac:dyDescent="0.25">
      <c r="A2081" s="95">
        <v>42094</v>
      </c>
      <c r="B2081" t="s">
        <v>109</v>
      </c>
      <c r="C2081" t="s">
        <v>1</v>
      </c>
      <c r="D2081" t="s">
        <v>116</v>
      </c>
      <c r="E2081" t="str">
        <f t="shared" si="32"/>
        <v>2015NHS HighlandReligionBuddhist</v>
      </c>
      <c r="F2081">
        <v>0.198961937716263</v>
      </c>
    </row>
    <row r="2082" spans="1:6" x14ac:dyDescent="0.25">
      <c r="A2082" s="95">
        <v>42094</v>
      </c>
      <c r="B2082" t="s">
        <v>110</v>
      </c>
      <c r="C2082" t="s">
        <v>1</v>
      </c>
      <c r="D2082" t="s">
        <v>116</v>
      </c>
      <c r="E2082" t="str">
        <f t="shared" si="32"/>
        <v>2015NHS LanarkshireReligionBuddhist</v>
      </c>
      <c r="F2082">
        <v>2.9526832509042499E-2</v>
      </c>
    </row>
    <row r="2083" spans="1:6" x14ac:dyDescent="0.25">
      <c r="A2083" s="95">
        <v>42094</v>
      </c>
      <c r="B2083" t="s">
        <v>107</v>
      </c>
      <c r="C2083" t="s">
        <v>1</v>
      </c>
      <c r="D2083" t="s">
        <v>116</v>
      </c>
      <c r="E2083" t="str">
        <f t="shared" si="32"/>
        <v>2015NHS GrampianReligionBuddhist</v>
      </c>
      <c r="F2083">
        <v>0.39859599024332198</v>
      </c>
    </row>
    <row r="2084" spans="1:6" x14ac:dyDescent="0.25">
      <c r="A2084" s="95">
        <v>42094</v>
      </c>
      <c r="B2084" t="s">
        <v>112</v>
      </c>
      <c r="C2084" t="s">
        <v>1</v>
      </c>
      <c r="D2084" t="s">
        <v>116</v>
      </c>
      <c r="E2084" t="str">
        <f t="shared" si="32"/>
        <v>2015NHS OrkneyReligionBuddhist</v>
      </c>
      <c r="F2084">
        <v>0.28653295128939799</v>
      </c>
    </row>
    <row r="2085" spans="1:6" x14ac:dyDescent="0.25">
      <c r="A2085" s="95">
        <v>42094</v>
      </c>
      <c r="B2085" t="s">
        <v>111</v>
      </c>
      <c r="C2085" t="s">
        <v>1</v>
      </c>
      <c r="D2085" t="s">
        <v>116</v>
      </c>
      <c r="E2085" t="str">
        <f t="shared" si="32"/>
        <v>2015NHS LothianReligionBuddhist</v>
      </c>
      <c r="F2085">
        <v>0.214982023054968</v>
      </c>
    </row>
    <row r="2086" spans="1:6" x14ac:dyDescent="0.25">
      <c r="A2086" s="95">
        <v>42094</v>
      </c>
      <c r="B2086" t="s">
        <v>114</v>
      </c>
      <c r="C2086" t="s">
        <v>1</v>
      </c>
      <c r="D2086" t="s">
        <v>116</v>
      </c>
      <c r="E2086" t="str">
        <f t="shared" si="32"/>
        <v>2015NHS TaysideReligionBuddhist</v>
      </c>
      <c r="F2086">
        <v>0.31647700491549302</v>
      </c>
    </row>
    <row r="2087" spans="1:6" x14ac:dyDescent="0.25">
      <c r="A2087" s="95">
        <v>42094</v>
      </c>
      <c r="B2087" t="s">
        <v>106</v>
      </c>
      <c r="C2087" t="s">
        <v>1</v>
      </c>
      <c r="D2087" t="s">
        <v>116</v>
      </c>
      <c r="E2087" t="str">
        <f t="shared" si="32"/>
        <v>2015NHS Forth ValleyReligionBuddhist</v>
      </c>
      <c r="F2087">
        <v>0.41300980898296302</v>
      </c>
    </row>
    <row r="2088" spans="1:6" x14ac:dyDescent="0.25">
      <c r="A2088" s="95">
        <v>42094</v>
      </c>
      <c r="B2088" t="s">
        <v>115</v>
      </c>
      <c r="C2088" t="s">
        <v>1</v>
      </c>
      <c r="D2088" t="s">
        <v>116</v>
      </c>
      <c r="E2088" t="str">
        <f t="shared" si="32"/>
        <v>2015NHS Western IslesReligionBuddhist</v>
      </c>
      <c r="F2088">
        <v>0.50251256281406997</v>
      </c>
    </row>
    <row r="2089" spans="1:6" x14ac:dyDescent="0.25">
      <c r="A2089" s="95">
        <v>42094</v>
      </c>
      <c r="B2089" t="s">
        <v>104</v>
      </c>
      <c r="C2089" t="s">
        <v>1</v>
      </c>
      <c r="D2089" t="s">
        <v>116</v>
      </c>
      <c r="E2089" t="str">
        <f t="shared" si="32"/>
        <v>2015NHS Dumfries &amp; GallowayReligionBuddhist</v>
      </c>
      <c r="F2089">
        <v>0.14899957428693</v>
      </c>
    </row>
    <row r="2090" spans="1:6" x14ac:dyDescent="0.25">
      <c r="A2090" s="95">
        <v>42094</v>
      </c>
      <c r="B2090" t="s">
        <v>113</v>
      </c>
      <c r="C2090" t="s">
        <v>1</v>
      </c>
      <c r="D2090" t="s">
        <v>116</v>
      </c>
      <c r="E2090" t="str">
        <f t="shared" si="32"/>
        <v>2015NHS ShetlandReligionBuddhist</v>
      </c>
      <c r="F2090">
        <v>0.46948356807511699</v>
      </c>
    </row>
    <row r="2091" spans="1:6" x14ac:dyDescent="0.25">
      <c r="A2091" s="95">
        <v>42094</v>
      </c>
      <c r="B2091" t="s">
        <v>127</v>
      </c>
      <c r="C2091" t="s">
        <v>1</v>
      </c>
      <c r="D2091" t="s">
        <v>116</v>
      </c>
      <c r="E2091" t="str">
        <f t="shared" si="32"/>
        <v>2015East RegionReligionBuddhist</v>
      </c>
      <c r="F2091">
        <v>0.19369257511795299</v>
      </c>
    </row>
    <row r="2092" spans="1:6" x14ac:dyDescent="0.25">
      <c r="A2092" s="95">
        <v>42094</v>
      </c>
      <c r="B2092" t="s">
        <v>132</v>
      </c>
      <c r="C2092" t="s">
        <v>1</v>
      </c>
      <c r="D2092" t="s">
        <v>116</v>
      </c>
      <c r="E2092" t="str">
        <f t="shared" si="32"/>
        <v>2015National Bodies and Special Health BoardsReligionBuddhist</v>
      </c>
      <c r="F2092">
        <v>0.13347570742124901</v>
      </c>
    </row>
    <row r="2093" spans="1:6" x14ac:dyDescent="0.25">
      <c r="A2093" s="95">
        <v>42094</v>
      </c>
      <c r="B2093" t="s">
        <v>128</v>
      </c>
      <c r="C2093" t="s">
        <v>1</v>
      </c>
      <c r="D2093" t="s">
        <v>116</v>
      </c>
      <c r="E2093" t="str">
        <f t="shared" si="32"/>
        <v>2015North RegionReligionBuddhist</v>
      </c>
      <c r="F2093">
        <v>0.32416673918718902</v>
      </c>
    </row>
    <row r="2094" spans="1:6" x14ac:dyDescent="0.25">
      <c r="A2094" s="95">
        <v>42094</v>
      </c>
      <c r="B2094" t="s">
        <v>129</v>
      </c>
      <c r="C2094" t="s">
        <v>1</v>
      </c>
      <c r="D2094" t="s">
        <v>116</v>
      </c>
      <c r="E2094" t="str">
        <f t="shared" si="32"/>
        <v>2015West RegionReligionBuddhist</v>
      </c>
      <c r="F2094">
        <v>0.169618603965142</v>
      </c>
    </row>
    <row r="2095" spans="1:6" x14ac:dyDescent="0.25">
      <c r="A2095" s="95">
        <v>42460</v>
      </c>
      <c r="B2095" t="s">
        <v>102</v>
      </c>
      <c r="C2095" t="s">
        <v>1</v>
      </c>
      <c r="D2095" t="s">
        <v>116</v>
      </c>
      <c r="E2095" t="str">
        <f t="shared" si="32"/>
        <v>2016NHS Ayrshire &amp; ArranReligionBuddhist</v>
      </c>
      <c r="F2095">
        <v>0.14096916299559401</v>
      </c>
    </row>
    <row r="2096" spans="1:6" x14ac:dyDescent="0.25">
      <c r="A2096" s="95">
        <v>42460</v>
      </c>
      <c r="B2096" t="s">
        <v>103</v>
      </c>
      <c r="C2096" t="s">
        <v>1</v>
      </c>
      <c r="D2096" t="s">
        <v>116</v>
      </c>
      <c r="E2096" t="str">
        <f t="shared" si="32"/>
        <v>2016NHS BordersReligionBuddhist</v>
      </c>
      <c r="F2096">
        <v>0.21656740660530499</v>
      </c>
    </row>
    <row r="2097" spans="1:6" x14ac:dyDescent="0.25">
      <c r="A2097" s="95">
        <v>42460</v>
      </c>
      <c r="B2097" t="s">
        <v>82</v>
      </c>
      <c r="C2097" t="s">
        <v>1</v>
      </c>
      <c r="D2097" t="s">
        <v>116</v>
      </c>
      <c r="E2097" t="str">
        <f t="shared" si="32"/>
        <v>2016NHSScotlandReligionBuddhist</v>
      </c>
      <c r="F2097">
        <v>0.22014278935810999</v>
      </c>
    </row>
    <row r="2098" spans="1:6" x14ac:dyDescent="0.25">
      <c r="A2098" s="95">
        <v>42460</v>
      </c>
      <c r="B2098" t="s">
        <v>52</v>
      </c>
      <c r="C2098" t="s">
        <v>1</v>
      </c>
      <c r="D2098" t="s">
        <v>116</v>
      </c>
      <c r="E2098" t="str">
        <f t="shared" si="32"/>
        <v>2016NHS National Services ScotlandReligionBuddhist</v>
      </c>
      <c r="F2098">
        <v>0.27292576419213899</v>
      </c>
    </row>
    <row r="2099" spans="1:6" x14ac:dyDescent="0.25">
      <c r="A2099" s="95">
        <v>42460</v>
      </c>
      <c r="B2099" t="s">
        <v>15</v>
      </c>
      <c r="C2099" t="s">
        <v>1</v>
      </c>
      <c r="D2099" t="s">
        <v>116</v>
      </c>
      <c r="E2099" t="str">
        <f t="shared" si="32"/>
        <v>2016Scottish Ambulance ServiceReligionBuddhist</v>
      </c>
      <c r="F2099">
        <v>4.3497172683775502E-2</v>
      </c>
    </row>
    <row r="2100" spans="1:6" x14ac:dyDescent="0.25">
      <c r="A2100" s="95">
        <v>42460</v>
      </c>
      <c r="B2100" t="s">
        <v>16</v>
      </c>
      <c r="C2100" t="s">
        <v>1</v>
      </c>
      <c r="D2100" t="s">
        <v>116</v>
      </c>
      <c r="E2100" t="str">
        <f t="shared" si="32"/>
        <v>2016NHS 24ReligionBuddhist</v>
      </c>
      <c r="F2100">
        <v>6.1199510403916697E-2</v>
      </c>
    </row>
    <row r="2101" spans="1:6" x14ac:dyDescent="0.25">
      <c r="A2101" s="95">
        <v>42460</v>
      </c>
      <c r="B2101" t="s">
        <v>17</v>
      </c>
      <c r="C2101" t="s">
        <v>1</v>
      </c>
      <c r="D2101" t="s">
        <v>116</v>
      </c>
      <c r="E2101" t="str">
        <f t="shared" si="32"/>
        <v>2016NHS Education for ScotlandReligionBuddhist</v>
      </c>
      <c r="F2101">
        <v>0.29282576866764198</v>
      </c>
    </row>
    <row r="2102" spans="1:6" x14ac:dyDescent="0.25">
      <c r="A2102" s="95">
        <v>42460</v>
      </c>
      <c r="B2102" t="s">
        <v>19</v>
      </c>
      <c r="C2102" t="s">
        <v>1</v>
      </c>
      <c r="D2102" t="s">
        <v>116</v>
      </c>
      <c r="E2102" t="str">
        <f t="shared" si="32"/>
        <v>2016The State HospitalReligionBuddhist</v>
      </c>
      <c r="F2102">
        <v>0.15060240963855401</v>
      </c>
    </row>
    <row r="2103" spans="1:6" x14ac:dyDescent="0.25">
      <c r="A2103" s="95">
        <v>42460</v>
      </c>
      <c r="B2103" t="s">
        <v>35</v>
      </c>
      <c r="C2103" t="s">
        <v>1</v>
      </c>
      <c r="D2103" t="s">
        <v>116</v>
      </c>
      <c r="E2103" t="str">
        <f t="shared" si="32"/>
        <v>2016National Waiting Times CentreReligionBuddhist</v>
      </c>
      <c r="F2103">
        <v>0.20639834881320901</v>
      </c>
    </row>
    <row r="2104" spans="1:6" x14ac:dyDescent="0.25">
      <c r="A2104" s="95">
        <v>42460</v>
      </c>
      <c r="B2104" t="s">
        <v>105</v>
      </c>
      <c r="C2104" t="s">
        <v>1</v>
      </c>
      <c r="D2104" t="s">
        <v>116</v>
      </c>
      <c r="E2104" t="str">
        <f t="shared" si="32"/>
        <v>2016NHS FifeReligionBuddhist</v>
      </c>
      <c r="F2104">
        <v>9.1342738252308903E-2</v>
      </c>
    </row>
    <row r="2105" spans="1:6" x14ac:dyDescent="0.25">
      <c r="A2105" s="95">
        <v>42460</v>
      </c>
      <c r="B2105" t="s">
        <v>108</v>
      </c>
      <c r="C2105" t="s">
        <v>1</v>
      </c>
      <c r="D2105" t="s">
        <v>116</v>
      </c>
      <c r="E2105" t="str">
        <f t="shared" si="32"/>
        <v>2016NHS Greater Glasgow &amp; ClydeReligionBuddhist</v>
      </c>
      <c r="F2105">
        <v>0.244592047392514</v>
      </c>
    </row>
    <row r="2106" spans="1:6" x14ac:dyDescent="0.25">
      <c r="A2106" s="95">
        <v>42460</v>
      </c>
      <c r="B2106" t="s">
        <v>109</v>
      </c>
      <c r="C2106" t="s">
        <v>1</v>
      </c>
      <c r="D2106" t="s">
        <v>116</v>
      </c>
      <c r="E2106" t="str">
        <f t="shared" si="32"/>
        <v>2016NHS HighlandReligionBuddhist</v>
      </c>
      <c r="F2106">
        <v>0.18874399450926499</v>
      </c>
    </row>
    <row r="2107" spans="1:6" x14ac:dyDescent="0.25">
      <c r="A2107" s="95">
        <v>42460</v>
      </c>
      <c r="B2107" t="s">
        <v>110</v>
      </c>
      <c r="C2107" t="s">
        <v>1</v>
      </c>
      <c r="D2107" t="s">
        <v>116</v>
      </c>
      <c r="E2107" t="str">
        <f t="shared" si="32"/>
        <v>2016NHS LanarkshireReligionBuddhist</v>
      </c>
      <c r="F2107">
        <v>0.124132895217232</v>
      </c>
    </row>
    <row r="2108" spans="1:6" x14ac:dyDescent="0.25">
      <c r="A2108" s="95">
        <v>42460</v>
      </c>
      <c r="B2108" t="s">
        <v>107</v>
      </c>
      <c r="C2108" t="s">
        <v>1</v>
      </c>
      <c r="D2108" t="s">
        <v>116</v>
      </c>
      <c r="E2108" t="str">
        <f t="shared" si="32"/>
        <v>2016NHS GrampianReligionBuddhist</v>
      </c>
      <c r="F2108">
        <v>0.409644194756554</v>
      </c>
    </row>
    <row r="2109" spans="1:6" x14ac:dyDescent="0.25">
      <c r="A2109" s="95">
        <v>42460</v>
      </c>
      <c r="B2109" t="s">
        <v>112</v>
      </c>
      <c r="C2109" t="s">
        <v>1</v>
      </c>
      <c r="D2109" t="s">
        <v>116</v>
      </c>
      <c r="E2109" t="str">
        <f t="shared" si="32"/>
        <v>2016NHS OrkneyReligionBuddhist</v>
      </c>
      <c r="F2109">
        <v>0.40053404539385801</v>
      </c>
    </row>
    <row r="2110" spans="1:6" x14ac:dyDescent="0.25">
      <c r="A2110" s="95">
        <v>42460</v>
      </c>
      <c r="B2110" t="s">
        <v>111</v>
      </c>
      <c r="C2110" t="s">
        <v>1</v>
      </c>
      <c r="D2110" t="s">
        <v>116</v>
      </c>
      <c r="E2110" t="str">
        <f t="shared" si="32"/>
        <v>2016NHS LothianReligionBuddhist</v>
      </c>
      <c r="F2110">
        <v>0.13257715253737901</v>
      </c>
    </row>
    <row r="2111" spans="1:6" x14ac:dyDescent="0.25">
      <c r="A2111" s="95">
        <v>42460</v>
      </c>
      <c r="B2111" t="s">
        <v>114</v>
      </c>
      <c r="C2111" t="s">
        <v>1</v>
      </c>
      <c r="D2111" t="s">
        <v>116</v>
      </c>
      <c r="E2111" t="str">
        <f t="shared" si="32"/>
        <v>2016NHS TaysideReligionBuddhist</v>
      </c>
      <c r="F2111">
        <v>0.35175539471014</v>
      </c>
    </row>
    <row r="2112" spans="1:6" x14ac:dyDescent="0.25">
      <c r="A2112" s="95">
        <v>42460</v>
      </c>
      <c r="B2112" t="s">
        <v>106</v>
      </c>
      <c r="C2112" t="s">
        <v>1</v>
      </c>
      <c r="D2112" t="s">
        <v>116</v>
      </c>
      <c r="E2112" t="str">
        <f t="shared" si="32"/>
        <v>2016NHS Forth ValleyReligionBuddhist</v>
      </c>
      <c r="F2112">
        <v>0.36150585888805697</v>
      </c>
    </row>
    <row r="2113" spans="1:6" x14ac:dyDescent="0.25">
      <c r="A2113" s="95">
        <v>42460</v>
      </c>
      <c r="B2113" t="s">
        <v>115</v>
      </c>
      <c r="C2113" t="s">
        <v>1</v>
      </c>
      <c r="D2113" t="s">
        <v>116</v>
      </c>
      <c r="E2113" t="str">
        <f t="shared" si="32"/>
        <v>2016NHS Western IslesReligionBuddhist</v>
      </c>
      <c r="F2113">
        <v>0.5</v>
      </c>
    </row>
    <row r="2114" spans="1:6" x14ac:dyDescent="0.25">
      <c r="A2114" s="95">
        <v>42460</v>
      </c>
      <c r="B2114" t="s">
        <v>104</v>
      </c>
      <c r="C2114" t="s">
        <v>1</v>
      </c>
      <c r="D2114" t="s">
        <v>116</v>
      </c>
      <c r="E2114" t="str">
        <f t="shared" si="32"/>
        <v>2016NHS Dumfries &amp; GallowayReligionBuddhist</v>
      </c>
      <c r="F2114">
        <v>0.21235931195582899</v>
      </c>
    </row>
    <row r="2115" spans="1:6" x14ac:dyDescent="0.25">
      <c r="A2115" s="95">
        <v>42460</v>
      </c>
      <c r="B2115" t="s">
        <v>113</v>
      </c>
      <c r="C2115" t="s">
        <v>1</v>
      </c>
      <c r="D2115" t="s">
        <v>116</v>
      </c>
      <c r="E2115" t="str">
        <f t="shared" si="32"/>
        <v>2016NHS ShetlandReligionBuddhist</v>
      </c>
      <c r="F2115">
        <v>0.34762456546929299</v>
      </c>
    </row>
    <row r="2116" spans="1:6" x14ac:dyDescent="0.25">
      <c r="A2116" s="95">
        <v>42460</v>
      </c>
      <c r="B2116" t="s">
        <v>127</v>
      </c>
      <c r="C2116" t="s">
        <v>1</v>
      </c>
      <c r="D2116" t="s">
        <v>116</v>
      </c>
      <c r="E2116" t="str">
        <f t="shared" ref="E2116:E2179" si="33">"20"&amp;RIGHT(TEXT(A2116,"dd-mmm-yy"),2)&amp;B2116&amp;C2116&amp;D2116</f>
        <v>2016East RegionReligionBuddhist</v>
      </c>
      <c r="F2116">
        <v>0.13021793076337099</v>
      </c>
    </row>
    <row r="2117" spans="1:6" x14ac:dyDescent="0.25">
      <c r="A2117" s="95">
        <v>42460</v>
      </c>
      <c r="B2117" t="s">
        <v>132</v>
      </c>
      <c r="C2117" t="s">
        <v>1</v>
      </c>
      <c r="D2117" t="s">
        <v>116</v>
      </c>
      <c r="E2117" t="str">
        <f t="shared" si="33"/>
        <v>2016National Bodies and Special Health BoardsReligionBuddhist</v>
      </c>
      <c r="F2117">
        <v>0.163666121112929</v>
      </c>
    </row>
    <row r="2118" spans="1:6" x14ac:dyDescent="0.25">
      <c r="A2118" s="95">
        <v>42460</v>
      </c>
      <c r="B2118" t="s">
        <v>128</v>
      </c>
      <c r="C2118" t="s">
        <v>1</v>
      </c>
      <c r="D2118" t="s">
        <v>116</v>
      </c>
      <c r="E2118" t="str">
        <f t="shared" si="33"/>
        <v>2016North RegionReligionBuddhist</v>
      </c>
      <c r="F2118">
        <v>0.33664947452469801</v>
      </c>
    </row>
    <row r="2119" spans="1:6" x14ac:dyDescent="0.25">
      <c r="A2119" s="95">
        <v>42460</v>
      </c>
      <c r="B2119" t="s">
        <v>129</v>
      </c>
      <c r="C2119" t="s">
        <v>1</v>
      </c>
      <c r="D2119" t="s">
        <v>116</v>
      </c>
      <c r="E2119" t="str">
        <f t="shared" si="33"/>
        <v>2016West RegionReligionBuddhist</v>
      </c>
      <c r="F2119">
        <v>0.21982025746903</v>
      </c>
    </row>
    <row r="2120" spans="1:6" x14ac:dyDescent="0.25">
      <c r="A2120" s="95">
        <v>42825</v>
      </c>
      <c r="B2120" t="s">
        <v>102</v>
      </c>
      <c r="C2120" t="s">
        <v>1</v>
      </c>
      <c r="D2120" t="s">
        <v>116</v>
      </c>
      <c r="E2120" t="str">
        <f t="shared" si="33"/>
        <v>2017NHS Ayrshire &amp; ArranReligionBuddhist</v>
      </c>
      <c r="F2120">
        <v>0.14471780028943501</v>
      </c>
    </row>
    <row r="2121" spans="1:6" x14ac:dyDescent="0.25">
      <c r="A2121" s="95">
        <v>42825</v>
      </c>
      <c r="B2121" t="s">
        <v>103</v>
      </c>
      <c r="C2121" t="s">
        <v>1</v>
      </c>
      <c r="D2121" t="s">
        <v>116</v>
      </c>
      <c r="E2121" t="str">
        <f t="shared" si="33"/>
        <v>2017NHS BordersReligionBuddhist</v>
      </c>
      <c r="F2121">
        <v>0.215866162978953</v>
      </c>
    </row>
    <row r="2122" spans="1:6" x14ac:dyDescent="0.25">
      <c r="A2122" s="95">
        <v>42825</v>
      </c>
      <c r="B2122" t="s">
        <v>82</v>
      </c>
      <c r="C2122" t="s">
        <v>1</v>
      </c>
      <c r="D2122" t="s">
        <v>116</v>
      </c>
      <c r="E2122" t="str">
        <f t="shared" si="33"/>
        <v>2017NHSScotlandReligionBuddhist</v>
      </c>
      <c r="F2122">
        <v>0.22196524188730701</v>
      </c>
    </row>
    <row r="2123" spans="1:6" x14ac:dyDescent="0.25">
      <c r="A2123" s="95">
        <v>42825</v>
      </c>
      <c r="B2123" t="s">
        <v>52</v>
      </c>
      <c r="C2123" t="s">
        <v>1</v>
      </c>
      <c r="D2123" t="s">
        <v>116</v>
      </c>
      <c r="E2123" t="str">
        <f t="shared" si="33"/>
        <v>2017NHS National Services ScotlandReligionBuddhist</v>
      </c>
      <c r="F2123">
        <v>0.29850746268656703</v>
      </c>
    </row>
    <row r="2124" spans="1:6" x14ac:dyDescent="0.25">
      <c r="A2124" s="95">
        <v>42825</v>
      </c>
      <c r="B2124" t="s">
        <v>15</v>
      </c>
      <c r="C2124" t="s">
        <v>1</v>
      </c>
      <c r="D2124" t="s">
        <v>116</v>
      </c>
      <c r="E2124" t="str">
        <f t="shared" si="33"/>
        <v>2017Scottish Ambulance ServiceReligionBuddhist</v>
      </c>
      <c r="F2124">
        <v>4.22386483632523E-2</v>
      </c>
    </row>
    <row r="2125" spans="1:6" x14ac:dyDescent="0.25">
      <c r="A2125" s="95">
        <v>42825</v>
      </c>
      <c r="B2125" t="s">
        <v>16</v>
      </c>
      <c r="C2125" t="s">
        <v>1</v>
      </c>
      <c r="D2125" t="s">
        <v>116</v>
      </c>
      <c r="E2125" t="str">
        <f t="shared" si="33"/>
        <v>2017NHS 24ReligionBuddhist</v>
      </c>
      <c r="F2125">
        <v>0.13413816230717601</v>
      </c>
    </row>
    <row r="2126" spans="1:6" x14ac:dyDescent="0.25">
      <c r="A2126" s="95">
        <v>42825</v>
      </c>
      <c r="B2126" t="s">
        <v>17</v>
      </c>
      <c r="C2126" t="s">
        <v>1</v>
      </c>
      <c r="D2126" t="s">
        <v>116</v>
      </c>
      <c r="E2126" t="str">
        <f t="shared" si="33"/>
        <v>2017NHS Education for ScotlandReligionBuddhist</v>
      </c>
      <c r="F2126">
        <v>0.22631749110895499</v>
      </c>
    </row>
    <row r="2127" spans="1:6" x14ac:dyDescent="0.25">
      <c r="A2127" s="95">
        <v>42825</v>
      </c>
      <c r="B2127" t="s">
        <v>19</v>
      </c>
      <c r="C2127" t="s">
        <v>1</v>
      </c>
      <c r="D2127" t="s">
        <v>116</v>
      </c>
      <c r="E2127" t="str">
        <f t="shared" si="33"/>
        <v>2017The State HospitalReligionBuddhist</v>
      </c>
      <c r="F2127">
        <v>0.150375939849624</v>
      </c>
    </row>
    <row r="2128" spans="1:6" x14ac:dyDescent="0.25">
      <c r="A2128" s="95">
        <v>42825</v>
      </c>
      <c r="B2128" t="s">
        <v>35</v>
      </c>
      <c r="C2128" t="s">
        <v>1</v>
      </c>
      <c r="D2128" t="s">
        <v>116</v>
      </c>
      <c r="E2128" t="str">
        <f t="shared" si="33"/>
        <v>2017National Waiting Times CentreReligionBuddhist</v>
      </c>
      <c r="F2128">
        <v>0.15205271160669001</v>
      </c>
    </row>
    <row r="2129" spans="1:6" x14ac:dyDescent="0.25">
      <c r="A2129" s="95">
        <v>42825</v>
      </c>
      <c r="B2129" t="s">
        <v>105</v>
      </c>
      <c r="C2129" t="s">
        <v>1</v>
      </c>
      <c r="D2129" t="s">
        <v>116</v>
      </c>
      <c r="E2129" t="str">
        <f t="shared" si="33"/>
        <v>2017NHS FifeReligionBuddhist</v>
      </c>
      <c r="F2129">
        <v>8.1103000811030002E-2</v>
      </c>
    </row>
    <row r="2130" spans="1:6" x14ac:dyDescent="0.25">
      <c r="A2130" s="95">
        <v>42825</v>
      </c>
      <c r="B2130" t="s">
        <v>108</v>
      </c>
      <c r="C2130" t="s">
        <v>1</v>
      </c>
      <c r="D2130" t="s">
        <v>116</v>
      </c>
      <c r="E2130" t="str">
        <f t="shared" si="33"/>
        <v>2017NHS Greater Glasgow &amp; ClydeReligionBuddhist</v>
      </c>
      <c r="F2130">
        <v>0.25246319176031601</v>
      </c>
    </row>
    <row r="2131" spans="1:6" x14ac:dyDescent="0.25">
      <c r="A2131" s="95">
        <v>42825</v>
      </c>
      <c r="B2131" t="s">
        <v>109</v>
      </c>
      <c r="C2131" t="s">
        <v>1</v>
      </c>
      <c r="D2131" t="s">
        <v>116</v>
      </c>
      <c r="E2131" t="str">
        <f t="shared" si="33"/>
        <v>2017NHS HighlandReligionBuddhist</v>
      </c>
      <c r="F2131">
        <v>0.176056338028169</v>
      </c>
    </row>
    <row r="2132" spans="1:6" x14ac:dyDescent="0.25">
      <c r="A2132" s="95">
        <v>42825</v>
      </c>
      <c r="B2132" t="s">
        <v>110</v>
      </c>
      <c r="C2132" t="s">
        <v>1</v>
      </c>
      <c r="D2132" t="s">
        <v>116</v>
      </c>
      <c r="E2132" t="str">
        <f t="shared" si="33"/>
        <v>2017NHS LanarkshireReligionBuddhist</v>
      </c>
      <c r="F2132">
        <v>0.13669064748201401</v>
      </c>
    </row>
    <row r="2133" spans="1:6" x14ac:dyDescent="0.25">
      <c r="A2133" s="95">
        <v>42825</v>
      </c>
      <c r="B2133" t="s">
        <v>107</v>
      </c>
      <c r="C2133" t="s">
        <v>1</v>
      </c>
      <c r="D2133" t="s">
        <v>116</v>
      </c>
      <c r="E2133" t="str">
        <f t="shared" si="33"/>
        <v>2017NHS GrampianReligionBuddhist</v>
      </c>
      <c r="F2133">
        <v>0.434959113843298</v>
      </c>
    </row>
    <row r="2134" spans="1:6" x14ac:dyDescent="0.25">
      <c r="A2134" s="95">
        <v>42825</v>
      </c>
      <c r="B2134" t="s">
        <v>112</v>
      </c>
      <c r="C2134" t="s">
        <v>1</v>
      </c>
      <c r="D2134" t="s">
        <v>116</v>
      </c>
      <c r="E2134" t="str">
        <f t="shared" si="33"/>
        <v>2017NHS OrkneyReligionBuddhist</v>
      </c>
      <c r="F2134">
        <v>0.39787798408488001</v>
      </c>
    </row>
    <row r="2135" spans="1:6" x14ac:dyDescent="0.25">
      <c r="A2135" s="95">
        <v>42825</v>
      </c>
      <c r="B2135" t="s">
        <v>111</v>
      </c>
      <c r="C2135" t="s">
        <v>1</v>
      </c>
      <c r="D2135" t="s">
        <v>116</v>
      </c>
      <c r="E2135" t="str">
        <f t="shared" si="33"/>
        <v>2017NHS LothianReligionBuddhist</v>
      </c>
      <c r="F2135">
        <v>0.14338762454501999</v>
      </c>
    </row>
    <row r="2136" spans="1:6" x14ac:dyDescent="0.25">
      <c r="A2136" s="95">
        <v>42825</v>
      </c>
      <c r="B2136" t="s">
        <v>114</v>
      </c>
      <c r="C2136" t="s">
        <v>1</v>
      </c>
      <c r="D2136" t="s">
        <v>116</v>
      </c>
      <c r="E2136" t="str">
        <f t="shared" si="33"/>
        <v>2017NHS TaysideReligionBuddhist</v>
      </c>
      <c r="F2136">
        <v>0.31696789857027202</v>
      </c>
    </row>
    <row r="2137" spans="1:6" x14ac:dyDescent="0.25">
      <c r="A2137" s="95">
        <v>42825</v>
      </c>
      <c r="B2137" t="s">
        <v>106</v>
      </c>
      <c r="C2137" t="s">
        <v>1</v>
      </c>
      <c r="D2137" t="s">
        <v>116</v>
      </c>
      <c r="E2137" t="str">
        <f t="shared" si="33"/>
        <v>2017NHS Forth ValleyReligionBuddhist</v>
      </c>
      <c r="F2137">
        <v>0.35842293906810002</v>
      </c>
    </row>
    <row r="2138" spans="1:6" x14ac:dyDescent="0.25">
      <c r="A2138" s="95">
        <v>42825</v>
      </c>
      <c r="B2138" t="s">
        <v>115</v>
      </c>
      <c r="C2138" t="s">
        <v>1</v>
      </c>
      <c r="D2138" t="s">
        <v>116</v>
      </c>
      <c r="E2138" t="str">
        <f t="shared" si="33"/>
        <v>2017NHS Western IslesReligionBuddhist</v>
      </c>
      <c r="F2138">
        <v>0.24916943521594601</v>
      </c>
    </row>
    <row r="2139" spans="1:6" x14ac:dyDescent="0.25">
      <c r="A2139" s="95">
        <v>42825</v>
      </c>
      <c r="B2139" t="s">
        <v>104</v>
      </c>
      <c r="C2139" t="s">
        <v>1</v>
      </c>
      <c r="D2139" t="s">
        <v>116</v>
      </c>
      <c r="E2139" t="str">
        <f t="shared" si="33"/>
        <v>2017NHS Dumfries &amp; GallowayReligionBuddhist</v>
      </c>
      <c r="F2139">
        <v>0.216590859865713</v>
      </c>
    </row>
    <row r="2140" spans="1:6" x14ac:dyDescent="0.25">
      <c r="A2140" s="95">
        <v>42825</v>
      </c>
      <c r="B2140" t="s">
        <v>113</v>
      </c>
      <c r="C2140" t="s">
        <v>1</v>
      </c>
      <c r="D2140" t="s">
        <v>116</v>
      </c>
      <c r="E2140" t="str">
        <f t="shared" si="33"/>
        <v>2017NHS ShetlandReligionBuddhist</v>
      </c>
      <c r="F2140">
        <v>0.57339449541284404</v>
      </c>
    </row>
    <row r="2141" spans="1:6" x14ac:dyDescent="0.25">
      <c r="A2141" s="95">
        <v>42825</v>
      </c>
      <c r="B2141" t="s">
        <v>127</v>
      </c>
      <c r="C2141" t="s">
        <v>1</v>
      </c>
      <c r="D2141" t="s">
        <v>116</v>
      </c>
      <c r="E2141" t="str">
        <f t="shared" si="33"/>
        <v>2017East RegionReligionBuddhist</v>
      </c>
      <c r="F2141">
        <v>0.13490642399862601</v>
      </c>
    </row>
    <row r="2142" spans="1:6" x14ac:dyDescent="0.25">
      <c r="A2142" s="95">
        <v>42825</v>
      </c>
      <c r="B2142" t="s">
        <v>132</v>
      </c>
      <c r="C2142" t="s">
        <v>1</v>
      </c>
      <c r="D2142" t="s">
        <v>116</v>
      </c>
      <c r="E2142" t="str">
        <f t="shared" si="33"/>
        <v>2017National Bodies and Special Health BoardsReligionBuddhist</v>
      </c>
      <c r="F2142">
        <v>0.158895068141538</v>
      </c>
    </row>
    <row r="2143" spans="1:6" x14ac:dyDescent="0.25">
      <c r="A2143" s="95">
        <v>42825</v>
      </c>
      <c r="B2143" t="s">
        <v>128</v>
      </c>
      <c r="C2143" t="s">
        <v>1</v>
      </c>
      <c r="D2143" t="s">
        <v>116</v>
      </c>
      <c r="E2143" t="str">
        <f t="shared" si="33"/>
        <v>2017North RegionReligionBuddhist</v>
      </c>
      <c r="F2143">
        <v>0.32885605073779001</v>
      </c>
    </row>
    <row r="2144" spans="1:6" x14ac:dyDescent="0.25">
      <c r="A2144" s="95">
        <v>42825</v>
      </c>
      <c r="B2144" t="s">
        <v>129</v>
      </c>
      <c r="C2144" t="s">
        <v>1</v>
      </c>
      <c r="D2144" t="s">
        <v>116</v>
      </c>
      <c r="E2144" t="str">
        <f t="shared" si="33"/>
        <v>2017West RegionReligionBuddhist</v>
      </c>
      <c r="F2144">
        <v>0.225301613450264</v>
      </c>
    </row>
    <row r="2145" spans="1:6" x14ac:dyDescent="0.25">
      <c r="A2145" s="95">
        <v>43190</v>
      </c>
      <c r="B2145" t="s">
        <v>102</v>
      </c>
      <c r="C2145" t="s">
        <v>1</v>
      </c>
      <c r="D2145" t="s">
        <v>116</v>
      </c>
      <c r="E2145" t="str">
        <f t="shared" si="33"/>
        <v>2018NHS Ayrshire &amp; ArranReligionBuddhist</v>
      </c>
      <c r="F2145">
        <v>0.12572290671360301</v>
      </c>
    </row>
    <row r="2146" spans="1:6" x14ac:dyDescent="0.25">
      <c r="A2146" s="95">
        <v>43190</v>
      </c>
      <c r="B2146" t="s">
        <v>103</v>
      </c>
      <c r="C2146" t="s">
        <v>1</v>
      </c>
      <c r="D2146" t="s">
        <v>116</v>
      </c>
      <c r="E2146" t="str">
        <f t="shared" si="33"/>
        <v>2018NHS BordersReligionBuddhist</v>
      </c>
      <c r="F2146">
        <v>0.21047092870297199</v>
      </c>
    </row>
    <row r="2147" spans="1:6" x14ac:dyDescent="0.25">
      <c r="A2147" s="95">
        <v>43190</v>
      </c>
      <c r="B2147" t="s">
        <v>82</v>
      </c>
      <c r="C2147" t="s">
        <v>1</v>
      </c>
      <c r="D2147" t="s">
        <v>116</v>
      </c>
      <c r="E2147" t="str">
        <f t="shared" si="33"/>
        <v>2018NHSScotlandReligionBuddhist</v>
      </c>
      <c r="F2147">
        <v>0.23159019871410699</v>
      </c>
    </row>
    <row r="2148" spans="1:6" x14ac:dyDescent="0.25">
      <c r="A2148" s="95">
        <v>43190</v>
      </c>
      <c r="B2148" t="s">
        <v>52</v>
      </c>
      <c r="C2148" t="s">
        <v>1</v>
      </c>
      <c r="D2148" t="s">
        <v>116</v>
      </c>
      <c r="E2148" t="str">
        <f t="shared" si="33"/>
        <v>2018NHS National Services ScotlandReligionBuddhist</v>
      </c>
      <c r="F2148">
        <v>0.32388663967611298</v>
      </c>
    </row>
    <row r="2149" spans="1:6" x14ac:dyDescent="0.25">
      <c r="A2149" s="95">
        <v>43190</v>
      </c>
      <c r="B2149" t="s">
        <v>15</v>
      </c>
      <c r="C2149" t="s">
        <v>1</v>
      </c>
      <c r="D2149" t="s">
        <v>116</v>
      </c>
      <c r="E2149" t="str">
        <f t="shared" si="33"/>
        <v>2018Scottish Ambulance ServiceReligionBuddhist</v>
      </c>
      <c r="F2149">
        <v>8.0857085102082005E-2</v>
      </c>
    </row>
    <row r="2150" spans="1:6" x14ac:dyDescent="0.25">
      <c r="A2150" s="95">
        <v>43190</v>
      </c>
      <c r="B2150" t="s">
        <v>16</v>
      </c>
      <c r="C2150" t="s">
        <v>1</v>
      </c>
      <c r="D2150" t="s">
        <v>116</v>
      </c>
      <c r="E2150" t="str">
        <f t="shared" si="33"/>
        <v>2018NHS 24ReligionBuddhist</v>
      </c>
      <c r="F2150">
        <v>0.12861736334405099</v>
      </c>
    </row>
    <row r="2151" spans="1:6" x14ac:dyDescent="0.25">
      <c r="A2151" s="95">
        <v>43190</v>
      </c>
      <c r="B2151" t="s">
        <v>17</v>
      </c>
      <c r="C2151" t="s">
        <v>1</v>
      </c>
      <c r="D2151" t="s">
        <v>116</v>
      </c>
      <c r="E2151" t="str">
        <f t="shared" si="33"/>
        <v>2018NHS Education for ScotlandReligionBuddhist</v>
      </c>
      <c r="F2151">
        <v>0.25524673851389601</v>
      </c>
    </row>
    <row r="2152" spans="1:6" x14ac:dyDescent="0.25">
      <c r="A2152" s="95">
        <v>43190</v>
      </c>
      <c r="B2152" t="s">
        <v>19</v>
      </c>
      <c r="C2152" t="s">
        <v>1</v>
      </c>
      <c r="D2152" t="s">
        <v>116</v>
      </c>
      <c r="E2152" t="str">
        <f t="shared" si="33"/>
        <v>2018The State HospitalReligionBuddhist</v>
      </c>
      <c r="F2152">
        <v>0.15174506828528</v>
      </c>
    </row>
    <row r="2153" spans="1:6" x14ac:dyDescent="0.25">
      <c r="A2153" s="95">
        <v>43190</v>
      </c>
      <c r="B2153" t="s">
        <v>35</v>
      </c>
      <c r="C2153" t="s">
        <v>1</v>
      </c>
      <c r="D2153" t="s">
        <v>116</v>
      </c>
      <c r="E2153" t="str">
        <f t="shared" si="33"/>
        <v>2018National Waiting Times CentreReligionBuddhist</v>
      </c>
      <c r="F2153">
        <v>9.9058940069341198E-2</v>
      </c>
    </row>
    <row r="2154" spans="1:6" x14ac:dyDescent="0.25">
      <c r="A2154" s="95">
        <v>43190</v>
      </c>
      <c r="B2154" t="s">
        <v>105</v>
      </c>
      <c r="C2154" t="s">
        <v>1</v>
      </c>
      <c r="D2154" t="s">
        <v>116</v>
      </c>
      <c r="E2154" t="str">
        <f t="shared" si="33"/>
        <v>2018NHS FifeReligionBuddhist</v>
      </c>
      <c r="F2154">
        <v>0.10991207034372499</v>
      </c>
    </row>
    <row r="2155" spans="1:6" x14ac:dyDescent="0.25">
      <c r="A2155" s="95">
        <v>43190</v>
      </c>
      <c r="B2155" t="s">
        <v>108</v>
      </c>
      <c r="C2155" t="s">
        <v>1</v>
      </c>
      <c r="D2155" t="s">
        <v>116</v>
      </c>
      <c r="E2155" t="str">
        <f t="shared" si="33"/>
        <v>2018NHS Greater Glasgow &amp; ClydeReligionBuddhist</v>
      </c>
      <c r="F2155">
        <v>0.27484191003955</v>
      </c>
    </row>
    <row r="2156" spans="1:6" x14ac:dyDescent="0.25">
      <c r="A2156" s="95">
        <v>43190</v>
      </c>
      <c r="B2156" t="s">
        <v>109</v>
      </c>
      <c r="C2156" t="s">
        <v>1</v>
      </c>
      <c r="D2156" t="s">
        <v>116</v>
      </c>
      <c r="E2156" t="str">
        <f t="shared" si="33"/>
        <v>2018NHS HighlandReligionBuddhist</v>
      </c>
      <c r="F2156">
        <v>0.22031823745410001</v>
      </c>
    </row>
    <row r="2157" spans="1:6" x14ac:dyDescent="0.25">
      <c r="A2157" s="95">
        <v>43190</v>
      </c>
      <c r="B2157" t="s">
        <v>110</v>
      </c>
      <c r="C2157" t="s">
        <v>1</v>
      </c>
      <c r="D2157" t="s">
        <v>116</v>
      </c>
      <c r="E2157" t="str">
        <f t="shared" si="33"/>
        <v>2018NHS LanarkshireReligionBuddhist</v>
      </c>
      <c r="F2157">
        <v>0.140646976090014</v>
      </c>
    </row>
    <row r="2158" spans="1:6" x14ac:dyDescent="0.25">
      <c r="A2158" s="95">
        <v>43190</v>
      </c>
      <c r="B2158" t="s">
        <v>107</v>
      </c>
      <c r="C2158" t="s">
        <v>1</v>
      </c>
      <c r="D2158" t="s">
        <v>116</v>
      </c>
      <c r="E2158" t="str">
        <f t="shared" si="33"/>
        <v>2018NHS GrampianReligionBuddhist</v>
      </c>
      <c r="F2158">
        <v>0.46355313477807297</v>
      </c>
    </row>
    <row r="2159" spans="1:6" x14ac:dyDescent="0.25">
      <c r="A2159" s="95">
        <v>43190</v>
      </c>
      <c r="B2159" t="s">
        <v>112</v>
      </c>
      <c r="C2159" t="s">
        <v>1</v>
      </c>
      <c r="D2159" t="s">
        <v>116</v>
      </c>
      <c r="E2159" t="str">
        <f t="shared" si="33"/>
        <v>2018NHS OrkneyReligionBuddhist</v>
      </c>
      <c r="F2159">
        <v>0.50761421319796896</v>
      </c>
    </row>
    <row r="2160" spans="1:6" x14ac:dyDescent="0.25">
      <c r="A2160" s="95">
        <v>43190</v>
      </c>
      <c r="B2160" t="s">
        <v>111</v>
      </c>
      <c r="C2160" t="s">
        <v>1</v>
      </c>
      <c r="D2160" t="s">
        <v>116</v>
      </c>
      <c r="E2160" t="str">
        <f t="shared" si="33"/>
        <v>2018NHS LothianReligionBuddhist</v>
      </c>
      <c r="F2160">
        <v>0.13714044588227001</v>
      </c>
    </row>
    <row r="2161" spans="1:6" x14ac:dyDescent="0.25">
      <c r="A2161" s="95">
        <v>43190</v>
      </c>
      <c r="B2161" t="s">
        <v>114</v>
      </c>
      <c r="C2161" t="s">
        <v>1</v>
      </c>
      <c r="D2161" t="s">
        <v>116</v>
      </c>
      <c r="E2161" t="str">
        <f t="shared" si="33"/>
        <v>2018NHS TaysideReligionBuddhist</v>
      </c>
      <c r="F2161">
        <v>0.335931201289975</v>
      </c>
    </row>
    <row r="2162" spans="1:6" x14ac:dyDescent="0.25">
      <c r="A2162" s="95">
        <v>43190</v>
      </c>
      <c r="B2162" t="s">
        <v>106</v>
      </c>
      <c r="C2162" t="s">
        <v>1</v>
      </c>
      <c r="D2162" t="s">
        <v>116</v>
      </c>
      <c r="E2162" t="str">
        <f t="shared" si="33"/>
        <v>2018NHS Forth ValleyReligionBuddhist</v>
      </c>
      <c r="F2162">
        <v>0.34789331271743301</v>
      </c>
    </row>
    <row r="2163" spans="1:6" x14ac:dyDescent="0.25">
      <c r="A2163" s="95">
        <v>43190</v>
      </c>
      <c r="B2163" t="s">
        <v>115</v>
      </c>
      <c r="C2163" t="s">
        <v>1</v>
      </c>
      <c r="D2163" t="s">
        <v>116</v>
      </c>
      <c r="E2163" t="str">
        <f t="shared" si="33"/>
        <v>2018NHS Western IslesReligionBuddhist</v>
      </c>
      <c r="F2163">
        <v>0.394944707740916</v>
      </c>
    </row>
    <row r="2164" spans="1:6" x14ac:dyDescent="0.25">
      <c r="A2164" s="95">
        <v>43190</v>
      </c>
      <c r="B2164" t="s">
        <v>104</v>
      </c>
      <c r="C2164" t="s">
        <v>1</v>
      </c>
      <c r="D2164" t="s">
        <v>116</v>
      </c>
      <c r="E2164" t="str">
        <f t="shared" si="33"/>
        <v>2018NHS Dumfries &amp; GallowayReligionBuddhist</v>
      </c>
      <c r="F2164">
        <v>0.23324851569126301</v>
      </c>
    </row>
    <row r="2165" spans="1:6" x14ac:dyDescent="0.25">
      <c r="A2165" s="95">
        <v>43190</v>
      </c>
      <c r="B2165" t="s">
        <v>113</v>
      </c>
      <c r="C2165" t="s">
        <v>1</v>
      </c>
      <c r="D2165" t="s">
        <v>116</v>
      </c>
      <c r="E2165" t="str">
        <f t="shared" si="33"/>
        <v>2018NHS ShetlandReligionBuddhist</v>
      </c>
      <c r="F2165">
        <v>0.31217481789802198</v>
      </c>
    </row>
    <row r="2166" spans="1:6" x14ac:dyDescent="0.25">
      <c r="A2166" s="95">
        <v>43190</v>
      </c>
      <c r="B2166" t="s">
        <v>127</v>
      </c>
      <c r="C2166" t="s">
        <v>1</v>
      </c>
      <c r="D2166" t="s">
        <v>116</v>
      </c>
      <c r="E2166" t="str">
        <f t="shared" si="33"/>
        <v>2018East RegionReligionBuddhist</v>
      </c>
      <c r="F2166">
        <v>0.137287854758917</v>
      </c>
    </row>
    <row r="2167" spans="1:6" x14ac:dyDescent="0.25">
      <c r="A2167" s="95">
        <v>43190</v>
      </c>
      <c r="B2167" t="s">
        <v>132</v>
      </c>
      <c r="C2167" t="s">
        <v>1</v>
      </c>
      <c r="D2167" t="s">
        <v>116</v>
      </c>
      <c r="E2167" t="str">
        <f t="shared" si="33"/>
        <v>2018National Bodies and Special Health BoardsReligionBuddhist</v>
      </c>
      <c r="F2167">
        <v>0.17492711370262301</v>
      </c>
    </row>
    <row r="2168" spans="1:6" x14ac:dyDescent="0.25">
      <c r="A2168" s="95">
        <v>43190</v>
      </c>
      <c r="B2168" t="s">
        <v>128</v>
      </c>
      <c r="C2168" t="s">
        <v>1</v>
      </c>
      <c r="D2168" t="s">
        <v>116</v>
      </c>
      <c r="E2168" t="str">
        <f t="shared" si="33"/>
        <v>2018North RegionReligionBuddhist</v>
      </c>
      <c r="F2168">
        <v>0.35644984392137002</v>
      </c>
    </row>
    <row r="2169" spans="1:6" x14ac:dyDescent="0.25">
      <c r="A2169" s="95">
        <v>43190</v>
      </c>
      <c r="B2169" t="s">
        <v>129</v>
      </c>
      <c r="C2169" t="s">
        <v>1</v>
      </c>
      <c r="D2169" t="s">
        <v>116</v>
      </c>
      <c r="E2169" t="str">
        <f t="shared" si="33"/>
        <v>2018West RegionReligionBuddhist</v>
      </c>
      <c r="F2169">
        <v>0.23506554250968401</v>
      </c>
    </row>
    <row r="2170" spans="1:6" x14ac:dyDescent="0.25">
      <c r="A2170" s="95">
        <v>43555</v>
      </c>
      <c r="B2170" t="s">
        <v>102</v>
      </c>
      <c r="C2170" t="s">
        <v>1</v>
      </c>
      <c r="D2170" t="s">
        <v>116</v>
      </c>
      <c r="E2170" t="str">
        <f t="shared" si="33"/>
        <v>2019NHS Ayrshire &amp; ArranReligionBuddhist</v>
      </c>
      <c r="F2170">
        <v>0.109769484083424</v>
      </c>
    </row>
    <row r="2171" spans="1:6" x14ac:dyDescent="0.25">
      <c r="A2171" s="95">
        <v>43555</v>
      </c>
      <c r="B2171" t="s">
        <v>103</v>
      </c>
      <c r="C2171" t="s">
        <v>1</v>
      </c>
      <c r="D2171" t="s">
        <v>116</v>
      </c>
      <c r="E2171" t="str">
        <f t="shared" si="33"/>
        <v>2019NHS BordersReligionBuddhist</v>
      </c>
      <c r="F2171">
        <v>0.234313980734183</v>
      </c>
    </row>
    <row r="2172" spans="1:6" x14ac:dyDescent="0.25">
      <c r="A2172" s="95">
        <v>43555</v>
      </c>
      <c r="B2172" t="s">
        <v>82</v>
      </c>
      <c r="C2172" t="s">
        <v>1</v>
      </c>
      <c r="D2172" t="s">
        <v>116</v>
      </c>
      <c r="E2172" t="str">
        <f t="shared" si="33"/>
        <v>2019NHSScotlandReligionBuddhist</v>
      </c>
      <c r="F2172">
        <v>0.23807114439254501</v>
      </c>
    </row>
    <row r="2173" spans="1:6" x14ac:dyDescent="0.25">
      <c r="A2173" s="95">
        <v>43555</v>
      </c>
      <c r="B2173" t="s">
        <v>52</v>
      </c>
      <c r="C2173" t="s">
        <v>1</v>
      </c>
      <c r="D2173" t="s">
        <v>116</v>
      </c>
      <c r="E2173" t="str">
        <f t="shared" si="33"/>
        <v>2019NHS National Services ScotlandReligionBuddhist</v>
      </c>
      <c r="F2173">
        <v>0.35763411279229701</v>
      </c>
    </row>
    <row r="2174" spans="1:6" x14ac:dyDescent="0.25">
      <c r="A2174" s="95">
        <v>43555</v>
      </c>
      <c r="B2174" t="s">
        <v>15</v>
      </c>
      <c r="C2174" t="s">
        <v>1</v>
      </c>
      <c r="D2174" t="s">
        <v>116</v>
      </c>
      <c r="E2174" t="str">
        <f t="shared" si="33"/>
        <v>2019Scottish Ambulance ServiceReligionBuddhist</v>
      </c>
      <c r="F2174">
        <v>9.7847358121330705E-2</v>
      </c>
    </row>
    <row r="2175" spans="1:6" x14ac:dyDescent="0.25">
      <c r="A2175" s="95">
        <v>43555</v>
      </c>
      <c r="B2175" t="s">
        <v>16</v>
      </c>
      <c r="C2175" t="s">
        <v>1</v>
      </c>
      <c r="D2175" t="s">
        <v>116</v>
      </c>
      <c r="E2175" t="str">
        <f t="shared" si="33"/>
        <v>2019NHS 24ReligionBuddhist</v>
      </c>
      <c r="F2175">
        <v>0.24494794856093</v>
      </c>
    </row>
    <row r="2176" spans="1:6" x14ac:dyDescent="0.25">
      <c r="A2176" s="95">
        <v>43555</v>
      </c>
      <c r="B2176" t="s">
        <v>17</v>
      </c>
      <c r="C2176" t="s">
        <v>1</v>
      </c>
      <c r="D2176" t="s">
        <v>116</v>
      </c>
      <c r="E2176" t="str">
        <f t="shared" si="33"/>
        <v>2019NHS Education for ScotlandReligionBuddhist</v>
      </c>
      <c r="F2176">
        <v>0.26857654431512901</v>
      </c>
    </row>
    <row r="2177" spans="1:6" x14ac:dyDescent="0.25">
      <c r="A2177" s="95">
        <v>43555</v>
      </c>
      <c r="B2177" t="s">
        <v>19</v>
      </c>
      <c r="C2177" t="s">
        <v>1</v>
      </c>
      <c r="D2177" t="s">
        <v>116</v>
      </c>
      <c r="E2177" t="str">
        <f t="shared" si="33"/>
        <v>2019The State HospitalReligionBuddhist</v>
      </c>
      <c r="F2177">
        <v>0.15105740181268801</v>
      </c>
    </row>
    <row r="2178" spans="1:6" x14ac:dyDescent="0.25">
      <c r="A2178" s="95">
        <v>43555</v>
      </c>
      <c r="B2178" t="s">
        <v>35</v>
      </c>
      <c r="C2178" t="s">
        <v>1</v>
      </c>
      <c r="D2178" t="s">
        <v>116</v>
      </c>
      <c r="E2178" t="str">
        <f t="shared" si="33"/>
        <v>2019National Waiting Times CentreReligionBuddhist</v>
      </c>
      <c r="F2178">
        <v>9.6153846153846104E-2</v>
      </c>
    </row>
    <row r="2179" spans="1:6" x14ac:dyDescent="0.25">
      <c r="A2179" s="95">
        <v>43555</v>
      </c>
      <c r="B2179" t="s">
        <v>105</v>
      </c>
      <c r="C2179" t="s">
        <v>1</v>
      </c>
      <c r="D2179" t="s">
        <v>116</v>
      </c>
      <c r="E2179" t="str">
        <f t="shared" si="33"/>
        <v>2019NHS FifeReligionBuddhist</v>
      </c>
      <c r="F2179">
        <v>9.0063044130891598E-2</v>
      </c>
    </row>
    <row r="2180" spans="1:6" x14ac:dyDescent="0.25">
      <c r="A2180" s="95">
        <v>43555</v>
      </c>
      <c r="B2180" t="s">
        <v>108</v>
      </c>
      <c r="C2180" t="s">
        <v>1</v>
      </c>
      <c r="D2180" t="s">
        <v>116</v>
      </c>
      <c r="E2180" t="str">
        <f t="shared" ref="E2180:E2243" si="34">"20"&amp;RIGHT(TEXT(A2180,"dd-mmm-yy"),2)&amp;B2180&amp;C2180&amp;D2180</f>
        <v>2019NHS Greater Glasgow &amp; ClydeReligionBuddhist</v>
      </c>
      <c r="F2180">
        <v>0.26061057334326099</v>
      </c>
    </row>
    <row r="2181" spans="1:6" x14ac:dyDescent="0.25">
      <c r="A2181" s="95">
        <v>43555</v>
      </c>
      <c r="B2181" t="s">
        <v>109</v>
      </c>
      <c r="C2181" t="s">
        <v>1</v>
      </c>
      <c r="D2181" t="s">
        <v>116</v>
      </c>
      <c r="E2181" t="str">
        <f t="shared" si="34"/>
        <v>2019NHS HighlandReligionBuddhist</v>
      </c>
      <c r="F2181">
        <v>0.25476660092044701</v>
      </c>
    </row>
    <row r="2182" spans="1:6" x14ac:dyDescent="0.25">
      <c r="A2182" s="95">
        <v>43555</v>
      </c>
      <c r="B2182" t="s">
        <v>110</v>
      </c>
      <c r="C2182" t="s">
        <v>1</v>
      </c>
      <c r="D2182" t="s">
        <v>116</v>
      </c>
      <c r="E2182" t="str">
        <f t="shared" si="34"/>
        <v>2019NHS LanarkshireReligionBuddhist</v>
      </c>
      <c r="F2182">
        <v>9.6625025881703297E-2</v>
      </c>
    </row>
    <row r="2183" spans="1:6" x14ac:dyDescent="0.25">
      <c r="A2183" s="95">
        <v>43555</v>
      </c>
      <c r="B2183" t="s">
        <v>107</v>
      </c>
      <c r="C2183" t="s">
        <v>1</v>
      </c>
      <c r="D2183" t="s">
        <v>116</v>
      </c>
      <c r="E2183" t="str">
        <f t="shared" si="34"/>
        <v>2019NHS GrampianReligionBuddhist</v>
      </c>
      <c r="F2183">
        <v>0.58608868738250497</v>
      </c>
    </row>
    <row r="2184" spans="1:6" x14ac:dyDescent="0.25">
      <c r="A2184" s="95">
        <v>43555</v>
      </c>
      <c r="B2184" t="s">
        <v>112</v>
      </c>
      <c r="C2184" t="s">
        <v>1</v>
      </c>
      <c r="D2184" t="s">
        <v>116</v>
      </c>
      <c r="E2184" t="str">
        <f t="shared" si="34"/>
        <v>2019NHS OrkneyReligionBuddhist</v>
      </c>
      <c r="F2184">
        <v>0.84235860409145602</v>
      </c>
    </row>
    <row r="2185" spans="1:6" x14ac:dyDescent="0.25">
      <c r="A2185" s="95">
        <v>43555</v>
      </c>
      <c r="B2185" t="s">
        <v>111</v>
      </c>
      <c r="C2185" t="s">
        <v>1</v>
      </c>
      <c r="D2185" t="s">
        <v>116</v>
      </c>
      <c r="E2185" t="str">
        <f t="shared" si="34"/>
        <v>2019NHS LothianReligionBuddhist</v>
      </c>
      <c r="F2185">
        <v>0.14374700527072301</v>
      </c>
    </row>
    <row r="2186" spans="1:6" x14ac:dyDescent="0.25">
      <c r="A2186" s="95">
        <v>43555</v>
      </c>
      <c r="B2186" t="s">
        <v>114</v>
      </c>
      <c r="C2186" t="s">
        <v>1</v>
      </c>
      <c r="D2186" t="s">
        <v>116</v>
      </c>
      <c r="E2186" t="str">
        <f t="shared" si="34"/>
        <v>2019NHS TaysideReligionBuddhist</v>
      </c>
      <c r="F2186">
        <v>0.22245394508168201</v>
      </c>
    </row>
    <row r="2187" spans="1:6" x14ac:dyDescent="0.25">
      <c r="A2187" s="95">
        <v>43555</v>
      </c>
      <c r="B2187" t="s">
        <v>106</v>
      </c>
      <c r="C2187" t="s">
        <v>1</v>
      </c>
      <c r="D2187" t="s">
        <v>116</v>
      </c>
      <c r="E2187" t="str">
        <f t="shared" si="34"/>
        <v>2019NHS Forth ValleyReligionBuddhist</v>
      </c>
      <c r="F2187">
        <v>0.427995971802618</v>
      </c>
    </row>
    <row r="2188" spans="1:6" x14ac:dyDescent="0.25">
      <c r="A2188" s="95">
        <v>43555</v>
      </c>
      <c r="B2188" t="s">
        <v>115</v>
      </c>
      <c r="C2188" t="s">
        <v>1</v>
      </c>
      <c r="D2188" t="s">
        <v>116</v>
      </c>
      <c r="E2188" t="str">
        <f t="shared" si="34"/>
        <v>2019NHS Western IslesReligionBuddhist</v>
      </c>
      <c r="F2188">
        <v>0.41356492969396103</v>
      </c>
    </row>
    <row r="2189" spans="1:6" x14ac:dyDescent="0.25">
      <c r="A2189" s="95">
        <v>43555</v>
      </c>
      <c r="B2189" t="s">
        <v>104</v>
      </c>
      <c r="C2189" t="s">
        <v>1</v>
      </c>
      <c r="D2189" t="s">
        <v>116</v>
      </c>
      <c r="E2189" t="str">
        <f t="shared" si="34"/>
        <v>2019NHS Dumfries &amp; GallowayReligionBuddhist</v>
      </c>
      <c r="F2189">
        <v>0.20052135552436301</v>
      </c>
    </row>
    <row r="2190" spans="1:6" x14ac:dyDescent="0.25">
      <c r="A2190" s="95">
        <v>43555</v>
      </c>
      <c r="B2190" t="s">
        <v>113</v>
      </c>
      <c r="C2190" t="s">
        <v>1</v>
      </c>
      <c r="D2190" t="s">
        <v>116</v>
      </c>
      <c r="E2190" t="str">
        <f t="shared" si="34"/>
        <v>2019NHS ShetlandReligionBuddhist</v>
      </c>
      <c r="F2190">
        <v>0.392927308447937</v>
      </c>
    </row>
    <row r="2191" spans="1:6" x14ac:dyDescent="0.25">
      <c r="A2191" s="95">
        <v>43555</v>
      </c>
      <c r="B2191" t="s">
        <v>127</v>
      </c>
      <c r="C2191" t="s">
        <v>1</v>
      </c>
      <c r="D2191" t="s">
        <v>116</v>
      </c>
      <c r="E2191" t="str">
        <f t="shared" si="34"/>
        <v>2019East RegionReligionBuddhist</v>
      </c>
      <c r="F2191">
        <v>0.13936634767258199</v>
      </c>
    </row>
    <row r="2192" spans="1:6" x14ac:dyDescent="0.25">
      <c r="A2192" s="95">
        <v>43555</v>
      </c>
      <c r="B2192" t="s">
        <v>132</v>
      </c>
      <c r="C2192" t="s">
        <v>1</v>
      </c>
      <c r="D2192" t="s">
        <v>116</v>
      </c>
      <c r="E2192" t="str">
        <f t="shared" si="34"/>
        <v>2019National Bodies and Special Health BoardsReligionBuddhist</v>
      </c>
      <c r="F2192">
        <v>0.19695302091177599</v>
      </c>
    </row>
    <row r="2193" spans="1:6" x14ac:dyDescent="0.25">
      <c r="A2193" s="95">
        <v>43555</v>
      </c>
      <c r="B2193" t="s">
        <v>128</v>
      </c>
      <c r="C2193" t="s">
        <v>1</v>
      </c>
      <c r="D2193" t="s">
        <v>116</v>
      </c>
      <c r="E2193" t="str">
        <f t="shared" si="34"/>
        <v>2019North RegionReligionBuddhist</v>
      </c>
      <c r="F2193">
        <v>0.38786506488877698</v>
      </c>
    </row>
    <row r="2194" spans="1:6" x14ac:dyDescent="0.25">
      <c r="A2194" s="95">
        <v>43555</v>
      </c>
      <c r="B2194" t="s">
        <v>129</v>
      </c>
      <c r="C2194" t="s">
        <v>1</v>
      </c>
      <c r="D2194" t="s">
        <v>116</v>
      </c>
      <c r="E2194" t="str">
        <f t="shared" si="34"/>
        <v>2019West RegionReligionBuddhist</v>
      </c>
      <c r="F2194">
        <v>0.22372681778039399</v>
      </c>
    </row>
    <row r="2195" spans="1:6" x14ac:dyDescent="0.25">
      <c r="A2195" s="95">
        <v>43921</v>
      </c>
      <c r="B2195" t="s">
        <v>102</v>
      </c>
      <c r="C2195" t="s">
        <v>1</v>
      </c>
      <c r="D2195" t="s">
        <v>116</v>
      </c>
      <c r="E2195" t="str">
        <f t="shared" si="34"/>
        <v>2020NHS Ayrshire &amp; ArranReligionBuddhist</v>
      </c>
      <c r="F2195">
        <v>0.106400392862989</v>
      </c>
    </row>
    <row r="2196" spans="1:6" x14ac:dyDescent="0.25">
      <c r="A2196" s="95">
        <v>43921</v>
      </c>
      <c r="B2196" t="s">
        <v>103</v>
      </c>
      <c r="C2196" t="s">
        <v>1</v>
      </c>
      <c r="D2196" t="s">
        <v>116</v>
      </c>
      <c r="E2196" t="str">
        <f t="shared" si="34"/>
        <v>2020NHS BordersReligionBuddhist</v>
      </c>
      <c r="F2196">
        <v>0.211808313476303</v>
      </c>
    </row>
    <row r="2197" spans="1:6" x14ac:dyDescent="0.25">
      <c r="A2197" s="95">
        <v>43921</v>
      </c>
      <c r="B2197" t="s">
        <v>82</v>
      </c>
      <c r="C2197" t="s">
        <v>1</v>
      </c>
      <c r="D2197" t="s">
        <v>116</v>
      </c>
      <c r="E2197" t="str">
        <f t="shared" si="34"/>
        <v>2020NHSScotlandReligionBuddhist</v>
      </c>
      <c r="F2197">
        <v>0.226019674573045</v>
      </c>
    </row>
    <row r="2198" spans="1:6" x14ac:dyDescent="0.25">
      <c r="A2198" s="95">
        <v>43921</v>
      </c>
      <c r="B2198" t="s">
        <v>52</v>
      </c>
      <c r="C2198" t="s">
        <v>1</v>
      </c>
      <c r="D2198" t="s">
        <v>116</v>
      </c>
      <c r="E2198" t="str">
        <f t="shared" si="34"/>
        <v>2020NHS National Services ScotlandReligionBuddhist</v>
      </c>
      <c r="F2198">
        <v>0.29649595687331498</v>
      </c>
    </row>
    <row r="2199" spans="1:6" x14ac:dyDescent="0.25">
      <c r="A2199" s="95">
        <v>43921</v>
      </c>
      <c r="B2199" t="s">
        <v>15</v>
      </c>
      <c r="C2199" t="s">
        <v>1</v>
      </c>
      <c r="D2199" t="s">
        <v>116</v>
      </c>
      <c r="E2199" t="str">
        <f t="shared" si="34"/>
        <v>2020Scottish Ambulance ServiceReligionBuddhist</v>
      </c>
      <c r="F2199">
        <v>7.5743230448778606E-2</v>
      </c>
    </row>
    <row r="2200" spans="1:6" x14ac:dyDescent="0.25">
      <c r="A2200" s="95">
        <v>43921</v>
      </c>
      <c r="B2200" t="s">
        <v>16</v>
      </c>
      <c r="C2200" t="s">
        <v>1</v>
      </c>
      <c r="D2200" t="s">
        <v>116</v>
      </c>
      <c r="E2200" t="str">
        <f t="shared" si="34"/>
        <v>2020NHS 24ReligionBuddhist</v>
      </c>
      <c r="F2200">
        <v>0.28768699654775598</v>
      </c>
    </row>
    <row r="2201" spans="1:6" x14ac:dyDescent="0.25">
      <c r="A2201" s="95">
        <v>43921</v>
      </c>
      <c r="B2201" t="s">
        <v>17</v>
      </c>
      <c r="C2201" t="s">
        <v>1</v>
      </c>
      <c r="D2201" t="s">
        <v>116</v>
      </c>
      <c r="E2201" t="str">
        <f t="shared" si="34"/>
        <v>2020NHS Education for ScotlandReligionBuddhist</v>
      </c>
      <c r="F2201">
        <v>0.30437836572231303</v>
      </c>
    </row>
    <row r="2202" spans="1:6" x14ac:dyDescent="0.25">
      <c r="A2202" s="95">
        <v>43921</v>
      </c>
      <c r="B2202" t="s">
        <v>19</v>
      </c>
      <c r="C2202" t="s">
        <v>1</v>
      </c>
      <c r="D2202" t="s">
        <v>116</v>
      </c>
      <c r="E2202" t="str">
        <f t="shared" si="34"/>
        <v>2020The State HospitalReligionBuddhist</v>
      </c>
      <c r="F2202">
        <v>0.14792899408283999</v>
      </c>
    </row>
    <row r="2203" spans="1:6" x14ac:dyDescent="0.25">
      <c r="A2203" s="95">
        <v>43921</v>
      </c>
      <c r="B2203" t="s">
        <v>35</v>
      </c>
      <c r="C2203" t="s">
        <v>1</v>
      </c>
      <c r="D2203" t="s">
        <v>116</v>
      </c>
      <c r="E2203" t="str">
        <f t="shared" si="34"/>
        <v>2020National Waiting Times CentreReligionBuddhist</v>
      </c>
      <c r="F2203">
        <v>9.3023255813953404E-2</v>
      </c>
    </row>
    <row r="2204" spans="1:6" x14ac:dyDescent="0.25">
      <c r="A2204" s="95">
        <v>43921</v>
      </c>
      <c r="B2204" t="s">
        <v>105</v>
      </c>
      <c r="C2204" t="s">
        <v>1</v>
      </c>
      <c r="D2204" t="s">
        <v>116</v>
      </c>
      <c r="E2204" t="str">
        <f t="shared" si="34"/>
        <v>2020NHS FifeReligionBuddhist</v>
      </c>
      <c r="F2204">
        <v>8.5640879246360199E-2</v>
      </c>
    </row>
    <row r="2205" spans="1:6" x14ac:dyDescent="0.25">
      <c r="A2205" s="95">
        <v>43921</v>
      </c>
      <c r="B2205" t="s">
        <v>108</v>
      </c>
      <c r="C2205" t="s">
        <v>1</v>
      </c>
      <c r="D2205" t="s">
        <v>116</v>
      </c>
      <c r="E2205" t="str">
        <f t="shared" si="34"/>
        <v>2020NHS Greater Glasgow &amp; ClydeReligionBuddhist</v>
      </c>
      <c r="F2205">
        <v>0.225776906856376</v>
      </c>
    </row>
    <row r="2206" spans="1:6" x14ac:dyDescent="0.25">
      <c r="A2206" s="95">
        <v>43921</v>
      </c>
      <c r="B2206" t="s">
        <v>109</v>
      </c>
      <c r="C2206" t="s">
        <v>1</v>
      </c>
      <c r="D2206" t="s">
        <v>116</v>
      </c>
      <c r="E2206" t="str">
        <f t="shared" si="34"/>
        <v>2020NHS HighlandReligionBuddhist</v>
      </c>
      <c r="F2206">
        <v>0.19769096947651399</v>
      </c>
    </row>
    <row r="2207" spans="1:6" x14ac:dyDescent="0.25">
      <c r="A2207" s="95">
        <v>43921</v>
      </c>
      <c r="B2207" t="s">
        <v>110</v>
      </c>
      <c r="C2207" t="s">
        <v>1</v>
      </c>
      <c r="D2207" t="s">
        <v>116</v>
      </c>
      <c r="E2207" t="str">
        <f t="shared" si="34"/>
        <v>2020NHS LanarkshireReligionBuddhist</v>
      </c>
      <c r="F2207">
        <v>0.105346326046879</v>
      </c>
    </row>
    <row r="2208" spans="1:6" x14ac:dyDescent="0.25">
      <c r="A2208" s="95">
        <v>43921</v>
      </c>
      <c r="B2208" t="s">
        <v>107</v>
      </c>
      <c r="C2208" t="s">
        <v>1</v>
      </c>
      <c r="D2208" t="s">
        <v>116</v>
      </c>
      <c r="E2208" t="str">
        <f t="shared" si="34"/>
        <v>2020NHS GrampianReligionBuddhist</v>
      </c>
      <c r="F2208">
        <v>0.59622391520370899</v>
      </c>
    </row>
    <row r="2209" spans="1:6" x14ac:dyDescent="0.25">
      <c r="A2209" s="95">
        <v>43921</v>
      </c>
      <c r="B2209" t="s">
        <v>112</v>
      </c>
      <c r="C2209" t="s">
        <v>1</v>
      </c>
      <c r="D2209" t="s">
        <v>116</v>
      </c>
      <c r="E2209" t="str">
        <f t="shared" si="34"/>
        <v>2020NHS OrkneyReligionBuddhist</v>
      </c>
      <c r="F2209">
        <v>0.53191489361702105</v>
      </c>
    </row>
    <row r="2210" spans="1:6" x14ac:dyDescent="0.25">
      <c r="A2210" s="95">
        <v>43921</v>
      </c>
      <c r="B2210" t="s">
        <v>111</v>
      </c>
      <c r="C2210" t="s">
        <v>1</v>
      </c>
      <c r="D2210" t="s">
        <v>116</v>
      </c>
      <c r="E2210" t="str">
        <f t="shared" si="34"/>
        <v>2020NHS LothianReligionBuddhist</v>
      </c>
      <c r="F2210">
        <v>0.23924239906961201</v>
      </c>
    </row>
    <row r="2211" spans="1:6" x14ac:dyDescent="0.25">
      <c r="A2211" s="95">
        <v>43921</v>
      </c>
      <c r="B2211" t="s">
        <v>114</v>
      </c>
      <c r="C2211" t="s">
        <v>1</v>
      </c>
      <c r="D2211" t="s">
        <v>116</v>
      </c>
      <c r="E2211" t="str">
        <f t="shared" si="34"/>
        <v>2020NHS TaysideReligionBuddhist</v>
      </c>
      <c r="F2211">
        <v>0.23864721123687399</v>
      </c>
    </row>
    <row r="2212" spans="1:6" x14ac:dyDescent="0.25">
      <c r="A2212" s="95">
        <v>43921</v>
      </c>
      <c r="B2212" t="s">
        <v>106</v>
      </c>
      <c r="C2212" t="s">
        <v>1</v>
      </c>
      <c r="D2212" t="s">
        <v>116</v>
      </c>
      <c r="E2212" t="str">
        <f t="shared" si="34"/>
        <v>2020NHS Forth ValleyReligionBuddhist</v>
      </c>
      <c r="F2212">
        <v>0.29526396598559101</v>
      </c>
    </row>
    <row r="2213" spans="1:6" x14ac:dyDescent="0.25">
      <c r="A2213" s="95">
        <v>43921</v>
      </c>
      <c r="B2213" t="s">
        <v>115</v>
      </c>
      <c r="C2213" t="s">
        <v>1</v>
      </c>
      <c r="D2213" t="s">
        <v>116</v>
      </c>
      <c r="E2213" t="str">
        <f t="shared" si="34"/>
        <v>2020NHS Western IslesReligionBuddhist</v>
      </c>
      <c r="F2213">
        <v>0.15860428231562201</v>
      </c>
    </row>
    <row r="2214" spans="1:6" x14ac:dyDescent="0.25">
      <c r="A2214" s="95">
        <v>43921</v>
      </c>
      <c r="B2214" t="s">
        <v>104</v>
      </c>
      <c r="C2214" t="s">
        <v>1</v>
      </c>
      <c r="D2214" t="s">
        <v>116</v>
      </c>
      <c r="E2214" t="str">
        <f t="shared" si="34"/>
        <v>2020NHS Dumfries &amp; GallowayReligionBuddhist</v>
      </c>
      <c r="F2214">
        <v>0.15305146355461999</v>
      </c>
    </row>
    <row r="2215" spans="1:6" x14ac:dyDescent="0.25">
      <c r="A2215" s="95">
        <v>43921</v>
      </c>
      <c r="B2215" t="s">
        <v>113</v>
      </c>
      <c r="C2215" t="s">
        <v>1</v>
      </c>
      <c r="D2215" t="s">
        <v>116</v>
      </c>
      <c r="E2215" t="str">
        <f t="shared" si="34"/>
        <v>2020NHS ShetlandReligionBuddhist</v>
      </c>
      <c r="F2215">
        <v>0.27422303473491699</v>
      </c>
    </row>
    <row r="2216" spans="1:6" x14ac:dyDescent="0.25">
      <c r="A2216" s="95">
        <v>43921</v>
      </c>
      <c r="B2216" t="s">
        <v>127</v>
      </c>
      <c r="C2216" t="s">
        <v>1</v>
      </c>
      <c r="D2216" t="s">
        <v>116</v>
      </c>
      <c r="E2216" t="str">
        <f t="shared" si="34"/>
        <v>2020East RegionReligionBuddhist</v>
      </c>
      <c r="F2216">
        <v>0.20053626551902801</v>
      </c>
    </row>
    <row r="2217" spans="1:6" x14ac:dyDescent="0.25">
      <c r="A2217" s="95">
        <v>43921</v>
      </c>
      <c r="B2217" t="s">
        <v>132</v>
      </c>
      <c r="C2217" t="s">
        <v>1</v>
      </c>
      <c r="D2217" t="s">
        <v>116</v>
      </c>
      <c r="E2217" t="str">
        <f t="shared" si="34"/>
        <v>2020National Bodies and Special Health BoardsReligionBuddhist</v>
      </c>
      <c r="F2217">
        <v>0.19266791544019199</v>
      </c>
    </row>
    <row r="2218" spans="1:6" x14ac:dyDescent="0.25">
      <c r="A2218" s="95">
        <v>43921</v>
      </c>
      <c r="B2218" t="s">
        <v>128</v>
      </c>
      <c r="C2218" t="s">
        <v>1</v>
      </c>
      <c r="D2218" t="s">
        <v>116</v>
      </c>
      <c r="E2218" t="str">
        <f t="shared" si="34"/>
        <v>2020North RegionReligionBuddhist</v>
      </c>
      <c r="F2218">
        <v>0.36534553888466897</v>
      </c>
    </row>
    <row r="2219" spans="1:6" x14ac:dyDescent="0.25">
      <c r="A2219" s="95">
        <v>43921</v>
      </c>
      <c r="B2219" t="s">
        <v>129</v>
      </c>
      <c r="C2219" t="s">
        <v>1</v>
      </c>
      <c r="D2219" t="s">
        <v>116</v>
      </c>
      <c r="E2219" t="str">
        <f t="shared" si="34"/>
        <v>2020West RegionReligionBuddhist</v>
      </c>
      <c r="F2219">
        <v>0.19080284841395101</v>
      </c>
    </row>
    <row r="2220" spans="1:6" x14ac:dyDescent="0.25">
      <c r="A2220" s="95">
        <v>41729</v>
      </c>
      <c r="B2220" t="s">
        <v>82</v>
      </c>
      <c r="C2220" t="s">
        <v>90</v>
      </c>
      <c r="D2220" t="s">
        <v>93</v>
      </c>
      <c r="E2220" t="str">
        <f t="shared" si="34"/>
        <v>2014NHSScotlandEthnicityCaribbean Or Black - Black</v>
      </c>
      <c r="F2220">
        <v>1.71771132143531E-3</v>
      </c>
    </row>
    <row r="2221" spans="1:6" x14ac:dyDescent="0.25">
      <c r="A2221" s="95">
        <v>41729</v>
      </c>
      <c r="B2221" t="s">
        <v>105</v>
      </c>
      <c r="C2221" t="s">
        <v>90</v>
      </c>
      <c r="D2221" t="s">
        <v>93</v>
      </c>
      <c r="E2221" t="str">
        <f t="shared" si="34"/>
        <v>2014NHS FifeEthnicityCaribbean Or Black - Black</v>
      </c>
      <c r="F2221">
        <v>2.1317416329140901E-2</v>
      </c>
    </row>
    <row r="2222" spans="1:6" x14ac:dyDescent="0.25">
      <c r="A2222" s="95">
        <v>41729</v>
      </c>
      <c r="B2222" t="s">
        <v>114</v>
      </c>
      <c r="C2222" t="s">
        <v>90</v>
      </c>
      <c r="D2222" t="s">
        <v>93</v>
      </c>
      <c r="E2222" t="str">
        <f t="shared" si="34"/>
        <v>2014NHS TaysideEthnicityCaribbean Or Black - Black</v>
      </c>
      <c r="F2222">
        <v>6.8502534593779902E-3</v>
      </c>
    </row>
    <row r="2223" spans="1:6" x14ac:dyDescent="0.25">
      <c r="A2223" s="95">
        <v>41729</v>
      </c>
      <c r="B2223" t="s">
        <v>127</v>
      </c>
      <c r="C2223" t="s">
        <v>90</v>
      </c>
      <c r="D2223" t="s">
        <v>93</v>
      </c>
      <c r="E2223" t="str">
        <f t="shared" si="34"/>
        <v>2014East RegionEthnicityCaribbean Or Black - Black</v>
      </c>
      <c r="F2223">
        <v>5.1864529848036902E-3</v>
      </c>
    </row>
    <row r="2224" spans="1:6" x14ac:dyDescent="0.25">
      <c r="A2224" s="95">
        <v>41729</v>
      </c>
      <c r="B2224" t="s">
        <v>128</v>
      </c>
      <c r="C2224" t="s">
        <v>90</v>
      </c>
      <c r="D2224" t="s">
        <v>93</v>
      </c>
      <c r="E2224" t="str">
        <f t="shared" si="34"/>
        <v>2014North RegionEthnicityCaribbean Or Black - Black</v>
      </c>
      <c r="F2224">
        <v>2.2294555669505499E-3</v>
      </c>
    </row>
    <row r="2225" spans="1:6" x14ac:dyDescent="0.25">
      <c r="A2225" s="95">
        <v>42094</v>
      </c>
      <c r="B2225" t="s">
        <v>82</v>
      </c>
      <c r="C2225" t="s">
        <v>90</v>
      </c>
      <c r="D2225" t="s">
        <v>93</v>
      </c>
      <c r="E2225" t="str">
        <f t="shared" si="34"/>
        <v>2015NHSScotlandEthnicityCaribbean Or Black - Black</v>
      </c>
      <c r="F2225">
        <v>1.79029993118534E-2</v>
      </c>
    </row>
    <row r="2226" spans="1:6" x14ac:dyDescent="0.25">
      <c r="A2226" s="95">
        <v>42094</v>
      </c>
      <c r="B2226" t="s">
        <v>16</v>
      </c>
      <c r="C2226" t="s">
        <v>90</v>
      </c>
      <c r="D2226" t="s">
        <v>93</v>
      </c>
      <c r="E2226" t="str">
        <f t="shared" si="34"/>
        <v>2015NHS 24EthnicityCaribbean Or Black - Black</v>
      </c>
      <c r="F2226">
        <v>0.124766063630692</v>
      </c>
    </row>
    <row r="2227" spans="1:6" x14ac:dyDescent="0.25">
      <c r="A2227" s="95">
        <v>42094</v>
      </c>
      <c r="B2227" t="s">
        <v>35</v>
      </c>
      <c r="C2227" t="s">
        <v>90</v>
      </c>
      <c r="D2227" t="s">
        <v>93</v>
      </c>
      <c r="E2227" t="str">
        <f t="shared" si="34"/>
        <v>2015National Waiting Times CentreEthnicityCaribbean Or Black - Black</v>
      </c>
      <c r="F2227">
        <v>5.4644808743169397E-2</v>
      </c>
    </row>
    <row r="2228" spans="1:6" x14ac:dyDescent="0.25">
      <c r="A2228" s="95">
        <v>42094</v>
      </c>
      <c r="B2228" t="s">
        <v>105</v>
      </c>
      <c r="C2228" t="s">
        <v>90</v>
      </c>
      <c r="D2228" t="s">
        <v>93</v>
      </c>
      <c r="E2228" t="str">
        <f t="shared" si="34"/>
        <v>2015NHS FifeEthnicityCaribbean Or Black - Black</v>
      </c>
      <c r="F2228">
        <v>1.03188525435971E-2</v>
      </c>
    </row>
    <row r="2229" spans="1:6" x14ac:dyDescent="0.25">
      <c r="A2229" s="95">
        <v>42094</v>
      </c>
      <c r="B2229" t="s">
        <v>108</v>
      </c>
      <c r="C2229" t="s">
        <v>90</v>
      </c>
      <c r="D2229" t="s">
        <v>93</v>
      </c>
      <c r="E2229" t="str">
        <f t="shared" si="34"/>
        <v>2015NHS Greater Glasgow &amp; ClydeEthnicityCaribbean Or Black - Black</v>
      </c>
      <c r="F2229">
        <v>5.8835509492883097E-2</v>
      </c>
    </row>
    <row r="2230" spans="1:6" x14ac:dyDescent="0.25">
      <c r="A2230" s="95">
        <v>42094</v>
      </c>
      <c r="B2230" t="s">
        <v>111</v>
      </c>
      <c r="C2230" t="s">
        <v>90</v>
      </c>
      <c r="D2230" t="s">
        <v>93</v>
      </c>
      <c r="E2230" t="str">
        <f t="shared" si="34"/>
        <v>2015NHS LothianEthnicityCaribbean Or Black - Black</v>
      </c>
      <c r="F2230">
        <v>7.4131732087920196E-3</v>
      </c>
    </row>
    <row r="2231" spans="1:6" x14ac:dyDescent="0.25">
      <c r="A2231" s="95">
        <v>42094</v>
      </c>
      <c r="B2231" t="s">
        <v>114</v>
      </c>
      <c r="C2231" t="s">
        <v>90</v>
      </c>
      <c r="D2231" t="s">
        <v>93</v>
      </c>
      <c r="E2231" t="str">
        <f t="shared" si="34"/>
        <v>2015NHS TaysideEthnicityCaribbean Or Black - Black</v>
      </c>
      <c r="F2231">
        <v>1.3467106592148601E-2</v>
      </c>
    </row>
    <row r="2232" spans="1:6" x14ac:dyDescent="0.25">
      <c r="A2232" s="95">
        <v>42094</v>
      </c>
      <c r="B2232" t="s">
        <v>127</v>
      </c>
      <c r="C2232" t="s">
        <v>90</v>
      </c>
      <c r="D2232" t="s">
        <v>93</v>
      </c>
      <c r="E2232" t="str">
        <f t="shared" si="34"/>
        <v>2015East RegionEthnicityCaribbean Or Black - Black</v>
      </c>
      <c r="F2232">
        <v>7.4497144276136004E-3</v>
      </c>
    </row>
    <row r="2233" spans="1:6" x14ac:dyDescent="0.25">
      <c r="A2233" s="95">
        <v>42094</v>
      </c>
      <c r="B2233" t="s">
        <v>132</v>
      </c>
      <c r="C2233" t="s">
        <v>90</v>
      </c>
      <c r="D2233" t="s">
        <v>93</v>
      </c>
      <c r="E2233" t="str">
        <f t="shared" si="34"/>
        <v>2015National Bodies and Special Health BoardsEthnicityCaribbean Or Black - Black</v>
      </c>
      <c r="F2233">
        <v>2.00213561131873E-2</v>
      </c>
    </row>
    <row r="2234" spans="1:6" x14ac:dyDescent="0.25">
      <c r="A2234" s="95">
        <v>42094</v>
      </c>
      <c r="B2234" t="s">
        <v>128</v>
      </c>
      <c r="C2234" t="s">
        <v>90</v>
      </c>
      <c r="D2234" t="s">
        <v>93</v>
      </c>
      <c r="E2234" t="str">
        <f t="shared" si="34"/>
        <v>2015North RegionEthnicityCaribbean Or Black - Black</v>
      </c>
      <c r="F2234">
        <v>4.3512313984857701E-3</v>
      </c>
    </row>
    <row r="2235" spans="1:6" x14ac:dyDescent="0.25">
      <c r="A2235" s="95">
        <v>42094</v>
      </c>
      <c r="B2235" t="s">
        <v>129</v>
      </c>
      <c r="C2235" t="s">
        <v>90</v>
      </c>
      <c r="D2235" t="s">
        <v>93</v>
      </c>
      <c r="E2235" t="str">
        <f t="shared" si="34"/>
        <v>2015West RegionEthnicityCaribbean Or Black - Black</v>
      </c>
      <c r="F2235">
        <v>3.1957128283287603E-2</v>
      </c>
    </row>
    <row r="2236" spans="1:6" x14ac:dyDescent="0.25">
      <c r="A2236" s="95">
        <v>42460</v>
      </c>
      <c r="B2236" t="s">
        <v>82</v>
      </c>
      <c r="C2236" t="s">
        <v>90</v>
      </c>
      <c r="D2236" t="s">
        <v>93</v>
      </c>
      <c r="E2236" t="str">
        <f t="shared" si="34"/>
        <v>2016NHSScotlandEthnicityCaribbean Or Black - Black</v>
      </c>
      <c r="F2236">
        <v>1.76555620537832E-2</v>
      </c>
    </row>
    <row r="2237" spans="1:6" x14ac:dyDescent="0.25">
      <c r="A2237" s="95">
        <v>42460</v>
      </c>
      <c r="B2237" t="s">
        <v>16</v>
      </c>
      <c r="C2237" t="s">
        <v>90</v>
      </c>
      <c r="D2237" t="s">
        <v>93</v>
      </c>
      <c r="E2237" t="str">
        <f t="shared" si="34"/>
        <v>2016NHS 24EthnicityCaribbean Or Black - Black</v>
      </c>
      <c r="F2237">
        <v>6.1199510403916697E-2</v>
      </c>
    </row>
    <row r="2238" spans="1:6" x14ac:dyDescent="0.25">
      <c r="A2238" s="95">
        <v>42460</v>
      </c>
      <c r="B2238" t="s">
        <v>105</v>
      </c>
      <c r="C2238" t="s">
        <v>90</v>
      </c>
      <c r="D2238" t="s">
        <v>93</v>
      </c>
      <c r="E2238" t="str">
        <f t="shared" si="34"/>
        <v>2016NHS FifeEthnicityCaribbean Or Black - Black</v>
      </c>
      <c r="F2238">
        <v>2.0298386278290802E-2</v>
      </c>
    </row>
    <row r="2239" spans="1:6" x14ac:dyDescent="0.25">
      <c r="A2239" s="95">
        <v>42460</v>
      </c>
      <c r="B2239" t="s">
        <v>108</v>
      </c>
      <c r="C2239" t="s">
        <v>90</v>
      </c>
      <c r="D2239" t="s">
        <v>93</v>
      </c>
      <c r="E2239" t="str">
        <f t="shared" si="34"/>
        <v>2016NHS Greater Glasgow &amp; ClydeEthnicityCaribbean Or Black - Black</v>
      </c>
      <c r="F2239">
        <v>5.1611165963557998E-2</v>
      </c>
    </row>
    <row r="2240" spans="1:6" x14ac:dyDescent="0.25">
      <c r="A2240" s="95">
        <v>42460</v>
      </c>
      <c r="B2240" t="s">
        <v>107</v>
      </c>
      <c r="C2240" t="s">
        <v>90</v>
      </c>
      <c r="D2240" t="s">
        <v>93</v>
      </c>
      <c r="E2240" t="str">
        <f t="shared" si="34"/>
        <v>2016NHS GrampianEthnicityCaribbean Or Black - Black</v>
      </c>
      <c r="F2240">
        <v>5.8520599250936299E-3</v>
      </c>
    </row>
    <row r="2241" spans="1:6" x14ac:dyDescent="0.25">
      <c r="A2241" s="95">
        <v>42460</v>
      </c>
      <c r="B2241" t="s">
        <v>111</v>
      </c>
      <c r="C2241" t="s">
        <v>90</v>
      </c>
      <c r="D2241" t="s">
        <v>93</v>
      </c>
      <c r="E2241" t="str">
        <f t="shared" si="34"/>
        <v>2016NHS LothianEthnicityCaribbean Or Black - Black</v>
      </c>
      <c r="F2241">
        <v>3.6826986815938702E-3</v>
      </c>
    </row>
    <row r="2242" spans="1:6" x14ac:dyDescent="0.25">
      <c r="A2242" s="95">
        <v>42460</v>
      </c>
      <c r="B2242" t="s">
        <v>114</v>
      </c>
      <c r="C2242" t="s">
        <v>90</v>
      </c>
      <c r="D2242" t="s">
        <v>93</v>
      </c>
      <c r="E2242" t="str">
        <f t="shared" si="34"/>
        <v>2016NHS TaysideEthnicityCaribbean Or Black - Black</v>
      </c>
      <c r="F2242">
        <v>2.7058107285395299E-2</v>
      </c>
    </row>
    <row r="2243" spans="1:6" x14ac:dyDescent="0.25">
      <c r="A2243" s="95">
        <v>42460</v>
      </c>
      <c r="B2243" t="s">
        <v>127</v>
      </c>
      <c r="C2243" t="s">
        <v>90</v>
      </c>
      <c r="D2243" t="s">
        <v>93</v>
      </c>
      <c r="E2243" t="str">
        <f t="shared" si="34"/>
        <v>2016East RegionEthnicityCaribbean Or Black - Black</v>
      </c>
      <c r="F2243">
        <v>7.3708262696248203E-3</v>
      </c>
    </row>
    <row r="2244" spans="1:6" x14ac:dyDescent="0.25">
      <c r="A2244" s="95">
        <v>42460</v>
      </c>
      <c r="B2244" t="s">
        <v>132</v>
      </c>
      <c r="C2244" t="s">
        <v>90</v>
      </c>
      <c r="D2244" t="s">
        <v>93</v>
      </c>
      <c r="E2244" t="str">
        <f t="shared" ref="E2244:E2307" si="35">"20"&amp;RIGHT(TEXT(A2244,"dd-mmm-yy"),2)&amp;B2244&amp;C2244&amp;D2244</f>
        <v>2016National Bodies and Special Health BoardsEthnicityCaribbean Or Black - Black</v>
      </c>
      <c r="F2244">
        <v>6.2948508120357497E-3</v>
      </c>
    </row>
    <row r="2245" spans="1:6" x14ac:dyDescent="0.25">
      <c r="A2245" s="95">
        <v>42460</v>
      </c>
      <c r="B2245" t="s">
        <v>128</v>
      </c>
      <c r="C2245" t="s">
        <v>90</v>
      </c>
      <c r="D2245" t="s">
        <v>93</v>
      </c>
      <c r="E2245" t="str">
        <f t="shared" si="35"/>
        <v>2016North RegionEthnicityCaribbean Or Black - Black</v>
      </c>
      <c r="F2245">
        <v>1.0790047260407E-2</v>
      </c>
    </row>
    <row r="2246" spans="1:6" x14ac:dyDescent="0.25">
      <c r="A2246" s="95">
        <v>42460</v>
      </c>
      <c r="B2246" t="s">
        <v>129</v>
      </c>
      <c r="C2246" t="s">
        <v>90</v>
      </c>
      <c r="D2246" t="s">
        <v>93</v>
      </c>
      <c r="E2246" t="str">
        <f t="shared" si="35"/>
        <v>2016West RegionEthnicityCaribbean Or Black - Black</v>
      </c>
      <c r="F2246">
        <v>2.7932960893854698E-2</v>
      </c>
    </row>
    <row r="2247" spans="1:6" x14ac:dyDescent="0.25">
      <c r="A2247" s="95">
        <v>42825</v>
      </c>
      <c r="B2247" t="s">
        <v>102</v>
      </c>
      <c r="C2247" t="s">
        <v>90</v>
      </c>
      <c r="D2247" t="s">
        <v>93</v>
      </c>
      <c r="E2247" t="str">
        <f t="shared" si="35"/>
        <v>2017NHS Ayrshire &amp; ArranEthnicityCaribbean Or Black - Black</v>
      </c>
      <c r="F2247">
        <v>8.5128117817314993E-3</v>
      </c>
    </row>
    <row r="2248" spans="1:6" x14ac:dyDescent="0.25">
      <c r="A2248" s="95">
        <v>42825</v>
      </c>
      <c r="B2248" t="s">
        <v>82</v>
      </c>
      <c r="C2248" t="s">
        <v>90</v>
      </c>
      <c r="D2248" t="s">
        <v>93</v>
      </c>
      <c r="E2248" t="str">
        <f t="shared" si="35"/>
        <v>2017NHSScotlandEthnicityCaribbean Or Black - Black</v>
      </c>
      <c r="F2248">
        <v>2.35666800028499E-2</v>
      </c>
    </row>
    <row r="2249" spans="1:6" x14ac:dyDescent="0.25">
      <c r="A2249" s="95">
        <v>42825</v>
      </c>
      <c r="B2249" t="s">
        <v>17</v>
      </c>
      <c r="C2249" t="s">
        <v>90</v>
      </c>
      <c r="D2249" t="s">
        <v>93</v>
      </c>
      <c r="E2249" t="str">
        <f t="shared" si="35"/>
        <v>2017NHS Education for ScotlandEthnicityCaribbean Or Black - Black</v>
      </c>
      <c r="F2249">
        <v>3.2331070158422202E-2</v>
      </c>
    </row>
    <row r="2250" spans="1:6" x14ac:dyDescent="0.25">
      <c r="A2250" s="95">
        <v>42825</v>
      </c>
      <c r="B2250" t="s">
        <v>35</v>
      </c>
      <c r="C2250" t="s">
        <v>90</v>
      </c>
      <c r="D2250" t="s">
        <v>93</v>
      </c>
      <c r="E2250" t="str">
        <f t="shared" si="35"/>
        <v>2017National Waiting Times CentreEthnicityCaribbean Or Black - Black</v>
      </c>
      <c r="F2250">
        <v>5.0684237202230101E-2</v>
      </c>
    </row>
    <row r="2251" spans="1:6" x14ac:dyDescent="0.25">
      <c r="A2251" s="95">
        <v>42825</v>
      </c>
      <c r="B2251" t="s">
        <v>105</v>
      </c>
      <c r="C2251" t="s">
        <v>90</v>
      </c>
      <c r="D2251" t="s">
        <v>93</v>
      </c>
      <c r="E2251" t="str">
        <f t="shared" si="35"/>
        <v>2017NHS FifeEthnicityCaribbean Or Black - Black</v>
      </c>
      <c r="F2251">
        <v>3.0413625304136199E-2</v>
      </c>
    </row>
    <row r="2252" spans="1:6" x14ac:dyDescent="0.25">
      <c r="A2252" s="95">
        <v>42825</v>
      </c>
      <c r="B2252" t="s">
        <v>108</v>
      </c>
      <c r="C2252" t="s">
        <v>90</v>
      </c>
      <c r="D2252" t="s">
        <v>93</v>
      </c>
      <c r="E2252" t="str">
        <f t="shared" si="35"/>
        <v>2017NHS Greater Glasgow &amp; ClydeEthnicityCaribbean Or Black - Black</v>
      </c>
      <c r="F2252">
        <v>7.1494001206461197E-2</v>
      </c>
    </row>
    <row r="2253" spans="1:6" x14ac:dyDescent="0.25">
      <c r="A2253" s="95">
        <v>42825</v>
      </c>
      <c r="B2253" t="s">
        <v>107</v>
      </c>
      <c r="C2253" t="s">
        <v>90</v>
      </c>
      <c r="D2253" t="s">
        <v>93</v>
      </c>
      <c r="E2253" t="str">
        <f t="shared" si="35"/>
        <v>2017NHS GrampianEthnicityCaribbean Or Black - Black</v>
      </c>
      <c r="F2253">
        <v>5.7994548512439797E-3</v>
      </c>
    </row>
    <row r="2254" spans="1:6" x14ac:dyDescent="0.25">
      <c r="A2254" s="95">
        <v>42825</v>
      </c>
      <c r="B2254" t="s">
        <v>111</v>
      </c>
      <c r="C2254" t="s">
        <v>90</v>
      </c>
      <c r="D2254" t="s">
        <v>93</v>
      </c>
      <c r="E2254" t="str">
        <f t="shared" si="35"/>
        <v>2017NHS LothianEthnicityCaribbean Or Black - Black</v>
      </c>
      <c r="F2254">
        <v>3.6766057575646099E-3</v>
      </c>
    </row>
    <row r="2255" spans="1:6" x14ac:dyDescent="0.25">
      <c r="A2255" s="95">
        <v>42825</v>
      </c>
      <c r="B2255" t="s">
        <v>114</v>
      </c>
      <c r="C2255" t="s">
        <v>90</v>
      </c>
      <c r="D2255" t="s">
        <v>93</v>
      </c>
      <c r="E2255" t="str">
        <f t="shared" si="35"/>
        <v>2017NHS TaysideEthnicityCaribbean Or Black - Black</v>
      </c>
      <c r="F2255">
        <v>3.3719989209603403E-2</v>
      </c>
    </row>
    <row r="2256" spans="1:6" x14ac:dyDescent="0.25">
      <c r="A2256" s="95">
        <v>42825</v>
      </c>
      <c r="B2256" t="s">
        <v>106</v>
      </c>
      <c r="C2256" t="s">
        <v>90</v>
      </c>
      <c r="D2256" t="s">
        <v>93</v>
      </c>
      <c r="E2256" t="str">
        <f t="shared" si="35"/>
        <v>2017NHS Forth ValleyEthnicityCaribbean Or Black - Black</v>
      </c>
      <c r="F2256">
        <v>1.32749236691889E-2</v>
      </c>
    </row>
    <row r="2257" spans="1:6" x14ac:dyDescent="0.25">
      <c r="A2257" s="95">
        <v>42825</v>
      </c>
      <c r="B2257" t="s">
        <v>127</v>
      </c>
      <c r="C2257" t="s">
        <v>90</v>
      </c>
      <c r="D2257" t="s">
        <v>93</v>
      </c>
      <c r="E2257" t="str">
        <f t="shared" si="35"/>
        <v>2017East RegionEthnicityCaribbean Or Black - Black</v>
      </c>
      <c r="F2257">
        <v>9.8113762908091894E-3</v>
      </c>
    </row>
    <row r="2258" spans="1:6" x14ac:dyDescent="0.25">
      <c r="A2258" s="95">
        <v>42825</v>
      </c>
      <c r="B2258" t="s">
        <v>132</v>
      </c>
      <c r="C2258" t="s">
        <v>90</v>
      </c>
      <c r="D2258" t="s">
        <v>93</v>
      </c>
      <c r="E2258" t="str">
        <f t="shared" si="35"/>
        <v>2017National Bodies and Special Health BoardsEthnicityCaribbean Or Black - Black</v>
      </c>
      <c r="F2258">
        <v>1.22226975493491E-2</v>
      </c>
    </row>
    <row r="2259" spans="1:6" x14ac:dyDescent="0.25">
      <c r="A2259" s="95">
        <v>42825</v>
      </c>
      <c r="B2259" t="s">
        <v>128</v>
      </c>
      <c r="C2259" t="s">
        <v>90</v>
      </c>
      <c r="D2259" t="s">
        <v>93</v>
      </c>
      <c r="E2259" t="str">
        <f t="shared" si="35"/>
        <v>2017North RegionEthnicityCaribbean Or Black - Black</v>
      </c>
      <c r="F2259">
        <v>1.2812573405368399E-2</v>
      </c>
    </row>
    <row r="2260" spans="1:6" x14ac:dyDescent="0.25">
      <c r="A2260" s="95">
        <v>42825</v>
      </c>
      <c r="B2260" t="s">
        <v>129</v>
      </c>
      <c r="C2260" t="s">
        <v>90</v>
      </c>
      <c r="D2260" t="s">
        <v>93</v>
      </c>
      <c r="E2260" t="str">
        <f t="shared" si="35"/>
        <v>2017West RegionEthnicityCaribbean Or Black - Black</v>
      </c>
      <c r="F2260">
        <v>4.11841658995106E-2</v>
      </c>
    </row>
    <row r="2261" spans="1:6" x14ac:dyDescent="0.25">
      <c r="A2261" s="95">
        <v>43190</v>
      </c>
      <c r="B2261" t="s">
        <v>102</v>
      </c>
      <c r="C2261" t="s">
        <v>90</v>
      </c>
      <c r="D2261" t="s">
        <v>93</v>
      </c>
      <c r="E2261" t="str">
        <f t="shared" si="35"/>
        <v>2018NHS Ayrshire &amp; ArranEthnicityCaribbean Or Black - Black</v>
      </c>
      <c r="F2261">
        <v>8.3815271142402108E-3</v>
      </c>
    </row>
    <row r="2262" spans="1:6" x14ac:dyDescent="0.25">
      <c r="A2262" s="95">
        <v>43190</v>
      </c>
      <c r="B2262" t="s">
        <v>82</v>
      </c>
      <c r="C2262" t="s">
        <v>90</v>
      </c>
      <c r="D2262" t="s">
        <v>93</v>
      </c>
      <c r="E2262" t="str">
        <f t="shared" si="35"/>
        <v>2018NHSScotlandEthnicityCaribbean Or Black - Black</v>
      </c>
      <c r="F2262">
        <v>2.1593491721595099E-2</v>
      </c>
    </row>
    <row r="2263" spans="1:6" x14ac:dyDescent="0.25">
      <c r="A2263" s="95">
        <v>43190</v>
      </c>
      <c r="B2263" t="s">
        <v>17</v>
      </c>
      <c r="C2263" t="s">
        <v>90</v>
      </c>
      <c r="D2263" t="s">
        <v>93</v>
      </c>
      <c r="E2263" t="str">
        <f t="shared" si="35"/>
        <v>2018NHS Education for ScotlandEthnicityCaribbean Or Black - Black</v>
      </c>
      <c r="F2263">
        <v>2.8360748723766298E-2</v>
      </c>
    </row>
    <row r="2264" spans="1:6" x14ac:dyDescent="0.25">
      <c r="A2264" s="95">
        <v>43190</v>
      </c>
      <c r="B2264" t="s">
        <v>105</v>
      </c>
      <c r="C2264" t="s">
        <v>90</v>
      </c>
      <c r="D2264" t="s">
        <v>93</v>
      </c>
      <c r="E2264" t="str">
        <f t="shared" si="35"/>
        <v>2018NHS FifeEthnicityCaribbean Or Black - Black</v>
      </c>
      <c r="F2264">
        <v>2.9976019184652199E-2</v>
      </c>
    </row>
    <row r="2265" spans="1:6" x14ac:dyDescent="0.25">
      <c r="A2265" s="95">
        <v>43190</v>
      </c>
      <c r="B2265" t="s">
        <v>108</v>
      </c>
      <c r="C2265" t="s">
        <v>90</v>
      </c>
      <c r="D2265" t="s">
        <v>93</v>
      </c>
      <c r="E2265" t="str">
        <f t="shared" si="35"/>
        <v>2018NHS Greater Glasgow &amp; ClydeEthnicityCaribbean Or Black - Black</v>
      </c>
      <c r="F2265">
        <v>6.0331150984291503E-2</v>
      </c>
    </row>
    <row r="2266" spans="1:6" x14ac:dyDescent="0.25">
      <c r="A2266" s="95">
        <v>43190</v>
      </c>
      <c r="B2266" t="s">
        <v>111</v>
      </c>
      <c r="C2266" t="s">
        <v>90</v>
      </c>
      <c r="D2266" t="s">
        <v>93</v>
      </c>
      <c r="E2266" t="str">
        <f t="shared" si="35"/>
        <v>2018NHS LothianEthnicityCaribbean Or Black - Black</v>
      </c>
      <c r="F2266">
        <v>3.5164216892889701E-3</v>
      </c>
    </row>
    <row r="2267" spans="1:6" x14ac:dyDescent="0.25">
      <c r="A2267" s="95">
        <v>43190</v>
      </c>
      <c r="B2267" t="s">
        <v>114</v>
      </c>
      <c r="C2267" t="s">
        <v>90</v>
      </c>
      <c r="D2267" t="s">
        <v>93</v>
      </c>
      <c r="E2267" t="str">
        <f t="shared" si="35"/>
        <v>2018NHS TaysideEthnicityCaribbean Or Black - Black</v>
      </c>
      <c r="F2267">
        <v>4.0311744154796998E-2</v>
      </c>
    </row>
    <row r="2268" spans="1:6" x14ac:dyDescent="0.25">
      <c r="A2268" s="95">
        <v>43190</v>
      </c>
      <c r="B2268" t="s">
        <v>106</v>
      </c>
      <c r="C2268" t="s">
        <v>90</v>
      </c>
      <c r="D2268" t="s">
        <v>93</v>
      </c>
      <c r="E2268" t="str">
        <f t="shared" si="35"/>
        <v>2018NHS Forth ValleyEthnicityCaribbean Or Black - Black</v>
      </c>
      <c r="F2268">
        <v>1.2884937508053E-2</v>
      </c>
    </row>
    <row r="2269" spans="1:6" x14ac:dyDescent="0.25">
      <c r="A2269" s="95">
        <v>43190</v>
      </c>
      <c r="B2269" t="s">
        <v>113</v>
      </c>
      <c r="C2269" t="s">
        <v>90</v>
      </c>
      <c r="D2269" t="s">
        <v>93</v>
      </c>
      <c r="E2269" t="str">
        <f t="shared" si="35"/>
        <v>2018NHS ShetlandEthnicityCaribbean Or Black - Black</v>
      </c>
      <c r="F2269">
        <v>0.20811654526534801</v>
      </c>
    </row>
    <row r="2270" spans="1:6" x14ac:dyDescent="0.25">
      <c r="A2270" s="95">
        <v>43190</v>
      </c>
      <c r="B2270" t="s">
        <v>127</v>
      </c>
      <c r="C2270" t="s">
        <v>90</v>
      </c>
      <c r="D2270" t="s">
        <v>93</v>
      </c>
      <c r="E2270" t="str">
        <f t="shared" si="35"/>
        <v>2018East RegionEthnicityCaribbean Or Black - Black</v>
      </c>
      <c r="F2270">
        <v>9.4681279144081202E-3</v>
      </c>
    </row>
    <row r="2271" spans="1:6" x14ac:dyDescent="0.25">
      <c r="A2271" s="95">
        <v>43190</v>
      </c>
      <c r="B2271" t="s">
        <v>132</v>
      </c>
      <c r="C2271" t="s">
        <v>90</v>
      </c>
      <c r="D2271" t="s">
        <v>93</v>
      </c>
      <c r="E2271" t="str">
        <f t="shared" si="35"/>
        <v>2018National Bodies and Special Health BoardsEthnicityCaribbean Or Black - Black</v>
      </c>
      <c r="F2271">
        <v>5.83090379008746E-3</v>
      </c>
    </row>
    <row r="2272" spans="1:6" x14ac:dyDescent="0.25">
      <c r="A2272" s="95">
        <v>43190</v>
      </c>
      <c r="B2272" t="s">
        <v>128</v>
      </c>
      <c r="C2272" t="s">
        <v>90</v>
      </c>
      <c r="D2272" t="s">
        <v>93</v>
      </c>
      <c r="E2272" t="str">
        <f t="shared" si="35"/>
        <v>2018North RegionEthnicityCaribbean Or Black - Black</v>
      </c>
      <c r="F2272">
        <v>1.6873365392727501E-2</v>
      </c>
    </row>
    <row r="2273" spans="1:6" x14ac:dyDescent="0.25">
      <c r="A2273" s="95">
        <v>43190</v>
      </c>
      <c r="B2273" t="s">
        <v>129</v>
      </c>
      <c r="C2273" t="s">
        <v>90</v>
      </c>
      <c r="D2273" t="s">
        <v>93</v>
      </c>
      <c r="E2273" t="str">
        <f t="shared" si="35"/>
        <v>2018West RegionEthnicityCaribbean Or Black - Black</v>
      </c>
      <c r="F2273">
        <v>3.47801057794941E-2</v>
      </c>
    </row>
    <row r="2274" spans="1:6" x14ac:dyDescent="0.25">
      <c r="A2274" s="95">
        <v>43555</v>
      </c>
      <c r="B2274" t="s">
        <v>102</v>
      </c>
      <c r="C2274" t="s">
        <v>90</v>
      </c>
      <c r="D2274" t="s">
        <v>93</v>
      </c>
      <c r="E2274" t="str">
        <f t="shared" si="35"/>
        <v>2019NHS Ayrshire &amp; ArranEthnicityCaribbean Or Black - Black</v>
      </c>
      <c r="F2274">
        <v>8.4438064679557504E-3</v>
      </c>
    </row>
    <row r="2275" spans="1:6" x14ac:dyDescent="0.25">
      <c r="A2275" s="95">
        <v>43555</v>
      </c>
      <c r="B2275" t="s">
        <v>82</v>
      </c>
      <c r="C2275" t="s">
        <v>90</v>
      </c>
      <c r="D2275" t="s">
        <v>93</v>
      </c>
      <c r="E2275" t="str">
        <f t="shared" si="35"/>
        <v>2019NHSScotlandEthnicityCaribbean Or Black - Black</v>
      </c>
      <c r="F2275">
        <v>1.33149409615517E-2</v>
      </c>
    </row>
    <row r="2276" spans="1:6" x14ac:dyDescent="0.25">
      <c r="A2276" s="95">
        <v>43555</v>
      </c>
      <c r="B2276" t="s">
        <v>17</v>
      </c>
      <c r="C2276" t="s">
        <v>90</v>
      </c>
      <c r="D2276" t="s">
        <v>93</v>
      </c>
      <c r="E2276" t="str">
        <f t="shared" si="35"/>
        <v>2019NHS Education for ScotlandEthnicityCaribbean Or Black - Black</v>
      </c>
      <c r="F2276">
        <v>2.9841838257236599E-2</v>
      </c>
    </row>
    <row r="2277" spans="1:6" x14ac:dyDescent="0.25">
      <c r="A2277" s="95">
        <v>43555</v>
      </c>
      <c r="B2277" t="s">
        <v>83</v>
      </c>
      <c r="C2277" t="s">
        <v>90</v>
      </c>
      <c r="D2277" t="s">
        <v>93</v>
      </c>
      <c r="E2277" t="str">
        <f t="shared" si="35"/>
        <v>2019Healthcare Improvement ScotlandEthnicityCaribbean Or Black - Black</v>
      </c>
      <c r="F2277">
        <v>0.21231422505307801</v>
      </c>
    </row>
    <row r="2278" spans="1:6" x14ac:dyDescent="0.25">
      <c r="A2278" s="95">
        <v>43555</v>
      </c>
      <c r="B2278" t="s">
        <v>35</v>
      </c>
      <c r="C2278" t="s">
        <v>90</v>
      </c>
      <c r="D2278" t="s">
        <v>93</v>
      </c>
      <c r="E2278" t="str">
        <f t="shared" si="35"/>
        <v>2019National Waiting Times CentreEthnicityCaribbean Or Black - Black</v>
      </c>
      <c r="F2278">
        <v>4.8076923076923003E-2</v>
      </c>
    </row>
    <row r="2279" spans="1:6" x14ac:dyDescent="0.25">
      <c r="A2279" s="95">
        <v>43555</v>
      </c>
      <c r="B2279" t="s">
        <v>105</v>
      </c>
      <c r="C2279" t="s">
        <v>90</v>
      </c>
      <c r="D2279" t="s">
        <v>93</v>
      </c>
      <c r="E2279" t="str">
        <f t="shared" si="35"/>
        <v>2019NHS FifeEthnicityCaribbean Or Black - Black</v>
      </c>
      <c r="F2279">
        <v>2.00140098068648E-2</v>
      </c>
    </row>
    <row r="2280" spans="1:6" x14ac:dyDescent="0.25">
      <c r="A2280" s="95">
        <v>43555</v>
      </c>
      <c r="B2280" t="s">
        <v>108</v>
      </c>
      <c r="C2280" t="s">
        <v>90</v>
      </c>
      <c r="D2280" t="s">
        <v>93</v>
      </c>
      <c r="E2280" t="str">
        <f t="shared" si="35"/>
        <v>2019NHS Greater Glasgow &amp; ClydeEthnicityCaribbean Or Black - Black</v>
      </c>
      <c r="F2280">
        <v>2.8470062634137702E-2</v>
      </c>
    </row>
    <row r="2281" spans="1:6" x14ac:dyDescent="0.25">
      <c r="A2281" s="95">
        <v>43555</v>
      </c>
      <c r="B2281" t="s">
        <v>109</v>
      </c>
      <c r="C2281" t="s">
        <v>90</v>
      </c>
      <c r="D2281" t="s">
        <v>93</v>
      </c>
      <c r="E2281" t="str">
        <f t="shared" si="35"/>
        <v>2019NHS HighlandEthnicityCaribbean Or Black - Black</v>
      </c>
      <c r="F2281">
        <v>8.2182774490466796E-3</v>
      </c>
    </row>
    <row r="2282" spans="1:6" x14ac:dyDescent="0.25">
      <c r="A2282" s="95">
        <v>43555</v>
      </c>
      <c r="B2282" t="s">
        <v>107</v>
      </c>
      <c r="C2282" t="s">
        <v>90</v>
      </c>
      <c r="D2282" t="s">
        <v>93</v>
      </c>
      <c r="E2282" t="str">
        <f t="shared" si="35"/>
        <v>2019NHS GrampianEthnicityCaribbean Or Black - Black</v>
      </c>
      <c r="F2282">
        <v>1.1058277120424599E-2</v>
      </c>
    </row>
    <row r="2283" spans="1:6" x14ac:dyDescent="0.25">
      <c r="A2283" s="95">
        <v>43555</v>
      </c>
      <c r="B2283" t="s">
        <v>111</v>
      </c>
      <c r="C2283" t="s">
        <v>90</v>
      </c>
      <c r="D2283" t="s">
        <v>93</v>
      </c>
      <c r="E2283" t="str">
        <f t="shared" si="35"/>
        <v>2019NHS LothianEthnicityCaribbean Or Black - Black</v>
      </c>
      <c r="F2283">
        <v>3.4225477445410301E-3</v>
      </c>
    </row>
    <row r="2284" spans="1:6" x14ac:dyDescent="0.25">
      <c r="A2284" s="95">
        <v>43555</v>
      </c>
      <c r="B2284" t="s">
        <v>114</v>
      </c>
      <c r="C2284" t="s">
        <v>90</v>
      </c>
      <c r="D2284" t="s">
        <v>93</v>
      </c>
      <c r="E2284" t="str">
        <f t="shared" si="35"/>
        <v>2019NHS TaysideEthnicityCaribbean Or Black - Black</v>
      </c>
      <c r="F2284">
        <v>2.7806743135210199E-2</v>
      </c>
    </row>
    <row r="2285" spans="1:6" x14ac:dyDescent="0.25">
      <c r="A2285" s="95">
        <v>43555</v>
      </c>
      <c r="B2285" t="s">
        <v>113</v>
      </c>
      <c r="C2285" t="s">
        <v>90</v>
      </c>
      <c r="D2285" t="s">
        <v>93</v>
      </c>
      <c r="E2285" t="str">
        <f t="shared" si="35"/>
        <v>2019NHS ShetlandEthnicityCaribbean Or Black - Black</v>
      </c>
      <c r="F2285">
        <v>9.8231827111984193E-2</v>
      </c>
    </row>
    <row r="2286" spans="1:6" x14ac:dyDescent="0.25">
      <c r="A2286" s="95">
        <v>43555</v>
      </c>
      <c r="B2286" t="s">
        <v>127</v>
      </c>
      <c r="C2286" t="s">
        <v>90</v>
      </c>
      <c r="D2286" t="s">
        <v>93</v>
      </c>
      <c r="E2286" t="str">
        <f t="shared" si="35"/>
        <v>2019East RegionEthnicityCaribbean Or Black - Black</v>
      </c>
      <c r="F2286">
        <v>6.9683173836290998E-3</v>
      </c>
    </row>
    <row r="2287" spans="1:6" x14ac:dyDescent="0.25">
      <c r="A2287" s="95">
        <v>43555</v>
      </c>
      <c r="B2287" t="s">
        <v>132</v>
      </c>
      <c r="C2287" t="s">
        <v>90</v>
      </c>
      <c r="D2287" t="s">
        <v>93</v>
      </c>
      <c r="E2287" t="str">
        <f t="shared" si="35"/>
        <v>2019National Bodies and Special Health BoardsEthnicityCaribbean Or Black - Black</v>
      </c>
      <c r="F2287">
        <v>1.7378207727509701E-2</v>
      </c>
    </row>
    <row r="2288" spans="1:6" x14ac:dyDescent="0.25">
      <c r="A2288" s="95">
        <v>43555</v>
      </c>
      <c r="B2288" t="s">
        <v>128</v>
      </c>
      <c r="C2288" t="s">
        <v>90</v>
      </c>
      <c r="D2288" t="s">
        <v>93</v>
      </c>
      <c r="E2288" t="str">
        <f t="shared" si="35"/>
        <v>2019North RegionEthnicityCaribbean Or Black - Black</v>
      </c>
      <c r="F2288">
        <v>1.6772543346541699E-2</v>
      </c>
    </row>
    <row r="2289" spans="1:6" x14ac:dyDescent="0.25">
      <c r="A2289" s="95">
        <v>43555</v>
      </c>
      <c r="B2289" t="s">
        <v>129</v>
      </c>
      <c r="C2289" t="s">
        <v>90</v>
      </c>
      <c r="D2289" t="s">
        <v>93</v>
      </c>
      <c r="E2289" t="str">
        <f t="shared" si="35"/>
        <v>2019West RegionEthnicityCaribbean Or Black - Black</v>
      </c>
      <c r="F2289">
        <v>1.64851339417132E-2</v>
      </c>
    </row>
    <row r="2290" spans="1:6" x14ac:dyDescent="0.25">
      <c r="A2290" s="95">
        <v>43921</v>
      </c>
      <c r="B2290" t="s">
        <v>102</v>
      </c>
      <c r="C2290" t="s">
        <v>90</v>
      </c>
      <c r="D2290" t="s">
        <v>93</v>
      </c>
      <c r="E2290" t="str">
        <f t="shared" si="35"/>
        <v>2020NHS Ayrshire &amp; ArranEthnicityCaribbean Or Black - Black</v>
      </c>
      <c r="F2290">
        <v>8.1846456048453101E-3</v>
      </c>
    </row>
    <row r="2291" spans="1:6" x14ac:dyDescent="0.25">
      <c r="A2291" s="95">
        <v>43921</v>
      </c>
      <c r="B2291" t="s">
        <v>82</v>
      </c>
      <c r="C2291" t="s">
        <v>90</v>
      </c>
      <c r="D2291" t="s">
        <v>93</v>
      </c>
      <c r="E2291" t="str">
        <f t="shared" si="35"/>
        <v>2020NHSScotlandEthnicityCaribbean Or Black - Black</v>
      </c>
      <c r="F2291">
        <v>1.49990173057627E-2</v>
      </c>
    </row>
    <row r="2292" spans="1:6" x14ac:dyDescent="0.25">
      <c r="A2292" s="95">
        <v>43921</v>
      </c>
      <c r="B2292" t="s">
        <v>52</v>
      </c>
      <c r="C2292" t="s">
        <v>90</v>
      </c>
      <c r="D2292" t="s">
        <v>93</v>
      </c>
      <c r="E2292" t="str">
        <f t="shared" si="35"/>
        <v>2020NHS National Services ScotlandEthnicityCaribbean Or Black - Black</v>
      </c>
      <c r="F2292">
        <v>5.3908355795148202E-2</v>
      </c>
    </row>
    <row r="2293" spans="1:6" x14ac:dyDescent="0.25">
      <c r="A2293" s="95">
        <v>43921</v>
      </c>
      <c r="B2293" t="s">
        <v>83</v>
      </c>
      <c r="C2293" t="s">
        <v>90</v>
      </c>
      <c r="D2293" t="s">
        <v>93</v>
      </c>
      <c r="E2293" t="str">
        <f t="shared" si="35"/>
        <v>2020Healthcare Improvement ScotlandEthnicityCaribbean Or Black - Black</v>
      </c>
      <c r="F2293">
        <v>0.19083969465648801</v>
      </c>
    </row>
    <row r="2294" spans="1:6" x14ac:dyDescent="0.25">
      <c r="A2294" s="95">
        <v>43921</v>
      </c>
      <c r="B2294" t="s">
        <v>35</v>
      </c>
      <c r="C2294" t="s">
        <v>90</v>
      </c>
      <c r="D2294" t="s">
        <v>93</v>
      </c>
      <c r="E2294" t="str">
        <f t="shared" si="35"/>
        <v>2020National Waiting Times CentreEthnicityCaribbean Or Black - Black</v>
      </c>
      <c r="F2294">
        <v>4.6511627906976702E-2</v>
      </c>
    </row>
    <row r="2295" spans="1:6" x14ac:dyDescent="0.25">
      <c r="A2295" s="95">
        <v>43921</v>
      </c>
      <c r="B2295" t="s">
        <v>105</v>
      </c>
      <c r="C2295" t="s">
        <v>90</v>
      </c>
      <c r="D2295" t="s">
        <v>93</v>
      </c>
      <c r="E2295" t="str">
        <f t="shared" si="35"/>
        <v>2020NHS FifeEthnicityCaribbean Or Black - Black</v>
      </c>
      <c r="F2295">
        <v>9.5156532495955792E-3</v>
      </c>
    </row>
    <row r="2296" spans="1:6" x14ac:dyDescent="0.25">
      <c r="A2296" s="95">
        <v>43921</v>
      </c>
      <c r="B2296" t="s">
        <v>108</v>
      </c>
      <c r="C2296" t="s">
        <v>90</v>
      </c>
      <c r="D2296" t="s">
        <v>93</v>
      </c>
      <c r="E2296" t="str">
        <f t="shared" si="35"/>
        <v>2020NHS Greater Glasgow &amp; ClydeEthnicityCaribbean Or Black - Black</v>
      </c>
      <c r="F2296">
        <v>8.5198832775990902E-3</v>
      </c>
    </row>
    <row r="2297" spans="1:6" x14ac:dyDescent="0.25">
      <c r="A2297" s="95">
        <v>43921</v>
      </c>
      <c r="B2297" t="s">
        <v>109</v>
      </c>
      <c r="C2297" t="s">
        <v>90</v>
      </c>
      <c r="D2297" t="s">
        <v>93</v>
      </c>
      <c r="E2297" t="str">
        <f t="shared" si="35"/>
        <v>2020NHS HighlandEthnicityCaribbean Or Black - Black</v>
      </c>
      <c r="F2297">
        <v>2.3722916337181699E-2</v>
      </c>
    </row>
    <row r="2298" spans="1:6" x14ac:dyDescent="0.25">
      <c r="A2298" s="95">
        <v>43921</v>
      </c>
      <c r="B2298" t="s">
        <v>107</v>
      </c>
      <c r="C2298" t="s">
        <v>90</v>
      </c>
      <c r="D2298" t="s">
        <v>93</v>
      </c>
      <c r="E2298" t="str">
        <f t="shared" si="35"/>
        <v>2020NHS GrampianEthnicityCaribbean Or Black - Black</v>
      </c>
      <c r="F2298">
        <v>4.9685326266975798E-2</v>
      </c>
    </row>
    <row r="2299" spans="1:6" x14ac:dyDescent="0.25">
      <c r="A2299" s="95">
        <v>43921</v>
      </c>
      <c r="B2299" t="s">
        <v>111</v>
      </c>
      <c r="C2299" t="s">
        <v>90</v>
      </c>
      <c r="D2299" t="s">
        <v>93</v>
      </c>
      <c r="E2299" t="str">
        <f t="shared" si="35"/>
        <v>2020NHS LothianEthnicityCaribbean Or Black - Black</v>
      </c>
      <c r="F2299">
        <v>6.6456221963781302E-3</v>
      </c>
    </row>
    <row r="2300" spans="1:6" x14ac:dyDescent="0.25">
      <c r="A2300" s="95">
        <v>43921</v>
      </c>
      <c r="B2300" t="s">
        <v>114</v>
      </c>
      <c r="C2300" t="s">
        <v>90</v>
      </c>
      <c r="D2300" t="s">
        <v>93</v>
      </c>
      <c r="E2300" t="str">
        <f t="shared" si="35"/>
        <v>2020NHS TaysideEthnicityCaribbean Or Black - Black</v>
      </c>
      <c r="F2300">
        <v>3.4092458748124901E-2</v>
      </c>
    </row>
    <row r="2301" spans="1:6" x14ac:dyDescent="0.25">
      <c r="A2301" s="95">
        <v>43921</v>
      </c>
      <c r="B2301" t="s">
        <v>113</v>
      </c>
      <c r="C2301" t="s">
        <v>90</v>
      </c>
      <c r="D2301" t="s">
        <v>93</v>
      </c>
      <c r="E2301" t="str">
        <f t="shared" si="35"/>
        <v>2020NHS ShetlandEthnicityCaribbean Or Black - Black</v>
      </c>
      <c r="F2301">
        <v>9.1407678244972507E-2</v>
      </c>
    </row>
    <row r="2302" spans="1:6" x14ac:dyDescent="0.25">
      <c r="A2302" s="95">
        <v>43921</v>
      </c>
      <c r="B2302" t="s">
        <v>127</v>
      </c>
      <c r="C2302" t="s">
        <v>90</v>
      </c>
      <c r="D2302" t="s">
        <v>93</v>
      </c>
      <c r="E2302" t="str">
        <f t="shared" si="35"/>
        <v>2020East RegionEthnicityCaribbean Or Black - Black</v>
      </c>
      <c r="F2302">
        <v>6.7596493995178098E-3</v>
      </c>
    </row>
    <row r="2303" spans="1:6" x14ac:dyDescent="0.25">
      <c r="A2303" s="95">
        <v>43921</v>
      </c>
      <c r="B2303" t="s">
        <v>132</v>
      </c>
      <c r="C2303" t="s">
        <v>90</v>
      </c>
      <c r="D2303" t="s">
        <v>93</v>
      </c>
      <c r="E2303" t="str">
        <f t="shared" si="35"/>
        <v>2020National Bodies and Special Health BoardsEthnicityCaribbean Or Black - Black</v>
      </c>
      <c r="F2303">
        <v>2.1407546160021398E-2</v>
      </c>
    </row>
    <row r="2304" spans="1:6" x14ac:dyDescent="0.25">
      <c r="A2304" s="95">
        <v>43921</v>
      </c>
      <c r="B2304" t="s">
        <v>128</v>
      </c>
      <c r="C2304" t="s">
        <v>90</v>
      </c>
      <c r="D2304" t="s">
        <v>93</v>
      </c>
      <c r="E2304" t="str">
        <f t="shared" si="35"/>
        <v>2020North RegionEthnicityCaribbean Or Black - Black</v>
      </c>
      <c r="F2304">
        <v>3.6945054493955298E-2</v>
      </c>
    </row>
    <row r="2305" spans="1:6" x14ac:dyDescent="0.25">
      <c r="A2305" s="95">
        <v>43921</v>
      </c>
      <c r="B2305" t="s">
        <v>129</v>
      </c>
      <c r="C2305" t="s">
        <v>90</v>
      </c>
      <c r="D2305" t="s">
        <v>93</v>
      </c>
      <c r="E2305" t="str">
        <f t="shared" si="35"/>
        <v>2020West RegionEthnicityCaribbean Or Black - Black</v>
      </c>
      <c r="F2305">
        <v>5.6786562027961703E-3</v>
      </c>
    </row>
    <row r="2306" spans="1:6" x14ac:dyDescent="0.25">
      <c r="A2306" s="95">
        <v>40268</v>
      </c>
      <c r="B2306" t="s">
        <v>102</v>
      </c>
      <c r="C2306" t="s">
        <v>90</v>
      </c>
      <c r="D2306" t="s">
        <v>94</v>
      </c>
      <c r="E2306" t="str">
        <f t="shared" si="35"/>
        <v>2010NHS Ayrshire &amp; ArranEthnicityCaribbean Or Black - Caribbean</v>
      </c>
      <c r="F2306">
        <v>4.4306601683650797E-2</v>
      </c>
    </row>
    <row r="2307" spans="1:6" x14ac:dyDescent="0.25">
      <c r="A2307" s="95">
        <v>40268</v>
      </c>
      <c r="B2307" t="s">
        <v>103</v>
      </c>
      <c r="C2307" t="s">
        <v>90</v>
      </c>
      <c r="D2307" t="s">
        <v>94</v>
      </c>
      <c r="E2307" t="str">
        <f t="shared" si="35"/>
        <v>2010NHS BordersEthnicityCaribbean Or Black - Caribbean</v>
      </c>
      <c r="F2307">
        <v>7.4943792155883093E-2</v>
      </c>
    </row>
    <row r="2308" spans="1:6" x14ac:dyDescent="0.25">
      <c r="A2308" s="95">
        <v>40268</v>
      </c>
      <c r="B2308" t="s">
        <v>82</v>
      </c>
      <c r="C2308" t="s">
        <v>90</v>
      </c>
      <c r="D2308" t="s">
        <v>94</v>
      </c>
      <c r="E2308" t="str">
        <f t="shared" ref="E2308:E2371" si="36">"20"&amp;RIGHT(TEXT(A2308,"dd-mmm-yy"),2)&amp;B2308&amp;C2308&amp;D2308</f>
        <v>2010NHSScotlandEthnicityCaribbean Or Black - Caribbean</v>
      </c>
      <c r="F2308">
        <v>4.7083587215421198E-2</v>
      </c>
    </row>
    <row r="2309" spans="1:6" x14ac:dyDescent="0.25">
      <c r="A2309" s="95">
        <v>40268</v>
      </c>
      <c r="B2309" t="s">
        <v>52</v>
      </c>
      <c r="C2309" t="s">
        <v>90</v>
      </c>
      <c r="D2309" t="s">
        <v>94</v>
      </c>
      <c r="E2309" t="str">
        <f t="shared" si="36"/>
        <v>2010NHS National Services ScotlandEthnicityCaribbean Or Black - Caribbean</v>
      </c>
      <c r="F2309">
        <v>5.4719562243502003E-2</v>
      </c>
    </row>
    <row r="2310" spans="1:6" x14ac:dyDescent="0.25">
      <c r="A2310" s="95">
        <v>40268</v>
      </c>
      <c r="B2310" t="s">
        <v>35</v>
      </c>
      <c r="C2310" t="s">
        <v>90</v>
      </c>
      <c r="D2310" t="s">
        <v>94</v>
      </c>
      <c r="E2310" t="str">
        <f t="shared" si="36"/>
        <v>2010National Waiting Times CentreEthnicityCaribbean Or Black - Caribbean</v>
      </c>
      <c r="F2310">
        <v>6.1425061425061399E-2</v>
      </c>
    </row>
    <row r="2311" spans="1:6" x14ac:dyDescent="0.25">
      <c r="A2311" s="95">
        <v>40268</v>
      </c>
      <c r="B2311" t="s">
        <v>105</v>
      </c>
      <c r="C2311" t="s">
        <v>90</v>
      </c>
      <c r="D2311" t="s">
        <v>94</v>
      </c>
      <c r="E2311" t="str">
        <f t="shared" si="36"/>
        <v>2010NHS FifeEthnicityCaribbean Or Black - Caribbean</v>
      </c>
      <c r="F2311">
        <v>2.9095141111434301E-2</v>
      </c>
    </row>
    <row r="2312" spans="1:6" x14ac:dyDescent="0.25">
      <c r="A2312" s="95">
        <v>40268</v>
      </c>
      <c r="B2312" t="s">
        <v>108</v>
      </c>
      <c r="C2312" t="s">
        <v>90</v>
      </c>
      <c r="D2312" t="s">
        <v>94</v>
      </c>
      <c r="E2312" t="str">
        <f t="shared" si="36"/>
        <v>2010NHS Greater Glasgow &amp; ClydeEthnicityCaribbean Or Black - Caribbean</v>
      </c>
      <c r="F2312">
        <v>5.7306590257879597E-2</v>
      </c>
    </row>
    <row r="2313" spans="1:6" x14ac:dyDescent="0.25">
      <c r="A2313" s="95">
        <v>40268</v>
      </c>
      <c r="B2313" t="s">
        <v>109</v>
      </c>
      <c r="C2313" t="s">
        <v>90</v>
      </c>
      <c r="D2313" t="s">
        <v>94</v>
      </c>
      <c r="E2313" t="str">
        <f t="shared" si="36"/>
        <v>2010NHS HighlandEthnicityCaribbean Or Black - Caribbean</v>
      </c>
      <c r="F2313">
        <v>5.8416901956966201E-2</v>
      </c>
    </row>
    <row r="2314" spans="1:6" x14ac:dyDescent="0.25">
      <c r="A2314" s="95">
        <v>40268</v>
      </c>
      <c r="B2314" t="s">
        <v>110</v>
      </c>
      <c r="C2314" t="s">
        <v>90</v>
      </c>
      <c r="D2314" t="s">
        <v>94</v>
      </c>
      <c r="E2314" t="str">
        <f t="shared" si="36"/>
        <v>2010NHS LanarkshireEthnicityCaribbean Or Black - Caribbean</v>
      </c>
      <c r="F2314">
        <v>3.6512341171315903E-2</v>
      </c>
    </row>
    <row r="2315" spans="1:6" x14ac:dyDescent="0.25">
      <c r="A2315" s="95">
        <v>40268</v>
      </c>
      <c r="B2315" t="s">
        <v>107</v>
      </c>
      <c r="C2315" t="s">
        <v>90</v>
      </c>
      <c r="D2315" t="s">
        <v>94</v>
      </c>
      <c r="E2315" t="str">
        <f t="shared" si="36"/>
        <v>2010NHS GrampianEthnicityCaribbean Or Black - Caribbean</v>
      </c>
      <c r="F2315">
        <v>9.3913247637494798E-2</v>
      </c>
    </row>
    <row r="2316" spans="1:6" x14ac:dyDescent="0.25">
      <c r="A2316" s="95">
        <v>40268</v>
      </c>
      <c r="B2316" t="s">
        <v>111</v>
      </c>
      <c r="C2316" t="s">
        <v>90</v>
      </c>
      <c r="D2316" t="s">
        <v>94</v>
      </c>
      <c r="E2316" t="str">
        <f t="shared" si="36"/>
        <v>2010NHS LothianEthnicityCaribbean Or Black - Caribbean</v>
      </c>
      <c r="F2316">
        <v>4.2594385285575902E-2</v>
      </c>
    </row>
    <row r="2317" spans="1:6" x14ac:dyDescent="0.25">
      <c r="A2317" s="95">
        <v>40268</v>
      </c>
      <c r="B2317" t="s">
        <v>114</v>
      </c>
      <c r="C2317" t="s">
        <v>90</v>
      </c>
      <c r="D2317" t="s">
        <v>94</v>
      </c>
      <c r="E2317" t="str">
        <f t="shared" si="36"/>
        <v>2010NHS TaysideEthnicityCaribbean Or Black - Caribbean</v>
      </c>
      <c r="F2317">
        <v>2.6977810750657499E-2</v>
      </c>
    </row>
    <row r="2318" spans="1:6" x14ac:dyDescent="0.25">
      <c r="A2318" s="95">
        <v>40268</v>
      </c>
      <c r="B2318" t="s">
        <v>106</v>
      </c>
      <c r="C2318" t="s">
        <v>90</v>
      </c>
      <c r="D2318" t="s">
        <v>94</v>
      </c>
      <c r="E2318" t="str">
        <f t="shared" si="36"/>
        <v>2010NHS Forth ValleyEthnicityCaribbean Or Black - Caribbean</v>
      </c>
      <c r="F2318">
        <v>3.6509675063891897E-2</v>
      </c>
    </row>
    <row r="2319" spans="1:6" x14ac:dyDescent="0.25">
      <c r="A2319" s="95">
        <v>40268</v>
      </c>
      <c r="B2319" t="s">
        <v>104</v>
      </c>
      <c r="C2319" t="s">
        <v>90</v>
      </c>
      <c r="D2319" t="s">
        <v>94</v>
      </c>
      <c r="E2319" t="str">
        <f t="shared" si="36"/>
        <v>2010NHS Dumfries &amp; GallowayEthnicityCaribbean Or Black - Caribbean</v>
      </c>
      <c r="F2319">
        <v>2.0181634712411699E-2</v>
      </c>
    </row>
    <row r="2320" spans="1:6" x14ac:dyDescent="0.25">
      <c r="A2320" s="95">
        <v>40268</v>
      </c>
      <c r="B2320" t="s">
        <v>113</v>
      </c>
      <c r="C2320" t="s">
        <v>90</v>
      </c>
      <c r="D2320" t="s">
        <v>94</v>
      </c>
      <c r="E2320" t="str">
        <f t="shared" si="36"/>
        <v>2010NHS ShetlandEthnicityCaribbean Or Black - Caribbean</v>
      </c>
      <c r="F2320">
        <v>0.126103404791929</v>
      </c>
    </row>
    <row r="2321" spans="1:6" x14ac:dyDescent="0.25">
      <c r="A2321" s="95">
        <v>40268</v>
      </c>
      <c r="B2321" t="s">
        <v>127</v>
      </c>
      <c r="C2321" t="s">
        <v>90</v>
      </c>
      <c r="D2321" t="s">
        <v>94</v>
      </c>
      <c r="E2321" t="str">
        <f t="shared" si="36"/>
        <v>2010East RegionEthnicityCaribbean Or Black - Caribbean</v>
      </c>
      <c r="F2321">
        <v>4.2352823936819502E-2</v>
      </c>
    </row>
    <row r="2322" spans="1:6" x14ac:dyDescent="0.25">
      <c r="A2322" s="95">
        <v>40268</v>
      </c>
      <c r="B2322" t="s">
        <v>132</v>
      </c>
      <c r="C2322" t="s">
        <v>90</v>
      </c>
      <c r="D2322" t="s">
        <v>94</v>
      </c>
      <c r="E2322" t="str">
        <f t="shared" si="36"/>
        <v>2010National Bodies and Special Health BoardsEthnicityCaribbean Or Black - Caribbean</v>
      </c>
      <c r="F2322">
        <v>1.9532521648544798E-2</v>
      </c>
    </row>
    <row r="2323" spans="1:6" x14ac:dyDescent="0.25">
      <c r="A2323" s="95">
        <v>40268</v>
      </c>
      <c r="B2323" t="s">
        <v>128</v>
      </c>
      <c r="C2323" t="s">
        <v>90</v>
      </c>
      <c r="D2323" t="s">
        <v>94</v>
      </c>
      <c r="E2323" t="str">
        <f t="shared" si="36"/>
        <v>2010North RegionEthnicityCaribbean Or Black - Caribbean</v>
      </c>
      <c r="F2323">
        <v>6.0058724085772702E-2</v>
      </c>
    </row>
    <row r="2324" spans="1:6" x14ac:dyDescent="0.25">
      <c r="A2324" s="95">
        <v>40268</v>
      </c>
      <c r="B2324" t="s">
        <v>129</v>
      </c>
      <c r="C2324" t="s">
        <v>90</v>
      </c>
      <c r="D2324" t="s">
        <v>94</v>
      </c>
      <c r="E2324" t="str">
        <f t="shared" si="36"/>
        <v>2010West RegionEthnicityCaribbean Or Black - Caribbean</v>
      </c>
      <c r="F2324">
        <v>4.7892146885214398E-2</v>
      </c>
    </row>
    <row r="2325" spans="1:6" x14ac:dyDescent="0.25">
      <c r="A2325" s="95">
        <v>40633</v>
      </c>
      <c r="B2325" t="s">
        <v>102</v>
      </c>
      <c r="C2325" t="s">
        <v>90</v>
      </c>
      <c r="D2325" t="s">
        <v>94</v>
      </c>
      <c r="E2325" t="str">
        <f t="shared" si="36"/>
        <v>2011NHS Ayrshire &amp; ArranEthnicityCaribbean Or Black - Caribbean</v>
      </c>
      <c r="F2325">
        <v>3.5861574323112697E-2</v>
      </c>
    </row>
    <row r="2326" spans="1:6" x14ac:dyDescent="0.25">
      <c r="A2326" s="95">
        <v>40633</v>
      </c>
      <c r="B2326" t="s">
        <v>103</v>
      </c>
      <c r="C2326" t="s">
        <v>90</v>
      </c>
      <c r="D2326" t="s">
        <v>94</v>
      </c>
      <c r="E2326" t="str">
        <f t="shared" si="36"/>
        <v>2011NHS BordersEthnicityCaribbean Or Black - Caribbean</v>
      </c>
      <c r="F2326">
        <v>5.2151238591916498E-2</v>
      </c>
    </row>
    <row r="2327" spans="1:6" x14ac:dyDescent="0.25">
      <c r="A2327" s="95">
        <v>40633</v>
      </c>
      <c r="B2327" t="s">
        <v>82</v>
      </c>
      <c r="C2327" t="s">
        <v>90</v>
      </c>
      <c r="D2327" t="s">
        <v>94</v>
      </c>
      <c r="E2327" t="str">
        <f t="shared" si="36"/>
        <v>2011NHSScotlandEthnicityCaribbean Or Black - Caribbean</v>
      </c>
      <c r="F2327">
        <v>4.40684950322787E-2</v>
      </c>
    </row>
    <row r="2328" spans="1:6" x14ac:dyDescent="0.25">
      <c r="A2328" s="95">
        <v>40633</v>
      </c>
      <c r="B2328" t="s">
        <v>52</v>
      </c>
      <c r="C2328" t="s">
        <v>90</v>
      </c>
      <c r="D2328" t="s">
        <v>94</v>
      </c>
      <c r="E2328" t="str">
        <f t="shared" si="36"/>
        <v>2011NHS National Services ScotlandEthnicityCaribbean Or Black - Caribbean</v>
      </c>
      <c r="F2328">
        <v>5.5157198014340797E-2</v>
      </c>
    </row>
    <row r="2329" spans="1:6" x14ac:dyDescent="0.25">
      <c r="A2329" s="95">
        <v>40633</v>
      </c>
      <c r="B2329" t="s">
        <v>35</v>
      </c>
      <c r="C2329" t="s">
        <v>90</v>
      </c>
      <c r="D2329" t="s">
        <v>94</v>
      </c>
      <c r="E2329" t="str">
        <f t="shared" si="36"/>
        <v>2011National Waiting Times CentreEthnicityCaribbean Or Black - Caribbean</v>
      </c>
      <c r="F2329">
        <v>6.3572790845518104E-2</v>
      </c>
    </row>
    <row r="2330" spans="1:6" x14ac:dyDescent="0.25">
      <c r="A2330" s="95">
        <v>40633</v>
      </c>
      <c r="B2330" t="s">
        <v>105</v>
      </c>
      <c r="C2330" t="s">
        <v>90</v>
      </c>
      <c r="D2330" t="s">
        <v>94</v>
      </c>
      <c r="E2330" t="str">
        <f t="shared" si="36"/>
        <v>2011NHS FifeEthnicityCaribbean Or Black - Caribbean</v>
      </c>
      <c r="F2330">
        <v>3.0232792502267399E-2</v>
      </c>
    </row>
    <row r="2331" spans="1:6" x14ac:dyDescent="0.25">
      <c r="A2331" s="95">
        <v>40633</v>
      </c>
      <c r="B2331" t="s">
        <v>108</v>
      </c>
      <c r="C2331" t="s">
        <v>90</v>
      </c>
      <c r="D2331" t="s">
        <v>94</v>
      </c>
      <c r="E2331" t="str">
        <f t="shared" si="36"/>
        <v>2011NHS Greater Glasgow &amp; ClydeEthnicityCaribbean Or Black - Caribbean</v>
      </c>
      <c r="F2331">
        <v>5.0587504886293003E-2</v>
      </c>
    </row>
    <row r="2332" spans="1:6" x14ac:dyDescent="0.25">
      <c r="A2332" s="95">
        <v>40633</v>
      </c>
      <c r="B2332" t="s">
        <v>109</v>
      </c>
      <c r="C2332" t="s">
        <v>90</v>
      </c>
      <c r="D2332" t="s">
        <v>94</v>
      </c>
      <c r="E2332" t="str">
        <f t="shared" si="36"/>
        <v>2011NHS HighlandEthnicityCaribbean Or Black - Caribbean</v>
      </c>
      <c r="F2332">
        <v>7.8132630139661999E-2</v>
      </c>
    </row>
    <row r="2333" spans="1:6" x14ac:dyDescent="0.25">
      <c r="A2333" s="95">
        <v>40633</v>
      </c>
      <c r="B2333" t="s">
        <v>110</v>
      </c>
      <c r="C2333" t="s">
        <v>90</v>
      </c>
      <c r="D2333" t="s">
        <v>94</v>
      </c>
      <c r="E2333" t="str">
        <f t="shared" si="36"/>
        <v>2011NHS LanarkshireEthnicityCaribbean Or Black - Caribbean</v>
      </c>
      <c r="F2333">
        <v>4.4088470864868799E-2</v>
      </c>
    </row>
    <row r="2334" spans="1:6" x14ac:dyDescent="0.25">
      <c r="A2334" s="95">
        <v>40633</v>
      </c>
      <c r="B2334" t="s">
        <v>107</v>
      </c>
      <c r="C2334" t="s">
        <v>90</v>
      </c>
      <c r="D2334" t="s">
        <v>94</v>
      </c>
      <c r="E2334" t="str">
        <f t="shared" si="36"/>
        <v>2011NHS GrampianEthnicityCaribbean Or Black - Caribbean</v>
      </c>
      <c r="F2334">
        <v>0.107059638516279</v>
      </c>
    </row>
    <row r="2335" spans="1:6" x14ac:dyDescent="0.25">
      <c r="A2335" s="95">
        <v>40633</v>
      </c>
      <c r="B2335" t="s">
        <v>111</v>
      </c>
      <c r="C2335" t="s">
        <v>90</v>
      </c>
      <c r="D2335" t="s">
        <v>94</v>
      </c>
      <c r="E2335" t="str">
        <f t="shared" si="36"/>
        <v>2011NHS LothianEthnicityCaribbean Or Black - Caribbean</v>
      </c>
      <c r="F2335">
        <v>2.7967557633145498E-2</v>
      </c>
    </row>
    <row r="2336" spans="1:6" x14ac:dyDescent="0.25">
      <c r="A2336" s="95">
        <v>40633</v>
      </c>
      <c r="B2336" t="s">
        <v>114</v>
      </c>
      <c r="C2336" t="s">
        <v>90</v>
      </c>
      <c r="D2336" t="s">
        <v>94</v>
      </c>
      <c r="E2336" t="str">
        <f t="shared" si="36"/>
        <v>2011NHS TaysideEthnicityCaribbean Or Black - Caribbean</v>
      </c>
      <c r="F2336">
        <v>2.1258503401360498E-2</v>
      </c>
    </row>
    <row r="2337" spans="1:6" x14ac:dyDescent="0.25">
      <c r="A2337" s="95">
        <v>40633</v>
      </c>
      <c r="B2337" t="s">
        <v>106</v>
      </c>
      <c r="C2337" t="s">
        <v>90</v>
      </c>
      <c r="D2337" t="s">
        <v>94</v>
      </c>
      <c r="E2337" t="str">
        <f t="shared" si="36"/>
        <v>2011NHS Forth ValleyEthnicityCaribbean Or Black - Caribbean</v>
      </c>
      <c r="F2337">
        <v>3.8644853793636399E-2</v>
      </c>
    </row>
    <row r="2338" spans="1:6" x14ac:dyDescent="0.25">
      <c r="A2338" s="95">
        <v>40633</v>
      </c>
      <c r="B2338" t="s">
        <v>104</v>
      </c>
      <c r="C2338" t="s">
        <v>90</v>
      </c>
      <c r="D2338" t="s">
        <v>94</v>
      </c>
      <c r="E2338" t="str">
        <f t="shared" si="36"/>
        <v>2011NHS Dumfries &amp; GallowayEthnicityCaribbean Or Black - Caribbean</v>
      </c>
      <c r="F2338">
        <v>2.0673971469919301E-2</v>
      </c>
    </row>
    <row r="2339" spans="1:6" x14ac:dyDescent="0.25">
      <c r="A2339" s="95">
        <v>40633</v>
      </c>
      <c r="B2339" t="s">
        <v>127</v>
      </c>
      <c r="C2339" t="s">
        <v>90</v>
      </c>
      <c r="D2339" t="s">
        <v>94</v>
      </c>
      <c r="E2339" t="str">
        <f t="shared" si="36"/>
        <v>2011East RegionEthnicityCaribbean Or Black - Caribbean</v>
      </c>
      <c r="F2339">
        <v>3.0938200943615098E-2</v>
      </c>
    </row>
    <row r="2340" spans="1:6" x14ac:dyDescent="0.25">
      <c r="A2340" s="95">
        <v>40633</v>
      </c>
      <c r="B2340" t="s">
        <v>132</v>
      </c>
      <c r="C2340" t="s">
        <v>90</v>
      </c>
      <c r="D2340" t="s">
        <v>94</v>
      </c>
      <c r="E2340" t="str">
        <f t="shared" si="36"/>
        <v>2011National Bodies and Special Health BoardsEthnicityCaribbean Or Black - Caribbean</v>
      </c>
      <c r="F2340">
        <v>1.96979645436638E-2</v>
      </c>
    </row>
    <row r="2341" spans="1:6" x14ac:dyDescent="0.25">
      <c r="A2341" s="95">
        <v>40633</v>
      </c>
      <c r="B2341" t="s">
        <v>128</v>
      </c>
      <c r="C2341" t="s">
        <v>90</v>
      </c>
      <c r="D2341" t="s">
        <v>94</v>
      </c>
      <c r="E2341" t="str">
        <f t="shared" si="36"/>
        <v>2011North RegionEthnicityCaribbean Or Black - Caribbean</v>
      </c>
      <c r="F2341">
        <v>6.5105680470621E-2</v>
      </c>
    </row>
    <row r="2342" spans="1:6" x14ac:dyDescent="0.25">
      <c r="A2342" s="95">
        <v>40633</v>
      </c>
      <c r="B2342" t="s">
        <v>129</v>
      </c>
      <c r="C2342" t="s">
        <v>90</v>
      </c>
      <c r="D2342" t="s">
        <v>94</v>
      </c>
      <c r="E2342" t="str">
        <f t="shared" si="36"/>
        <v>2011West RegionEthnicityCaribbean Or Black - Caribbean</v>
      </c>
      <c r="F2342">
        <v>4.4525800227576302E-2</v>
      </c>
    </row>
    <row r="2343" spans="1:6" x14ac:dyDescent="0.25">
      <c r="A2343" s="95">
        <v>40999</v>
      </c>
      <c r="B2343" t="s">
        <v>102</v>
      </c>
      <c r="C2343" t="s">
        <v>90</v>
      </c>
      <c r="D2343" t="s">
        <v>94</v>
      </c>
      <c r="E2343" t="str">
        <f t="shared" si="36"/>
        <v>2012NHS Ayrshire &amp; ArranEthnicityCaribbean Or Black - Caribbean</v>
      </c>
      <c r="F2343">
        <v>2.7452415812591498E-2</v>
      </c>
    </row>
    <row r="2344" spans="1:6" x14ac:dyDescent="0.25">
      <c r="A2344" s="95">
        <v>40999</v>
      </c>
      <c r="B2344" t="s">
        <v>103</v>
      </c>
      <c r="C2344" t="s">
        <v>90</v>
      </c>
      <c r="D2344" t="s">
        <v>94</v>
      </c>
      <c r="E2344" t="str">
        <f t="shared" si="36"/>
        <v>2012NHS BordersEthnicityCaribbean Or Black - Caribbean</v>
      </c>
      <c r="F2344">
        <v>5.4659743099207403E-2</v>
      </c>
    </row>
    <row r="2345" spans="1:6" x14ac:dyDescent="0.25">
      <c r="A2345" s="95">
        <v>40999</v>
      </c>
      <c r="B2345" t="s">
        <v>82</v>
      </c>
      <c r="C2345" t="s">
        <v>90</v>
      </c>
      <c r="D2345" t="s">
        <v>94</v>
      </c>
      <c r="E2345" t="str">
        <f t="shared" si="36"/>
        <v>2012NHSScotlandEthnicityCaribbean Or Black - Caribbean</v>
      </c>
      <c r="F2345">
        <v>4.4275476108953001E-2</v>
      </c>
    </row>
    <row r="2346" spans="1:6" x14ac:dyDescent="0.25">
      <c r="A2346" s="95">
        <v>40999</v>
      </c>
      <c r="B2346" t="s">
        <v>52</v>
      </c>
      <c r="C2346" t="s">
        <v>90</v>
      </c>
      <c r="D2346" t="s">
        <v>94</v>
      </c>
      <c r="E2346" t="str">
        <f t="shared" si="36"/>
        <v>2012NHS National Services ScotlandEthnicityCaribbean Or Black - Caribbean</v>
      </c>
      <c r="F2346">
        <v>5.72409845449341E-2</v>
      </c>
    </row>
    <row r="2347" spans="1:6" x14ac:dyDescent="0.25">
      <c r="A2347" s="95">
        <v>40999</v>
      </c>
      <c r="B2347" t="s">
        <v>35</v>
      </c>
      <c r="C2347" t="s">
        <v>90</v>
      </c>
      <c r="D2347" t="s">
        <v>94</v>
      </c>
      <c r="E2347" t="str">
        <f t="shared" si="36"/>
        <v>2012National Waiting Times CentreEthnicityCaribbean Or Black - Caribbean</v>
      </c>
      <c r="F2347">
        <v>6.3532401524777599E-2</v>
      </c>
    </row>
    <row r="2348" spans="1:6" x14ac:dyDescent="0.25">
      <c r="A2348" s="95">
        <v>40999</v>
      </c>
      <c r="B2348" t="s">
        <v>105</v>
      </c>
      <c r="C2348" t="s">
        <v>90</v>
      </c>
      <c r="D2348" t="s">
        <v>94</v>
      </c>
      <c r="E2348" t="str">
        <f t="shared" si="36"/>
        <v>2012NHS FifeEthnicityCaribbean Or Black - Caribbean</v>
      </c>
      <c r="F2348">
        <v>3.1532478452806302E-2</v>
      </c>
    </row>
    <row r="2349" spans="1:6" x14ac:dyDescent="0.25">
      <c r="A2349" s="95">
        <v>40999</v>
      </c>
      <c r="B2349" t="s">
        <v>108</v>
      </c>
      <c r="C2349" t="s">
        <v>90</v>
      </c>
      <c r="D2349" t="s">
        <v>94</v>
      </c>
      <c r="E2349" t="str">
        <f t="shared" si="36"/>
        <v>2012NHS Greater Glasgow &amp; ClydeEthnicityCaribbean Or Black - Caribbean</v>
      </c>
      <c r="F2349">
        <v>5.0202003298988697E-2</v>
      </c>
    </row>
    <row r="2350" spans="1:6" x14ac:dyDescent="0.25">
      <c r="A2350" s="95">
        <v>40999</v>
      </c>
      <c r="B2350" t="s">
        <v>109</v>
      </c>
      <c r="C2350" t="s">
        <v>90</v>
      </c>
      <c r="D2350" t="s">
        <v>94</v>
      </c>
      <c r="E2350" t="str">
        <f t="shared" si="36"/>
        <v>2012NHS HighlandEthnicityCaribbean Or Black - Caribbean</v>
      </c>
      <c r="F2350">
        <v>8.1874936035206194E-2</v>
      </c>
    </row>
    <row r="2351" spans="1:6" x14ac:dyDescent="0.25">
      <c r="A2351" s="95">
        <v>40999</v>
      </c>
      <c r="B2351" t="s">
        <v>110</v>
      </c>
      <c r="C2351" t="s">
        <v>90</v>
      </c>
      <c r="D2351" t="s">
        <v>94</v>
      </c>
      <c r="E2351" t="str">
        <f t="shared" si="36"/>
        <v>2012NHS LanarkshireEthnicityCaribbean Or Black - Caribbean</v>
      </c>
      <c r="F2351">
        <v>4.5385779122541603E-2</v>
      </c>
    </row>
    <row r="2352" spans="1:6" x14ac:dyDescent="0.25">
      <c r="A2352" s="95">
        <v>40999</v>
      </c>
      <c r="B2352" t="s">
        <v>107</v>
      </c>
      <c r="C2352" t="s">
        <v>90</v>
      </c>
      <c r="D2352" t="s">
        <v>94</v>
      </c>
      <c r="E2352" t="str">
        <f t="shared" si="36"/>
        <v>2012NHS GrampianEthnicityCaribbean Or Black - Caribbean</v>
      </c>
      <c r="F2352">
        <v>0.10798450104808401</v>
      </c>
    </row>
    <row r="2353" spans="1:6" x14ac:dyDescent="0.25">
      <c r="A2353" s="95">
        <v>40999</v>
      </c>
      <c r="B2353" t="s">
        <v>111</v>
      </c>
      <c r="C2353" t="s">
        <v>90</v>
      </c>
      <c r="D2353" t="s">
        <v>94</v>
      </c>
      <c r="E2353" t="str">
        <f t="shared" si="36"/>
        <v>2012NHS LothianEthnicityCaribbean Or Black - Caribbean</v>
      </c>
      <c r="F2353">
        <v>2.49449133164262E-2</v>
      </c>
    </row>
    <row r="2354" spans="1:6" x14ac:dyDescent="0.25">
      <c r="A2354" s="95">
        <v>40999</v>
      </c>
      <c r="B2354" t="s">
        <v>114</v>
      </c>
      <c r="C2354" t="s">
        <v>90</v>
      </c>
      <c r="D2354" t="s">
        <v>94</v>
      </c>
      <c r="E2354" t="str">
        <f t="shared" si="36"/>
        <v>2012NHS TaysideEthnicityCaribbean Or Black - Caribbean</v>
      </c>
      <c r="F2354">
        <v>2.7975940691005698E-2</v>
      </c>
    </row>
    <row r="2355" spans="1:6" x14ac:dyDescent="0.25">
      <c r="A2355" s="95">
        <v>40999</v>
      </c>
      <c r="B2355" t="s">
        <v>106</v>
      </c>
      <c r="C2355" t="s">
        <v>90</v>
      </c>
      <c r="D2355" t="s">
        <v>94</v>
      </c>
      <c r="E2355" t="str">
        <f t="shared" si="36"/>
        <v>2012NHS Forth ValleyEthnicityCaribbean Or Black - Caribbean</v>
      </c>
      <c r="F2355">
        <v>2.75824024272514E-2</v>
      </c>
    </row>
    <row r="2356" spans="1:6" x14ac:dyDescent="0.25">
      <c r="A2356" s="95">
        <v>40999</v>
      </c>
      <c r="B2356" t="s">
        <v>104</v>
      </c>
      <c r="C2356" t="s">
        <v>90</v>
      </c>
      <c r="D2356" t="s">
        <v>94</v>
      </c>
      <c r="E2356" t="str">
        <f t="shared" si="36"/>
        <v>2012NHS Dumfries &amp; GallowayEthnicityCaribbean Or Black - Caribbean</v>
      </c>
      <c r="F2356">
        <v>2.1390374331550801E-2</v>
      </c>
    </row>
    <row r="2357" spans="1:6" x14ac:dyDescent="0.25">
      <c r="A2357" s="95">
        <v>40999</v>
      </c>
      <c r="B2357" t="s">
        <v>127</v>
      </c>
      <c r="C2357" t="s">
        <v>90</v>
      </c>
      <c r="D2357" t="s">
        <v>94</v>
      </c>
      <c r="E2357" t="str">
        <f t="shared" si="36"/>
        <v>2012East RegionEthnicityCaribbean Or Black - Caribbean</v>
      </c>
      <c r="F2357">
        <v>2.9549239778649299E-2</v>
      </c>
    </row>
    <row r="2358" spans="1:6" x14ac:dyDescent="0.25">
      <c r="A2358" s="95">
        <v>40999</v>
      </c>
      <c r="B2358" t="s">
        <v>132</v>
      </c>
      <c r="C2358" t="s">
        <v>90</v>
      </c>
      <c r="D2358" t="s">
        <v>94</v>
      </c>
      <c r="E2358" t="str">
        <f t="shared" si="36"/>
        <v>2012National Bodies and Special Health BoardsEthnicityCaribbean Or Black - Caribbean</v>
      </c>
      <c r="F2358">
        <v>2.03045685279187E-2</v>
      </c>
    </row>
    <row r="2359" spans="1:6" x14ac:dyDescent="0.25">
      <c r="A2359" s="95">
        <v>40999</v>
      </c>
      <c r="B2359" t="s">
        <v>128</v>
      </c>
      <c r="C2359" t="s">
        <v>90</v>
      </c>
      <c r="D2359" t="s">
        <v>94</v>
      </c>
      <c r="E2359" t="str">
        <f t="shared" si="36"/>
        <v>2012North RegionEthnicityCaribbean Or Black - Caribbean</v>
      </c>
      <c r="F2359">
        <v>6.8443038870925801E-2</v>
      </c>
    </row>
    <row r="2360" spans="1:6" x14ac:dyDescent="0.25">
      <c r="A2360" s="95">
        <v>40999</v>
      </c>
      <c r="B2360" t="s">
        <v>129</v>
      </c>
      <c r="C2360" t="s">
        <v>90</v>
      </c>
      <c r="D2360" t="s">
        <v>94</v>
      </c>
      <c r="E2360" t="str">
        <f t="shared" si="36"/>
        <v>2012West RegionEthnicityCaribbean Or Black - Caribbean</v>
      </c>
      <c r="F2360">
        <v>4.2359283743020303E-2</v>
      </c>
    </row>
    <row r="2361" spans="1:6" x14ac:dyDescent="0.25">
      <c r="A2361" s="95">
        <v>41364</v>
      </c>
      <c r="B2361" t="s">
        <v>102</v>
      </c>
      <c r="C2361" t="s">
        <v>90</v>
      </c>
      <c r="D2361" t="s">
        <v>94</v>
      </c>
      <c r="E2361" t="str">
        <f t="shared" si="36"/>
        <v>2013NHS Ayrshire &amp; ArranEthnicityCaribbean Or Black - Caribbean</v>
      </c>
      <c r="F2361">
        <v>2.7374760470845801E-2</v>
      </c>
    </row>
    <row r="2362" spans="1:6" x14ac:dyDescent="0.25">
      <c r="A2362" s="95">
        <v>41364</v>
      </c>
      <c r="B2362" t="s">
        <v>103</v>
      </c>
      <c r="C2362" t="s">
        <v>90</v>
      </c>
      <c r="D2362" t="s">
        <v>94</v>
      </c>
      <c r="E2362" t="str">
        <f t="shared" si="36"/>
        <v>2013NHS BordersEthnicityCaribbean Or Black - Caribbean</v>
      </c>
      <c r="F2362">
        <v>5.5218111540585299E-2</v>
      </c>
    </row>
    <row r="2363" spans="1:6" x14ac:dyDescent="0.25">
      <c r="A2363" s="95">
        <v>41364</v>
      </c>
      <c r="B2363" t="s">
        <v>82</v>
      </c>
      <c r="C2363" t="s">
        <v>90</v>
      </c>
      <c r="D2363" t="s">
        <v>94</v>
      </c>
      <c r="E2363" t="str">
        <f t="shared" si="36"/>
        <v>2013NHSScotlandEthnicityCaribbean Or Black - Caribbean</v>
      </c>
      <c r="F2363">
        <v>3.60641243397938E-2</v>
      </c>
    </row>
    <row r="2364" spans="1:6" x14ac:dyDescent="0.25">
      <c r="A2364" s="95">
        <v>41364</v>
      </c>
      <c r="B2364" t="s">
        <v>52</v>
      </c>
      <c r="C2364" t="s">
        <v>90</v>
      </c>
      <c r="D2364" t="s">
        <v>94</v>
      </c>
      <c r="E2364" t="str">
        <f t="shared" si="36"/>
        <v>2013NHS National Services ScotlandEthnicityCaribbean Or Black - Caribbean</v>
      </c>
      <c r="F2364">
        <v>5.824111822947E-2</v>
      </c>
    </row>
    <row r="2365" spans="1:6" x14ac:dyDescent="0.25">
      <c r="A2365" s="95">
        <v>41364</v>
      </c>
      <c r="B2365" t="s">
        <v>35</v>
      </c>
      <c r="C2365" t="s">
        <v>90</v>
      </c>
      <c r="D2365" t="s">
        <v>94</v>
      </c>
      <c r="E2365" t="str">
        <f t="shared" si="36"/>
        <v>2013National Waiting Times CentreEthnicityCaribbean Or Black - Caribbean</v>
      </c>
      <c r="F2365">
        <v>6.0168471720818198E-2</v>
      </c>
    </row>
    <row r="2366" spans="1:6" x14ac:dyDescent="0.25">
      <c r="A2366" s="95">
        <v>41364</v>
      </c>
      <c r="B2366" t="s">
        <v>105</v>
      </c>
      <c r="C2366" t="s">
        <v>90</v>
      </c>
      <c r="D2366" t="s">
        <v>94</v>
      </c>
      <c r="E2366" t="str">
        <f t="shared" si="36"/>
        <v>2013NHS FifeEthnicityCaribbean Or Black - Caribbean</v>
      </c>
      <c r="F2366">
        <v>4.2526047203912301E-2</v>
      </c>
    </row>
    <row r="2367" spans="1:6" x14ac:dyDescent="0.25">
      <c r="A2367" s="95">
        <v>41364</v>
      </c>
      <c r="B2367" t="s">
        <v>108</v>
      </c>
      <c r="C2367" t="s">
        <v>90</v>
      </c>
      <c r="D2367" t="s">
        <v>94</v>
      </c>
      <c r="E2367" t="str">
        <f t="shared" si="36"/>
        <v>2013NHS Greater Glasgow &amp; ClydeEthnicityCaribbean Or Black - Caribbean</v>
      </c>
      <c r="F2367">
        <v>4.07419834156161E-2</v>
      </c>
    </row>
    <row r="2368" spans="1:6" x14ac:dyDescent="0.25">
      <c r="A2368" s="95">
        <v>41364</v>
      </c>
      <c r="B2368" t="s">
        <v>109</v>
      </c>
      <c r="C2368" t="s">
        <v>90</v>
      </c>
      <c r="D2368" t="s">
        <v>94</v>
      </c>
      <c r="E2368" t="str">
        <f t="shared" si="36"/>
        <v>2013NHS HighlandEthnicityCaribbean Or Black - Caribbean</v>
      </c>
      <c r="F2368">
        <v>3.5189583883170499E-2</v>
      </c>
    </row>
    <row r="2369" spans="1:6" x14ac:dyDescent="0.25">
      <c r="A2369" s="95">
        <v>41364</v>
      </c>
      <c r="B2369" t="s">
        <v>110</v>
      </c>
      <c r="C2369" t="s">
        <v>90</v>
      </c>
      <c r="D2369" t="s">
        <v>94</v>
      </c>
      <c r="E2369" t="str">
        <f t="shared" si="36"/>
        <v>2013NHS LanarkshireEthnicityCaribbean Or Black - Caribbean</v>
      </c>
      <c r="F2369">
        <v>2.95770482105885E-2</v>
      </c>
    </row>
    <row r="2370" spans="1:6" x14ac:dyDescent="0.25">
      <c r="A2370" s="95">
        <v>41364</v>
      </c>
      <c r="B2370" t="s">
        <v>107</v>
      </c>
      <c r="C2370" t="s">
        <v>90</v>
      </c>
      <c r="D2370" t="s">
        <v>94</v>
      </c>
      <c r="E2370" t="str">
        <f t="shared" si="36"/>
        <v>2013NHS GrampianEthnicityCaribbean Or Black - Caribbean</v>
      </c>
      <c r="F2370">
        <v>9.4679038060973303E-2</v>
      </c>
    </row>
    <row r="2371" spans="1:6" x14ac:dyDescent="0.25">
      <c r="A2371" s="95">
        <v>41364</v>
      </c>
      <c r="B2371" t="s">
        <v>111</v>
      </c>
      <c r="C2371" t="s">
        <v>90</v>
      </c>
      <c r="D2371" t="s">
        <v>94</v>
      </c>
      <c r="E2371" t="str">
        <f t="shared" si="36"/>
        <v>2013NHS LothianEthnicityCaribbean Or Black - Caribbean</v>
      </c>
      <c r="F2371">
        <v>3.2219089810712802E-2</v>
      </c>
    </row>
    <row r="2372" spans="1:6" x14ac:dyDescent="0.25">
      <c r="A2372" s="95">
        <v>41364</v>
      </c>
      <c r="B2372" t="s">
        <v>114</v>
      </c>
      <c r="C2372" t="s">
        <v>90</v>
      </c>
      <c r="D2372" t="s">
        <v>94</v>
      </c>
      <c r="E2372" t="str">
        <f t="shared" ref="E2372:E2435" si="37">"20"&amp;RIGHT(TEXT(A2372,"dd-mmm-yy"),2)&amp;B2372&amp;C2372&amp;D2372</f>
        <v>2013NHS TaysideEthnicityCaribbean Or Black - Caribbean</v>
      </c>
      <c r="F2372">
        <v>6.9516857838025697E-3</v>
      </c>
    </row>
    <row r="2373" spans="1:6" x14ac:dyDescent="0.25">
      <c r="A2373" s="95">
        <v>41364</v>
      </c>
      <c r="B2373" t="s">
        <v>106</v>
      </c>
      <c r="C2373" t="s">
        <v>90</v>
      </c>
      <c r="D2373" t="s">
        <v>94</v>
      </c>
      <c r="E2373" t="str">
        <f t="shared" si="37"/>
        <v>2013NHS Forth ValleyEthnicityCaribbean Or Black - Caribbean</v>
      </c>
      <c r="F2373">
        <v>2.83245999150262E-2</v>
      </c>
    </row>
    <row r="2374" spans="1:6" x14ac:dyDescent="0.25">
      <c r="A2374" s="95">
        <v>41364</v>
      </c>
      <c r="B2374" t="s">
        <v>104</v>
      </c>
      <c r="C2374" t="s">
        <v>90</v>
      </c>
      <c r="D2374" t="s">
        <v>94</v>
      </c>
      <c r="E2374" t="str">
        <f t="shared" si="37"/>
        <v>2013NHS Dumfries &amp; GallowayEthnicityCaribbean Or Black - Caribbean</v>
      </c>
      <c r="F2374">
        <v>2.1473051320592601E-2</v>
      </c>
    </row>
    <row r="2375" spans="1:6" x14ac:dyDescent="0.25">
      <c r="A2375" s="95">
        <v>41364</v>
      </c>
      <c r="B2375" t="s">
        <v>127</v>
      </c>
      <c r="C2375" t="s">
        <v>90</v>
      </c>
      <c r="D2375" t="s">
        <v>94</v>
      </c>
      <c r="E2375" t="str">
        <f t="shared" si="37"/>
        <v>2013East RegionEthnicityCaribbean Or Black - Caribbean</v>
      </c>
      <c r="F2375">
        <v>3.6980294785778398E-2</v>
      </c>
    </row>
    <row r="2376" spans="1:6" x14ac:dyDescent="0.25">
      <c r="A2376" s="95">
        <v>41364</v>
      </c>
      <c r="B2376" t="s">
        <v>132</v>
      </c>
      <c r="C2376" t="s">
        <v>90</v>
      </c>
      <c r="D2376" t="s">
        <v>94</v>
      </c>
      <c r="E2376" t="str">
        <f t="shared" si="37"/>
        <v>2013National Bodies and Special Health BoardsEthnicityCaribbean Or Black - Caribbean</v>
      </c>
      <c r="F2376">
        <v>2.0169423154497702E-2</v>
      </c>
    </row>
    <row r="2377" spans="1:6" x14ac:dyDescent="0.25">
      <c r="A2377" s="95">
        <v>41364</v>
      </c>
      <c r="B2377" t="s">
        <v>128</v>
      </c>
      <c r="C2377" t="s">
        <v>90</v>
      </c>
      <c r="D2377" t="s">
        <v>94</v>
      </c>
      <c r="E2377" t="str">
        <f t="shared" si="37"/>
        <v>2013North RegionEthnicityCaribbean Or Black - Caribbean</v>
      </c>
      <c r="F2377">
        <v>4.5150803684305497E-2</v>
      </c>
    </row>
    <row r="2378" spans="1:6" x14ac:dyDescent="0.25">
      <c r="A2378" s="95">
        <v>41364</v>
      </c>
      <c r="B2378" t="s">
        <v>129</v>
      </c>
      <c r="C2378" t="s">
        <v>90</v>
      </c>
      <c r="D2378" t="s">
        <v>94</v>
      </c>
      <c r="E2378" t="str">
        <f t="shared" si="37"/>
        <v>2013West RegionEthnicityCaribbean Or Black - Caribbean</v>
      </c>
      <c r="F2378">
        <v>3.4647811413245702E-2</v>
      </c>
    </row>
    <row r="2379" spans="1:6" x14ac:dyDescent="0.25">
      <c r="A2379" s="95">
        <v>41729</v>
      </c>
      <c r="B2379" t="s">
        <v>102</v>
      </c>
      <c r="C2379" t="s">
        <v>90</v>
      </c>
      <c r="D2379" t="s">
        <v>94</v>
      </c>
      <c r="E2379" t="str">
        <f t="shared" si="37"/>
        <v>2014NHS Ayrshire &amp; ArranEthnicityCaribbean Or Black - Caribbean</v>
      </c>
      <c r="F2379">
        <v>2.68312315535283E-2</v>
      </c>
    </row>
    <row r="2380" spans="1:6" x14ac:dyDescent="0.25">
      <c r="A2380" s="95">
        <v>41729</v>
      </c>
      <c r="B2380" t="s">
        <v>103</v>
      </c>
      <c r="C2380" t="s">
        <v>90</v>
      </c>
      <c r="D2380" t="s">
        <v>94</v>
      </c>
      <c r="E2380" t="str">
        <f t="shared" si="37"/>
        <v>2014NHS BordersEthnicityCaribbean Or Black - Caribbean</v>
      </c>
      <c r="F2380">
        <v>2.7548209366391099E-2</v>
      </c>
    </row>
    <row r="2381" spans="1:6" x14ac:dyDescent="0.25">
      <c r="A2381" s="95">
        <v>41729</v>
      </c>
      <c r="B2381" t="s">
        <v>82</v>
      </c>
      <c r="C2381" t="s">
        <v>90</v>
      </c>
      <c r="D2381" t="s">
        <v>94</v>
      </c>
      <c r="E2381" t="str">
        <f t="shared" si="37"/>
        <v>2014NHSScotlandEthnicityCaribbean Or Black - Caribbean</v>
      </c>
      <c r="F2381">
        <v>3.8934789952533903E-2</v>
      </c>
    </row>
    <row r="2382" spans="1:6" x14ac:dyDescent="0.25">
      <c r="A2382" s="95">
        <v>41729</v>
      </c>
      <c r="B2382" t="s">
        <v>52</v>
      </c>
      <c r="C2382" t="s">
        <v>90</v>
      </c>
      <c r="D2382" t="s">
        <v>94</v>
      </c>
      <c r="E2382" t="str">
        <f t="shared" si="37"/>
        <v>2014NHS National Services ScotlandEthnicityCaribbean Or Black - Caribbean</v>
      </c>
      <c r="F2382">
        <v>5.8088875980249699E-2</v>
      </c>
    </row>
    <row r="2383" spans="1:6" x14ac:dyDescent="0.25">
      <c r="A2383" s="95">
        <v>41729</v>
      </c>
      <c r="B2383" t="s">
        <v>17</v>
      </c>
      <c r="C2383" t="s">
        <v>90</v>
      </c>
      <c r="D2383" t="s">
        <v>94</v>
      </c>
      <c r="E2383" t="str">
        <f t="shared" si="37"/>
        <v>2014NHS Education for ScotlandEthnicityCaribbean Or Black - Caribbean</v>
      </c>
      <c r="F2383">
        <v>6.1614294516327703E-2</v>
      </c>
    </row>
    <row r="2384" spans="1:6" x14ac:dyDescent="0.25">
      <c r="A2384" s="95">
        <v>41729</v>
      </c>
      <c r="B2384" t="s">
        <v>35</v>
      </c>
      <c r="C2384" t="s">
        <v>90</v>
      </c>
      <c r="D2384" t="s">
        <v>94</v>
      </c>
      <c r="E2384" t="str">
        <f t="shared" si="37"/>
        <v>2014National Waiting Times CentreEthnicityCaribbean Or Black - Caribbean</v>
      </c>
      <c r="F2384">
        <v>5.6561085972850603E-2</v>
      </c>
    </row>
    <row r="2385" spans="1:6" x14ac:dyDescent="0.25">
      <c r="A2385" s="95">
        <v>41729</v>
      </c>
      <c r="B2385" t="s">
        <v>105</v>
      </c>
      <c r="C2385" t="s">
        <v>90</v>
      </c>
      <c r="D2385" t="s">
        <v>94</v>
      </c>
      <c r="E2385" t="str">
        <f t="shared" si="37"/>
        <v>2014NHS FifeEthnicityCaribbean Or Black - Caribbean</v>
      </c>
      <c r="F2385">
        <v>2.1317416329140901E-2</v>
      </c>
    </row>
    <row r="2386" spans="1:6" x14ac:dyDescent="0.25">
      <c r="A2386" s="95">
        <v>41729</v>
      </c>
      <c r="B2386" t="s">
        <v>108</v>
      </c>
      <c r="C2386" t="s">
        <v>90</v>
      </c>
      <c r="D2386" t="s">
        <v>94</v>
      </c>
      <c r="E2386" t="str">
        <f t="shared" si="37"/>
        <v>2014NHS Greater Glasgow &amp; ClydeEthnicityCaribbean Or Black - Caribbean</v>
      </c>
      <c r="F2386">
        <v>4.6065966463976399E-2</v>
      </c>
    </row>
    <row r="2387" spans="1:6" x14ac:dyDescent="0.25">
      <c r="A2387" s="95">
        <v>41729</v>
      </c>
      <c r="B2387" t="s">
        <v>109</v>
      </c>
      <c r="C2387" t="s">
        <v>90</v>
      </c>
      <c r="D2387" t="s">
        <v>94</v>
      </c>
      <c r="E2387" t="str">
        <f t="shared" si="37"/>
        <v>2014NHS HighlandEthnicityCaribbean Or Black - Caribbean</v>
      </c>
      <c r="F2387">
        <v>4.3550213396045603E-2</v>
      </c>
    </row>
    <row r="2388" spans="1:6" x14ac:dyDescent="0.25">
      <c r="A2388" s="95">
        <v>41729</v>
      </c>
      <c r="B2388" t="s">
        <v>110</v>
      </c>
      <c r="C2388" t="s">
        <v>90</v>
      </c>
      <c r="D2388" t="s">
        <v>94</v>
      </c>
      <c r="E2388" t="str">
        <f t="shared" si="37"/>
        <v>2014NHS LanarkshireEthnicityCaribbean Or Black - Caribbean</v>
      </c>
      <c r="F2388">
        <v>3.6289737262302203E-2</v>
      </c>
    </row>
    <row r="2389" spans="1:6" x14ac:dyDescent="0.25">
      <c r="A2389" s="95">
        <v>41729</v>
      </c>
      <c r="B2389" t="s">
        <v>107</v>
      </c>
      <c r="C2389" t="s">
        <v>90</v>
      </c>
      <c r="D2389" t="s">
        <v>94</v>
      </c>
      <c r="E2389" t="str">
        <f t="shared" si="37"/>
        <v>2014NHS GrampianEthnicityCaribbean Or Black - Caribbean</v>
      </c>
      <c r="F2389">
        <v>0.10588601681719</v>
      </c>
    </row>
    <row r="2390" spans="1:6" x14ac:dyDescent="0.25">
      <c r="A2390" s="95">
        <v>41729</v>
      </c>
      <c r="B2390" t="s">
        <v>111</v>
      </c>
      <c r="C2390" t="s">
        <v>90</v>
      </c>
      <c r="D2390" t="s">
        <v>94</v>
      </c>
      <c r="E2390" t="str">
        <f t="shared" si="37"/>
        <v>2014NHS LothianEthnicityCaribbean Or Black - Caribbean</v>
      </c>
      <c r="F2390">
        <v>2.34833659491193E-2</v>
      </c>
    </row>
    <row r="2391" spans="1:6" x14ac:dyDescent="0.25">
      <c r="A2391" s="95">
        <v>41729</v>
      </c>
      <c r="B2391" t="s">
        <v>114</v>
      </c>
      <c r="C2391" t="s">
        <v>90</v>
      </c>
      <c r="D2391" t="s">
        <v>94</v>
      </c>
      <c r="E2391" t="str">
        <f t="shared" si="37"/>
        <v>2014NHS TaysideEthnicityCaribbean Or Black - Caribbean</v>
      </c>
      <c r="F2391">
        <v>2.05507603781339E-2</v>
      </c>
    </row>
    <row r="2392" spans="1:6" x14ac:dyDescent="0.25">
      <c r="A2392" s="95">
        <v>41729</v>
      </c>
      <c r="B2392" t="s">
        <v>106</v>
      </c>
      <c r="C2392" t="s">
        <v>90</v>
      </c>
      <c r="D2392" t="s">
        <v>94</v>
      </c>
      <c r="E2392" t="str">
        <f t="shared" si="37"/>
        <v>2014NHS Forth ValleyEthnicityCaribbean Or Black - Caribbean</v>
      </c>
      <c r="F2392">
        <v>2.7333606669400001E-2</v>
      </c>
    </row>
    <row r="2393" spans="1:6" x14ac:dyDescent="0.25">
      <c r="A2393" s="95">
        <v>41729</v>
      </c>
      <c r="B2393" t="s">
        <v>104</v>
      </c>
      <c r="C2393" t="s">
        <v>90</v>
      </c>
      <c r="D2393" t="s">
        <v>94</v>
      </c>
      <c r="E2393" t="str">
        <f t="shared" si="37"/>
        <v>2014NHS Dumfries &amp; GallowayEthnicityCaribbean Or Black - Caribbean</v>
      </c>
      <c r="F2393">
        <v>4.2780748663101602E-2</v>
      </c>
    </row>
    <row r="2394" spans="1:6" x14ac:dyDescent="0.25">
      <c r="A2394" s="95">
        <v>41729</v>
      </c>
      <c r="B2394" t="s">
        <v>127</v>
      </c>
      <c r="C2394" t="s">
        <v>90</v>
      </c>
      <c r="D2394" t="s">
        <v>94</v>
      </c>
      <c r="E2394" t="str">
        <f t="shared" si="37"/>
        <v>2014East RegionEthnicityCaribbean Or Black - Caribbean</v>
      </c>
      <c r="F2394">
        <v>2.33390384316166E-2</v>
      </c>
    </row>
    <row r="2395" spans="1:6" x14ac:dyDescent="0.25">
      <c r="A2395" s="95">
        <v>41729</v>
      </c>
      <c r="B2395" t="s">
        <v>132</v>
      </c>
      <c r="C2395" t="s">
        <v>90</v>
      </c>
      <c r="D2395" t="s">
        <v>94</v>
      </c>
      <c r="E2395" t="str">
        <f t="shared" si="37"/>
        <v>2014National Bodies and Special Health BoardsEthnicityCaribbean Or Black - Caribbean</v>
      </c>
      <c r="F2395">
        <v>2.8492057838877399E-2</v>
      </c>
    </row>
    <row r="2396" spans="1:6" x14ac:dyDescent="0.25">
      <c r="A2396" s="95">
        <v>41729</v>
      </c>
      <c r="B2396" t="s">
        <v>128</v>
      </c>
      <c r="C2396" t="s">
        <v>90</v>
      </c>
      <c r="D2396" t="s">
        <v>94</v>
      </c>
      <c r="E2396" t="str">
        <f t="shared" si="37"/>
        <v>2014North RegionEthnicityCaribbean Or Black - Caribbean</v>
      </c>
      <c r="F2396">
        <v>5.5736389173763702E-2</v>
      </c>
    </row>
    <row r="2397" spans="1:6" x14ac:dyDescent="0.25">
      <c r="A2397" s="95">
        <v>41729</v>
      </c>
      <c r="B2397" t="s">
        <v>129</v>
      </c>
      <c r="C2397" t="s">
        <v>90</v>
      </c>
      <c r="D2397" t="s">
        <v>94</v>
      </c>
      <c r="E2397" t="str">
        <f t="shared" si="37"/>
        <v>2014West RegionEthnicityCaribbean Or Black - Caribbean</v>
      </c>
      <c r="F2397">
        <v>3.9817337962098798E-2</v>
      </c>
    </row>
    <row r="2398" spans="1:6" x14ac:dyDescent="0.25">
      <c r="A2398" s="95">
        <v>42094</v>
      </c>
      <c r="B2398" t="s">
        <v>102</v>
      </c>
      <c r="C2398" t="s">
        <v>90</v>
      </c>
      <c r="D2398" t="s">
        <v>94</v>
      </c>
      <c r="E2398" t="str">
        <f t="shared" si="37"/>
        <v>2015NHS Ayrshire &amp; ArranEthnicityCaribbean Or Black - Caribbean</v>
      </c>
      <c r="F2398">
        <v>2.68456375838926E-2</v>
      </c>
    </row>
    <row r="2399" spans="1:6" x14ac:dyDescent="0.25">
      <c r="A2399" s="95">
        <v>42094</v>
      </c>
      <c r="B2399" t="s">
        <v>103</v>
      </c>
      <c r="C2399" t="s">
        <v>90</v>
      </c>
      <c r="D2399" t="s">
        <v>94</v>
      </c>
      <c r="E2399" t="str">
        <f t="shared" si="37"/>
        <v>2015NHS BordersEthnicityCaribbean Or Black - Caribbean</v>
      </c>
      <c r="F2399">
        <v>2.77777777777777E-2</v>
      </c>
    </row>
    <row r="2400" spans="1:6" x14ac:dyDescent="0.25">
      <c r="A2400" s="95">
        <v>42094</v>
      </c>
      <c r="B2400" t="s">
        <v>82</v>
      </c>
      <c r="C2400" t="s">
        <v>90</v>
      </c>
      <c r="D2400" t="s">
        <v>94</v>
      </c>
      <c r="E2400" t="str">
        <f t="shared" si="37"/>
        <v>2015NHSScotlandEthnicityCaribbean Or Black - Caribbean</v>
      </c>
      <c r="F2400">
        <v>3.5246529895211501E-2</v>
      </c>
    </row>
    <row r="2401" spans="1:6" x14ac:dyDescent="0.25">
      <c r="A2401" s="95">
        <v>42094</v>
      </c>
      <c r="B2401" t="s">
        <v>52</v>
      </c>
      <c r="C2401" t="s">
        <v>90</v>
      </c>
      <c r="D2401" t="s">
        <v>94</v>
      </c>
      <c r="E2401" t="str">
        <f t="shared" si="37"/>
        <v>2015NHS National Services ScotlandEthnicityCaribbean Or Black - Caribbean</v>
      </c>
      <c r="F2401">
        <v>5.6258790436005603E-2</v>
      </c>
    </row>
    <row r="2402" spans="1:6" x14ac:dyDescent="0.25">
      <c r="A2402" s="95">
        <v>42094</v>
      </c>
      <c r="B2402" t="s">
        <v>35</v>
      </c>
      <c r="C2402" t="s">
        <v>90</v>
      </c>
      <c r="D2402" t="s">
        <v>94</v>
      </c>
      <c r="E2402" t="str">
        <f t="shared" si="37"/>
        <v>2015National Waiting Times CentreEthnicityCaribbean Or Black - Caribbean</v>
      </c>
      <c r="F2402">
        <v>0.16393442622950799</v>
      </c>
    </row>
    <row r="2403" spans="1:6" x14ac:dyDescent="0.25">
      <c r="A2403" s="95">
        <v>42094</v>
      </c>
      <c r="B2403" t="s">
        <v>105</v>
      </c>
      <c r="C2403" t="s">
        <v>90</v>
      </c>
      <c r="D2403" t="s">
        <v>94</v>
      </c>
      <c r="E2403" t="str">
        <f t="shared" si="37"/>
        <v>2015NHS FifeEthnicityCaribbean Or Black - Caribbean</v>
      </c>
      <c r="F2403">
        <v>1.03188525435971E-2</v>
      </c>
    </row>
    <row r="2404" spans="1:6" x14ac:dyDescent="0.25">
      <c r="A2404" s="95">
        <v>42094</v>
      </c>
      <c r="B2404" t="s">
        <v>108</v>
      </c>
      <c r="C2404" t="s">
        <v>90</v>
      </c>
      <c r="D2404" t="s">
        <v>94</v>
      </c>
      <c r="E2404" t="str">
        <f t="shared" si="37"/>
        <v>2015NHS Greater Glasgow &amp; ClydeEthnicityCaribbean Or Black - Caribbean</v>
      </c>
      <c r="F2404">
        <v>4.5258084225294697E-2</v>
      </c>
    </row>
    <row r="2405" spans="1:6" x14ac:dyDescent="0.25">
      <c r="A2405" s="95">
        <v>42094</v>
      </c>
      <c r="B2405" t="s">
        <v>110</v>
      </c>
      <c r="C2405" t="s">
        <v>90</v>
      </c>
      <c r="D2405" t="s">
        <v>94</v>
      </c>
      <c r="E2405" t="str">
        <f t="shared" si="37"/>
        <v>2015NHS LanarkshireEthnicityCaribbean Or Black - Caribbean</v>
      </c>
      <c r="F2405">
        <v>2.9526832509042499E-2</v>
      </c>
    </row>
    <row r="2406" spans="1:6" x14ac:dyDescent="0.25">
      <c r="A2406" s="95">
        <v>42094</v>
      </c>
      <c r="B2406" t="s">
        <v>107</v>
      </c>
      <c r="C2406" t="s">
        <v>90</v>
      </c>
      <c r="D2406" t="s">
        <v>94</v>
      </c>
      <c r="E2406" t="str">
        <f t="shared" si="37"/>
        <v>2015NHS GrampianEthnicityCaribbean Or Black - Caribbean</v>
      </c>
      <c r="F2406">
        <v>8.9237908263430296E-2</v>
      </c>
    </row>
    <row r="2407" spans="1:6" x14ac:dyDescent="0.25">
      <c r="A2407" s="95">
        <v>42094</v>
      </c>
      <c r="B2407" t="s">
        <v>111</v>
      </c>
      <c r="C2407" t="s">
        <v>90</v>
      </c>
      <c r="D2407" t="s">
        <v>94</v>
      </c>
      <c r="E2407" t="str">
        <f t="shared" si="37"/>
        <v>2015NHS LothianEthnicityCaribbean Or Black - Caribbean</v>
      </c>
      <c r="F2407">
        <v>4.0772452648356099E-2</v>
      </c>
    </row>
    <row r="2408" spans="1:6" x14ac:dyDescent="0.25">
      <c r="A2408" s="95">
        <v>42094</v>
      </c>
      <c r="B2408" t="s">
        <v>114</v>
      </c>
      <c r="C2408" t="s">
        <v>90</v>
      </c>
      <c r="D2408" t="s">
        <v>94</v>
      </c>
      <c r="E2408" t="str">
        <f t="shared" si="37"/>
        <v>2015NHS TaysideEthnicityCaribbean Or Black - Caribbean</v>
      </c>
      <c r="F2408">
        <v>1.3467106592148601E-2</v>
      </c>
    </row>
    <row r="2409" spans="1:6" x14ac:dyDescent="0.25">
      <c r="A2409" s="95">
        <v>42094</v>
      </c>
      <c r="B2409" t="s">
        <v>106</v>
      </c>
      <c r="C2409" t="s">
        <v>90</v>
      </c>
      <c r="D2409" t="s">
        <v>94</v>
      </c>
      <c r="E2409" t="str">
        <f t="shared" si="37"/>
        <v>2015NHS Forth ValleyEthnicityCaribbean Or Black - Caribbean</v>
      </c>
      <c r="F2409">
        <v>3.8719669592152797E-2</v>
      </c>
    </row>
    <row r="2410" spans="1:6" x14ac:dyDescent="0.25">
      <c r="A2410" s="95">
        <v>42094</v>
      </c>
      <c r="B2410" t="s">
        <v>127</v>
      </c>
      <c r="C2410" t="s">
        <v>90</v>
      </c>
      <c r="D2410" t="s">
        <v>94</v>
      </c>
      <c r="E2410" t="str">
        <f t="shared" si="37"/>
        <v>2015East RegionEthnicityCaribbean Or Black - Caribbean</v>
      </c>
      <c r="F2410">
        <v>3.2282095852992299E-2</v>
      </c>
    </row>
    <row r="2411" spans="1:6" x14ac:dyDescent="0.25">
      <c r="A2411" s="95">
        <v>42094</v>
      </c>
      <c r="B2411" t="s">
        <v>132</v>
      </c>
      <c r="C2411" t="s">
        <v>90</v>
      </c>
      <c r="D2411" t="s">
        <v>94</v>
      </c>
      <c r="E2411" t="str">
        <f t="shared" si="37"/>
        <v>2015National Bodies and Special Health BoardsEthnicityCaribbean Or Black - Caribbean</v>
      </c>
      <c r="F2411">
        <v>3.33689268553123E-2</v>
      </c>
    </row>
    <row r="2412" spans="1:6" x14ac:dyDescent="0.25">
      <c r="A2412" s="95">
        <v>42094</v>
      </c>
      <c r="B2412" t="s">
        <v>128</v>
      </c>
      <c r="C2412" t="s">
        <v>90</v>
      </c>
      <c r="D2412" t="s">
        <v>94</v>
      </c>
      <c r="E2412" t="str">
        <f t="shared" si="37"/>
        <v>2015North RegionEthnicityCaribbean Or Black - Caribbean</v>
      </c>
      <c r="F2412">
        <v>3.6985466887128997E-2</v>
      </c>
    </row>
    <row r="2413" spans="1:6" x14ac:dyDescent="0.25">
      <c r="A2413" s="95">
        <v>42094</v>
      </c>
      <c r="B2413" t="s">
        <v>129</v>
      </c>
      <c r="C2413" t="s">
        <v>90</v>
      </c>
      <c r="D2413" t="s">
        <v>94</v>
      </c>
      <c r="E2413" t="str">
        <f t="shared" si="37"/>
        <v>2015West RegionEthnicityCaribbean Or Black - Caribbean</v>
      </c>
      <c r="F2413">
        <v>3.6873609557639499E-2</v>
      </c>
    </row>
    <row r="2414" spans="1:6" x14ac:dyDescent="0.25">
      <c r="A2414" s="95">
        <v>42460</v>
      </c>
      <c r="B2414" t="s">
        <v>102</v>
      </c>
      <c r="C2414" t="s">
        <v>90</v>
      </c>
      <c r="D2414" t="s">
        <v>94</v>
      </c>
      <c r="E2414" t="str">
        <f t="shared" si="37"/>
        <v>2016NHS Ayrshire &amp; ArranEthnicityCaribbean Or Black - Caribbean</v>
      </c>
      <c r="F2414">
        <v>2.6431718061673999E-2</v>
      </c>
    </row>
    <row r="2415" spans="1:6" x14ac:dyDescent="0.25">
      <c r="A2415" s="95">
        <v>42460</v>
      </c>
      <c r="B2415" t="s">
        <v>103</v>
      </c>
      <c r="C2415" t="s">
        <v>90</v>
      </c>
      <c r="D2415" t="s">
        <v>94</v>
      </c>
      <c r="E2415" t="str">
        <f t="shared" si="37"/>
        <v>2016NHS BordersEthnicityCaribbean Or Black - Caribbean</v>
      </c>
      <c r="F2415">
        <v>2.70709258256632E-2</v>
      </c>
    </row>
    <row r="2416" spans="1:6" x14ac:dyDescent="0.25">
      <c r="A2416" s="95">
        <v>42460</v>
      </c>
      <c r="B2416" t="s">
        <v>82</v>
      </c>
      <c r="C2416" t="s">
        <v>90</v>
      </c>
      <c r="D2416" t="s">
        <v>94</v>
      </c>
      <c r="E2416" t="str">
        <f t="shared" si="37"/>
        <v>2016NHSScotlandEthnicityCaribbean Or Black - Caribbean</v>
      </c>
      <c r="F2416">
        <v>3.9173278306831497E-2</v>
      </c>
    </row>
    <row r="2417" spans="1:6" x14ac:dyDescent="0.25">
      <c r="A2417" s="95">
        <v>42460</v>
      </c>
      <c r="B2417" t="s">
        <v>52</v>
      </c>
      <c r="C2417" t="s">
        <v>90</v>
      </c>
      <c r="D2417" t="s">
        <v>94</v>
      </c>
      <c r="E2417" t="str">
        <f t="shared" si="37"/>
        <v>2016NHS National Services ScotlandEthnicityCaribbean Or Black - Caribbean</v>
      </c>
      <c r="F2417">
        <v>5.4585152838427901E-2</v>
      </c>
    </row>
    <row r="2418" spans="1:6" x14ac:dyDescent="0.25">
      <c r="A2418" s="95">
        <v>42460</v>
      </c>
      <c r="B2418" t="s">
        <v>35</v>
      </c>
      <c r="C2418" t="s">
        <v>90</v>
      </c>
      <c r="D2418" t="s">
        <v>94</v>
      </c>
      <c r="E2418" t="str">
        <f t="shared" si="37"/>
        <v>2016National Waiting Times CentreEthnicityCaribbean Or Black - Caribbean</v>
      </c>
      <c r="F2418">
        <v>0.10319917440660401</v>
      </c>
    </row>
    <row r="2419" spans="1:6" x14ac:dyDescent="0.25">
      <c r="A2419" s="95">
        <v>42460</v>
      </c>
      <c r="B2419" t="s">
        <v>108</v>
      </c>
      <c r="C2419" t="s">
        <v>90</v>
      </c>
      <c r="D2419" t="s">
        <v>94</v>
      </c>
      <c r="E2419" t="str">
        <f t="shared" si="37"/>
        <v>2016NHS Greater Glasgow &amp; ClydeEthnicityCaribbean Or Black - Caribbean</v>
      </c>
      <c r="F2419">
        <v>6.0587020913741997E-2</v>
      </c>
    </row>
    <row r="2420" spans="1:6" x14ac:dyDescent="0.25">
      <c r="A2420" s="95">
        <v>42460</v>
      </c>
      <c r="B2420" t="s">
        <v>110</v>
      </c>
      <c r="C2420" t="s">
        <v>90</v>
      </c>
      <c r="D2420" t="s">
        <v>94</v>
      </c>
      <c r="E2420" t="str">
        <f t="shared" si="37"/>
        <v>2016NHS LanarkshireEthnicityCaribbean Or Black - Caribbean</v>
      </c>
      <c r="F2420">
        <v>4.3811610076670303E-2</v>
      </c>
    </row>
    <row r="2421" spans="1:6" x14ac:dyDescent="0.25">
      <c r="A2421" s="95">
        <v>42460</v>
      </c>
      <c r="B2421" t="s">
        <v>107</v>
      </c>
      <c r="C2421" t="s">
        <v>90</v>
      </c>
      <c r="D2421" t="s">
        <v>94</v>
      </c>
      <c r="E2421" t="str">
        <f t="shared" si="37"/>
        <v>2016NHS GrampianEthnicityCaribbean Or Black - Caribbean</v>
      </c>
      <c r="F2421">
        <v>8.7780898876404403E-2</v>
      </c>
    </row>
    <row r="2422" spans="1:6" x14ac:dyDescent="0.25">
      <c r="A2422" s="95">
        <v>42460</v>
      </c>
      <c r="B2422" t="s">
        <v>111</v>
      </c>
      <c r="C2422" t="s">
        <v>90</v>
      </c>
      <c r="D2422" t="s">
        <v>94</v>
      </c>
      <c r="E2422" t="str">
        <f t="shared" si="37"/>
        <v>2016NHS LothianEthnicityCaribbean Or Black - Caribbean</v>
      </c>
      <c r="F2422">
        <v>4.4192384179126402E-2</v>
      </c>
    </row>
    <row r="2423" spans="1:6" x14ac:dyDescent="0.25">
      <c r="A2423" s="95">
        <v>42460</v>
      </c>
      <c r="B2423" t="s">
        <v>114</v>
      </c>
      <c r="C2423" t="s">
        <v>90</v>
      </c>
      <c r="D2423" t="s">
        <v>94</v>
      </c>
      <c r="E2423" t="str">
        <f t="shared" si="37"/>
        <v>2016NHS TaysideEthnicityCaribbean Or Black - Caribbean</v>
      </c>
      <c r="F2423">
        <v>6.7645268213488404E-3</v>
      </c>
    </row>
    <row r="2424" spans="1:6" x14ac:dyDescent="0.25">
      <c r="A2424" s="95">
        <v>42460</v>
      </c>
      <c r="B2424" t="s">
        <v>106</v>
      </c>
      <c r="C2424" t="s">
        <v>90</v>
      </c>
      <c r="D2424" t="s">
        <v>94</v>
      </c>
      <c r="E2424" t="str">
        <f t="shared" si="37"/>
        <v>2016NHS Forth ValleyEthnicityCaribbean Or Black - Caribbean</v>
      </c>
      <c r="F2424">
        <v>4.9862877088007899E-2</v>
      </c>
    </row>
    <row r="2425" spans="1:6" x14ac:dyDescent="0.25">
      <c r="A2425" s="95">
        <v>42460</v>
      </c>
      <c r="B2425" t="s">
        <v>127</v>
      </c>
      <c r="C2425" t="s">
        <v>90</v>
      </c>
      <c r="D2425" t="s">
        <v>94</v>
      </c>
      <c r="E2425" t="str">
        <f t="shared" si="37"/>
        <v>2016East RegionEthnicityCaribbean Or Black - Caribbean</v>
      </c>
      <c r="F2425">
        <v>3.1940247168374201E-2</v>
      </c>
    </row>
    <row r="2426" spans="1:6" x14ac:dyDescent="0.25">
      <c r="A2426" s="95">
        <v>42460</v>
      </c>
      <c r="B2426" t="s">
        <v>132</v>
      </c>
      <c r="C2426" t="s">
        <v>90</v>
      </c>
      <c r="D2426" t="s">
        <v>94</v>
      </c>
      <c r="E2426" t="str">
        <f t="shared" si="37"/>
        <v>2016National Bodies and Special Health BoardsEthnicityCaribbean Or Black - Caribbean</v>
      </c>
      <c r="F2426">
        <v>2.5179403248142999E-2</v>
      </c>
    </row>
    <row r="2427" spans="1:6" x14ac:dyDescent="0.25">
      <c r="A2427" s="95">
        <v>42460</v>
      </c>
      <c r="B2427" t="s">
        <v>128</v>
      </c>
      <c r="C2427" t="s">
        <v>90</v>
      </c>
      <c r="D2427" t="s">
        <v>94</v>
      </c>
      <c r="E2427" t="str">
        <f t="shared" si="37"/>
        <v>2016North RegionEthnicityCaribbean Or Black - Caribbean</v>
      </c>
      <c r="F2427">
        <v>3.4528151233302398E-2</v>
      </c>
    </row>
    <row r="2428" spans="1:6" x14ac:dyDescent="0.25">
      <c r="A2428" s="95">
        <v>42460</v>
      </c>
      <c r="B2428" t="s">
        <v>129</v>
      </c>
      <c r="C2428" t="s">
        <v>90</v>
      </c>
      <c r="D2428" t="s">
        <v>94</v>
      </c>
      <c r="E2428" t="str">
        <f t="shared" si="37"/>
        <v>2016West RegionEthnicityCaribbean Or Black - Caribbean</v>
      </c>
      <c r="F2428">
        <v>4.8579062424095203E-2</v>
      </c>
    </row>
    <row r="2429" spans="1:6" x14ac:dyDescent="0.25">
      <c r="A2429" s="95">
        <v>42825</v>
      </c>
      <c r="B2429" t="s">
        <v>102</v>
      </c>
      <c r="C2429" t="s">
        <v>90</v>
      </c>
      <c r="D2429" t="s">
        <v>94</v>
      </c>
      <c r="E2429" t="str">
        <f t="shared" si="37"/>
        <v>2017NHS Ayrshire &amp; ArranEthnicityCaribbean Or Black - Caribbean</v>
      </c>
      <c r="F2429">
        <v>2.55384353451945E-2</v>
      </c>
    </row>
    <row r="2430" spans="1:6" x14ac:dyDescent="0.25">
      <c r="A2430" s="95">
        <v>42825</v>
      </c>
      <c r="B2430" t="s">
        <v>82</v>
      </c>
      <c r="C2430" t="s">
        <v>90</v>
      </c>
      <c r="D2430" t="s">
        <v>94</v>
      </c>
      <c r="E2430" t="str">
        <f t="shared" si="37"/>
        <v>2017NHSScotlandEthnicityCaribbean Or Black - Caribbean</v>
      </c>
      <c r="F2430">
        <v>3.94604874466324E-2</v>
      </c>
    </row>
    <row r="2431" spans="1:6" x14ac:dyDescent="0.25">
      <c r="A2431" s="95">
        <v>42825</v>
      </c>
      <c r="B2431" t="s">
        <v>52</v>
      </c>
      <c r="C2431" t="s">
        <v>90</v>
      </c>
      <c r="D2431" t="s">
        <v>94</v>
      </c>
      <c r="E2431" t="str">
        <f t="shared" si="37"/>
        <v>2017NHS National Services ScotlandEthnicityCaribbean Or Black - Caribbean</v>
      </c>
      <c r="F2431">
        <v>5.4274084124830299E-2</v>
      </c>
    </row>
    <row r="2432" spans="1:6" x14ac:dyDescent="0.25">
      <c r="A2432" s="95">
        <v>42825</v>
      </c>
      <c r="B2432" t="s">
        <v>35</v>
      </c>
      <c r="C2432" t="s">
        <v>90</v>
      </c>
      <c r="D2432" t="s">
        <v>94</v>
      </c>
      <c r="E2432" t="str">
        <f t="shared" si="37"/>
        <v>2017National Waiting Times CentreEthnicityCaribbean Or Black - Caribbean</v>
      </c>
      <c r="F2432">
        <v>0.10136847440445999</v>
      </c>
    </row>
    <row r="2433" spans="1:6" x14ac:dyDescent="0.25">
      <c r="A2433" s="95">
        <v>42825</v>
      </c>
      <c r="B2433" t="s">
        <v>108</v>
      </c>
      <c r="C2433" t="s">
        <v>90</v>
      </c>
      <c r="D2433" t="s">
        <v>94</v>
      </c>
      <c r="E2433" t="str">
        <f t="shared" si="37"/>
        <v>2017NHS Greater Glasgow &amp; ClydeEthnicityCaribbean Or Black - Caribbean</v>
      </c>
      <c r="F2433">
        <v>5.3620500904845901E-2</v>
      </c>
    </row>
    <row r="2434" spans="1:6" x14ac:dyDescent="0.25">
      <c r="A2434" s="95">
        <v>42825</v>
      </c>
      <c r="B2434" t="s">
        <v>110</v>
      </c>
      <c r="C2434" t="s">
        <v>90</v>
      </c>
      <c r="D2434" t="s">
        <v>94</v>
      </c>
      <c r="E2434" t="str">
        <f t="shared" si="37"/>
        <v>2017NHS LanarkshireEthnicityCaribbean Or Black - Caribbean</v>
      </c>
      <c r="F2434">
        <v>6.4748201438848907E-2</v>
      </c>
    </row>
    <row r="2435" spans="1:6" x14ac:dyDescent="0.25">
      <c r="A2435" s="95">
        <v>42825</v>
      </c>
      <c r="B2435" t="s">
        <v>107</v>
      </c>
      <c r="C2435" t="s">
        <v>90</v>
      </c>
      <c r="D2435" t="s">
        <v>94</v>
      </c>
      <c r="E2435" t="str">
        <f t="shared" si="37"/>
        <v>2017NHS GrampianEthnicityCaribbean Or Black - Caribbean</v>
      </c>
      <c r="F2435">
        <v>8.6991822768659702E-2</v>
      </c>
    </row>
    <row r="2436" spans="1:6" x14ac:dyDescent="0.25">
      <c r="A2436" s="95">
        <v>42825</v>
      </c>
      <c r="B2436" t="s">
        <v>111</v>
      </c>
      <c r="C2436" t="s">
        <v>90</v>
      </c>
      <c r="D2436" t="s">
        <v>94</v>
      </c>
      <c r="E2436" t="str">
        <f t="shared" ref="E2436:E2499" si="38">"20"&amp;RIGHT(TEXT(A2436,"dd-mmm-yy"),2)&amp;B2436&amp;C2436&amp;D2436</f>
        <v>2017NHS LothianEthnicityCaribbean Or Black - Caribbean</v>
      </c>
      <c r="F2436">
        <v>4.0442663333210699E-2</v>
      </c>
    </row>
    <row r="2437" spans="1:6" x14ac:dyDescent="0.25">
      <c r="A2437" s="95">
        <v>42825</v>
      </c>
      <c r="B2437" t="s">
        <v>114</v>
      </c>
      <c r="C2437" t="s">
        <v>90</v>
      </c>
      <c r="D2437" t="s">
        <v>94</v>
      </c>
      <c r="E2437" t="str">
        <f t="shared" si="38"/>
        <v>2017NHS TaysideEthnicityCaribbean Or Black - Caribbean</v>
      </c>
      <c r="F2437">
        <v>2.0231993525762E-2</v>
      </c>
    </row>
    <row r="2438" spans="1:6" x14ac:dyDescent="0.25">
      <c r="A2438" s="95">
        <v>42825</v>
      </c>
      <c r="B2438" t="s">
        <v>106</v>
      </c>
      <c r="C2438" t="s">
        <v>90</v>
      </c>
      <c r="D2438" t="s">
        <v>94</v>
      </c>
      <c r="E2438" t="str">
        <f t="shared" si="38"/>
        <v>2017NHS Forth ValleyEthnicityCaribbean Or Black - Caribbean</v>
      </c>
      <c r="F2438">
        <v>6.6374618345944505E-2</v>
      </c>
    </row>
    <row r="2439" spans="1:6" x14ac:dyDescent="0.25">
      <c r="A2439" s="95">
        <v>42825</v>
      </c>
      <c r="B2439" t="s">
        <v>127</v>
      </c>
      <c r="C2439" t="s">
        <v>90</v>
      </c>
      <c r="D2439" t="s">
        <v>94</v>
      </c>
      <c r="E2439" t="str">
        <f t="shared" si="38"/>
        <v>2017East RegionEthnicityCaribbean Or Black - Caribbean</v>
      </c>
      <c r="F2439">
        <v>2.69812847997252E-2</v>
      </c>
    </row>
    <row r="2440" spans="1:6" x14ac:dyDescent="0.25">
      <c r="A2440" s="95">
        <v>42825</v>
      </c>
      <c r="B2440" t="s">
        <v>132</v>
      </c>
      <c r="C2440" t="s">
        <v>90</v>
      </c>
      <c r="D2440" t="s">
        <v>94</v>
      </c>
      <c r="E2440" t="str">
        <f t="shared" si="38"/>
        <v>2017National Bodies and Special Health BoardsEthnicityCaribbean Or Black - Caribbean</v>
      </c>
      <c r="F2440">
        <v>2.4445395098698201E-2</v>
      </c>
    </row>
    <row r="2441" spans="1:6" x14ac:dyDescent="0.25">
      <c r="A2441" s="95">
        <v>42825</v>
      </c>
      <c r="B2441" t="s">
        <v>128</v>
      </c>
      <c r="C2441" t="s">
        <v>90</v>
      </c>
      <c r="D2441" t="s">
        <v>94</v>
      </c>
      <c r="E2441" t="str">
        <f t="shared" si="38"/>
        <v>2017North RegionEthnicityCaribbean Or Black - Caribbean</v>
      </c>
      <c r="F2441">
        <v>3.8437720216105399E-2</v>
      </c>
    </row>
    <row r="2442" spans="1:6" x14ac:dyDescent="0.25">
      <c r="A2442" s="95">
        <v>42825</v>
      </c>
      <c r="B2442" t="s">
        <v>129</v>
      </c>
      <c r="C2442" t="s">
        <v>90</v>
      </c>
      <c r="D2442" t="s">
        <v>94</v>
      </c>
      <c r="E2442" t="str">
        <f t="shared" si="38"/>
        <v>2017West RegionEthnicityCaribbean Or Black - Caribbean</v>
      </c>
      <c r="F2442">
        <v>4.9663258878821601E-2</v>
      </c>
    </row>
    <row r="2443" spans="1:6" x14ac:dyDescent="0.25">
      <c r="A2443" s="95">
        <v>43190</v>
      </c>
      <c r="B2443" t="s">
        <v>102</v>
      </c>
      <c r="C2443" t="s">
        <v>90</v>
      </c>
      <c r="D2443" t="s">
        <v>94</v>
      </c>
      <c r="E2443" t="str">
        <f t="shared" si="38"/>
        <v>2018NHS Ayrshire &amp; ArranEthnicityCaribbean Or Black - Caribbean</v>
      </c>
      <c r="F2443">
        <v>2.5144581342720601E-2</v>
      </c>
    </row>
    <row r="2444" spans="1:6" x14ac:dyDescent="0.25">
      <c r="A2444" s="95">
        <v>43190</v>
      </c>
      <c r="B2444" t="s">
        <v>82</v>
      </c>
      <c r="C2444" t="s">
        <v>90</v>
      </c>
      <c r="D2444" t="s">
        <v>94</v>
      </c>
      <c r="E2444" t="str">
        <f t="shared" si="38"/>
        <v>2018NHSScotlandEthnicityCaribbean Or Black - Caribbean</v>
      </c>
      <c r="F2444">
        <v>3.99479596849509E-2</v>
      </c>
    </row>
    <row r="2445" spans="1:6" x14ac:dyDescent="0.25">
      <c r="A2445" s="95">
        <v>43190</v>
      </c>
      <c r="B2445" t="s">
        <v>52</v>
      </c>
      <c r="C2445" t="s">
        <v>90</v>
      </c>
      <c r="D2445" t="s">
        <v>94</v>
      </c>
      <c r="E2445" t="str">
        <f t="shared" si="38"/>
        <v>2018NHS National Services ScotlandEthnicityCaribbean Or Black - Caribbean</v>
      </c>
      <c r="F2445">
        <v>5.39811066126855E-2</v>
      </c>
    </row>
    <row r="2446" spans="1:6" x14ac:dyDescent="0.25">
      <c r="A2446" s="95">
        <v>43190</v>
      </c>
      <c r="B2446" t="s">
        <v>17</v>
      </c>
      <c r="C2446" t="s">
        <v>90</v>
      </c>
      <c r="D2446" t="s">
        <v>94</v>
      </c>
      <c r="E2446" t="str">
        <f t="shared" si="38"/>
        <v>2018NHS Education for ScotlandEthnicityCaribbean Or Black - Caribbean</v>
      </c>
      <c r="F2446">
        <v>2.8360748723766298E-2</v>
      </c>
    </row>
    <row r="2447" spans="1:6" x14ac:dyDescent="0.25">
      <c r="A2447" s="95">
        <v>43190</v>
      </c>
      <c r="B2447" t="s">
        <v>35</v>
      </c>
      <c r="C2447" t="s">
        <v>90</v>
      </c>
      <c r="D2447" t="s">
        <v>94</v>
      </c>
      <c r="E2447" t="str">
        <f t="shared" si="38"/>
        <v>2018National Waiting Times CentreEthnicityCaribbean Or Black - Caribbean</v>
      </c>
      <c r="F2447">
        <v>9.9058940069341198E-2</v>
      </c>
    </row>
    <row r="2448" spans="1:6" x14ac:dyDescent="0.25">
      <c r="A2448" s="95">
        <v>43190</v>
      </c>
      <c r="B2448" t="s">
        <v>105</v>
      </c>
      <c r="C2448" t="s">
        <v>90</v>
      </c>
      <c r="D2448" t="s">
        <v>94</v>
      </c>
      <c r="E2448" t="str">
        <f t="shared" si="38"/>
        <v>2018NHS FifeEthnicityCaribbean Or Black - Caribbean</v>
      </c>
      <c r="F2448">
        <v>9.9920063948840902E-3</v>
      </c>
    </row>
    <row r="2449" spans="1:6" x14ac:dyDescent="0.25">
      <c r="A2449" s="95">
        <v>43190</v>
      </c>
      <c r="B2449" t="s">
        <v>108</v>
      </c>
      <c r="C2449" t="s">
        <v>90</v>
      </c>
      <c r="D2449" t="s">
        <v>94</v>
      </c>
      <c r="E2449" t="str">
        <f t="shared" si="38"/>
        <v>2018NHS Greater Glasgow &amp; ClydeEthnicityCaribbean Or Black - Caribbean</v>
      </c>
      <c r="F2449">
        <v>6.0331150984291503E-2</v>
      </c>
    </row>
    <row r="2450" spans="1:6" x14ac:dyDescent="0.25">
      <c r="A2450" s="95">
        <v>43190</v>
      </c>
      <c r="B2450" t="s">
        <v>109</v>
      </c>
      <c r="C2450" t="s">
        <v>90</v>
      </c>
      <c r="D2450" t="s">
        <v>94</v>
      </c>
      <c r="E2450" t="str">
        <f t="shared" si="38"/>
        <v>2018NHS HighlandEthnicityCaribbean Or Black - Caribbean</v>
      </c>
      <c r="F2450">
        <v>8.1599347205222293E-3</v>
      </c>
    </row>
    <row r="2451" spans="1:6" x14ac:dyDescent="0.25">
      <c r="A2451" s="95">
        <v>43190</v>
      </c>
      <c r="B2451" t="s">
        <v>110</v>
      </c>
      <c r="C2451" t="s">
        <v>90</v>
      </c>
      <c r="D2451" t="s">
        <v>94</v>
      </c>
      <c r="E2451" t="str">
        <f t="shared" si="38"/>
        <v>2018NHS LanarkshireEthnicityCaribbean Or Black - Caribbean</v>
      </c>
      <c r="F2451">
        <v>4.92264416315049E-2</v>
      </c>
    </row>
    <row r="2452" spans="1:6" x14ac:dyDescent="0.25">
      <c r="A2452" s="95">
        <v>43190</v>
      </c>
      <c r="B2452" t="s">
        <v>107</v>
      </c>
      <c r="C2452" t="s">
        <v>90</v>
      </c>
      <c r="D2452" t="s">
        <v>94</v>
      </c>
      <c r="E2452" t="str">
        <f t="shared" si="38"/>
        <v>2018NHS GrampianEthnicityCaribbean Or Black - Caribbean</v>
      </c>
      <c r="F2452">
        <v>8.6916212770888804E-2</v>
      </c>
    </row>
    <row r="2453" spans="1:6" x14ac:dyDescent="0.25">
      <c r="A2453" s="95">
        <v>43190</v>
      </c>
      <c r="B2453" t="s">
        <v>111</v>
      </c>
      <c r="C2453" t="s">
        <v>90</v>
      </c>
      <c r="D2453" t="s">
        <v>94</v>
      </c>
      <c r="E2453" t="str">
        <f t="shared" si="38"/>
        <v>2018NHS LothianEthnicityCaribbean Or Black - Caribbean</v>
      </c>
      <c r="F2453">
        <v>3.8680638582178697E-2</v>
      </c>
    </row>
    <row r="2454" spans="1:6" x14ac:dyDescent="0.25">
      <c r="A2454" s="95">
        <v>43190</v>
      </c>
      <c r="B2454" t="s">
        <v>114</v>
      </c>
      <c r="C2454" t="s">
        <v>90</v>
      </c>
      <c r="D2454" t="s">
        <v>94</v>
      </c>
      <c r="E2454" t="str">
        <f t="shared" si="38"/>
        <v>2018NHS TaysideEthnicityCaribbean Or Black - Caribbean</v>
      </c>
      <c r="F2454">
        <v>1.3437248051599E-2</v>
      </c>
    </row>
    <row r="2455" spans="1:6" x14ac:dyDescent="0.25">
      <c r="A2455" s="95">
        <v>43190</v>
      </c>
      <c r="B2455" t="s">
        <v>106</v>
      </c>
      <c r="C2455" t="s">
        <v>90</v>
      </c>
      <c r="D2455" t="s">
        <v>94</v>
      </c>
      <c r="E2455" t="str">
        <f t="shared" si="38"/>
        <v>2018NHS Forth ValleyEthnicityCaribbean Or Black - Caribbean</v>
      </c>
      <c r="F2455">
        <v>5.1539750032212298E-2</v>
      </c>
    </row>
    <row r="2456" spans="1:6" x14ac:dyDescent="0.25">
      <c r="A2456" s="95">
        <v>43190</v>
      </c>
      <c r="B2456" t="s">
        <v>127</v>
      </c>
      <c r="C2456" t="s">
        <v>90</v>
      </c>
      <c r="D2456" t="s">
        <v>94</v>
      </c>
      <c r="E2456" t="str">
        <f t="shared" si="38"/>
        <v>2018East RegionEthnicityCaribbean Or Black - Caribbean</v>
      </c>
      <c r="F2456">
        <v>2.84043837432243E-2</v>
      </c>
    </row>
    <row r="2457" spans="1:6" x14ac:dyDescent="0.25">
      <c r="A2457" s="95">
        <v>43190</v>
      </c>
      <c r="B2457" t="s">
        <v>132</v>
      </c>
      <c r="C2457" t="s">
        <v>90</v>
      </c>
      <c r="D2457" t="s">
        <v>94</v>
      </c>
      <c r="E2457" t="str">
        <f t="shared" si="38"/>
        <v>2018National Bodies and Special Health BoardsEthnicityCaribbean Or Black - Caribbean</v>
      </c>
      <c r="F2457">
        <v>2.9154518950437299E-2</v>
      </c>
    </row>
    <row r="2458" spans="1:6" x14ac:dyDescent="0.25">
      <c r="A2458" s="95">
        <v>43190</v>
      </c>
      <c r="B2458" t="s">
        <v>128</v>
      </c>
      <c r="C2458" t="s">
        <v>90</v>
      </c>
      <c r="D2458" t="s">
        <v>94</v>
      </c>
      <c r="E2458" t="str">
        <f t="shared" si="38"/>
        <v>2018North RegionEthnicityCaribbean Or Black - Caribbean</v>
      </c>
      <c r="F2458">
        <v>3.7965072133637E-2</v>
      </c>
    </row>
    <row r="2459" spans="1:6" x14ac:dyDescent="0.25">
      <c r="A2459" s="95">
        <v>43190</v>
      </c>
      <c r="B2459" t="s">
        <v>129</v>
      </c>
      <c r="C2459" t="s">
        <v>90</v>
      </c>
      <c r="D2459" t="s">
        <v>94</v>
      </c>
      <c r="E2459" t="str">
        <f t="shared" si="38"/>
        <v>2018West RegionEthnicityCaribbean Or Black - Caribbean</v>
      </c>
      <c r="F2459">
        <v>4.9171873688250302E-2</v>
      </c>
    </row>
    <row r="2460" spans="1:6" x14ac:dyDescent="0.25">
      <c r="A2460" s="95">
        <v>43555</v>
      </c>
      <c r="B2460" t="s">
        <v>102</v>
      </c>
      <c r="C2460" t="s">
        <v>90</v>
      </c>
      <c r="D2460" t="s">
        <v>94</v>
      </c>
      <c r="E2460" t="str">
        <f t="shared" si="38"/>
        <v>2019NHS Ayrshire &amp; ArranEthnicityCaribbean Or Black - Caribbean</v>
      </c>
      <c r="F2460">
        <v>1.6887612935911501E-2</v>
      </c>
    </row>
    <row r="2461" spans="1:6" x14ac:dyDescent="0.25">
      <c r="A2461" s="95">
        <v>43555</v>
      </c>
      <c r="B2461" t="s">
        <v>103</v>
      </c>
      <c r="C2461" t="s">
        <v>90</v>
      </c>
      <c r="D2461" t="s">
        <v>94</v>
      </c>
      <c r="E2461" t="str">
        <f t="shared" si="38"/>
        <v>2019NHS BordersEthnicityCaribbean Or Black - Caribbean</v>
      </c>
      <c r="F2461">
        <v>2.60348867482426E-2</v>
      </c>
    </row>
    <row r="2462" spans="1:6" x14ac:dyDescent="0.25">
      <c r="A2462" s="95">
        <v>43555</v>
      </c>
      <c r="B2462" t="s">
        <v>82</v>
      </c>
      <c r="C2462" t="s">
        <v>90</v>
      </c>
      <c r="D2462" t="s">
        <v>94</v>
      </c>
      <c r="E2462" t="str">
        <f t="shared" si="38"/>
        <v>2019NHSScotlandEthnicityCaribbean Or Black - Caribbean</v>
      </c>
      <c r="F2462">
        <v>3.9944822884655298E-2</v>
      </c>
    </row>
    <row r="2463" spans="1:6" x14ac:dyDescent="0.25">
      <c r="A2463" s="95">
        <v>43555</v>
      </c>
      <c r="B2463" t="s">
        <v>52</v>
      </c>
      <c r="C2463" t="s">
        <v>90</v>
      </c>
      <c r="D2463" t="s">
        <v>94</v>
      </c>
      <c r="E2463" t="str">
        <f t="shared" si="38"/>
        <v>2019NHS National Services ScotlandEthnicityCaribbean Or Black - Caribbean</v>
      </c>
      <c r="F2463">
        <v>5.50206327372764E-2</v>
      </c>
    </row>
    <row r="2464" spans="1:6" x14ac:dyDescent="0.25">
      <c r="A2464" s="95">
        <v>43555</v>
      </c>
      <c r="B2464" t="s">
        <v>17</v>
      </c>
      <c r="C2464" t="s">
        <v>90</v>
      </c>
      <c r="D2464" t="s">
        <v>94</v>
      </c>
      <c r="E2464" t="str">
        <f t="shared" si="38"/>
        <v>2019NHS Education for ScotlandEthnicityCaribbean Or Black - Caribbean</v>
      </c>
      <c r="F2464">
        <v>5.9683676514473198E-2</v>
      </c>
    </row>
    <row r="2465" spans="1:6" x14ac:dyDescent="0.25">
      <c r="A2465" s="95">
        <v>43555</v>
      </c>
      <c r="B2465" t="s">
        <v>105</v>
      </c>
      <c r="C2465" t="s">
        <v>90</v>
      </c>
      <c r="D2465" t="s">
        <v>94</v>
      </c>
      <c r="E2465" t="str">
        <f t="shared" si="38"/>
        <v>2019NHS FifeEthnicityCaribbean Or Black - Caribbean</v>
      </c>
      <c r="F2465">
        <v>1.00070049034324E-2</v>
      </c>
    </row>
    <row r="2466" spans="1:6" x14ac:dyDescent="0.25">
      <c r="A2466" s="95">
        <v>43555</v>
      </c>
      <c r="B2466" t="s">
        <v>108</v>
      </c>
      <c r="C2466" t="s">
        <v>90</v>
      </c>
      <c r="D2466" t="s">
        <v>94</v>
      </c>
      <c r="E2466" t="str">
        <f t="shared" si="38"/>
        <v>2019NHS Greater Glasgow &amp; ClydeEthnicityCaribbean Or Black - Caribbean</v>
      </c>
      <c r="F2466">
        <v>6.7890149358328503E-2</v>
      </c>
    </row>
    <row r="2467" spans="1:6" x14ac:dyDescent="0.25">
      <c r="A2467" s="95">
        <v>43555</v>
      </c>
      <c r="B2467" t="s">
        <v>110</v>
      </c>
      <c r="C2467" t="s">
        <v>90</v>
      </c>
      <c r="D2467" t="s">
        <v>94</v>
      </c>
      <c r="E2467" t="str">
        <f t="shared" si="38"/>
        <v>2019NHS LanarkshireEthnicityCaribbean Or Black - Caribbean</v>
      </c>
      <c r="F2467">
        <v>4.83125129408516E-2</v>
      </c>
    </row>
    <row r="2468" spans="1:6" x14ac:dyDescent="0.25">
      <c r="A2468" s="95">
        <v>43555</v>
      </c>
      <c r="B2468" t="s">
        <v>107</v>
      </c>
      <c r="C2468" t="s">
        <v>90</v>
      </c>
      <c r="D2468" t="s">
        <v>94</v>
      </c>
      <c r="E2468" t="str">
        <f t="shared" si="38"/>
        <v>2019NHS GrampianEthnicityCaribbean Or Black - Caribbean</v>
      </c>
      <c r="F2468">
        <v>7.7407939842972395E-2</v>
      </c>
    </row>
    <row r="2469" spans="1:6" x14ac:dyDescent="0.25">
      <c r="A2469" s="95">
        <v>43555</v>
      </c>
      <c r="B2469" t="s">
        <v>111</v>
      </c>
      <c r="C2469" t="s">
        <v>90</v>
      </c>
      <c r="D2469" t="s">
        <v>94</v>
      </c>
      <c r="E2469" t="str">
        <f t="shared" si="38"/>
        <v>2019NHS LothianEthnicityCaribbean Or Black - Caribbean</v>
      </c>
      <c r="F2469">
        <v>3.4225477445410303E-2</v>
      </c>
    </row>
    <row r="2470" spans="1:6" x14ac:dyDescent="0.25">
      <c r="A2470" s="95">
        <v>43555</v>
      </c>
      <c r="B2470" t="s">
        <v>114</v>
      </c>
      <c r="C2470" t="s">
        <v>90</v>
      </c>
      <c r="D2470" t="s">
        <v>94</v>
      </c>
      <c r="E2470" t="str">
        <f t="shared" si="38"/>
        <v>2019NHS TaysideEthnicityCaribbean Or Black - Caribbean</v>
      </c>
      <c r="F2470">
        <v>2.0855057351407701E-2</v>
      </c>
    </row>
    <row r="2471" spans="1:6" x14ac:dyDescent="0.25">
      <c r="A2471" s="95">
        <v>43555</v>
      </c>
      <c r="B2471" t="s">
        <v>106</v>
      </c>
      <c r="C2471" t="s">
        <v>90</v>
      </c>
      <c r="D2471" t="s">
        <v>94</v>
      </c>
      <c r="E2471" t="str">
        <f t="shared" si="38"/>
        <v>2019NHS Forth ValleyEthnicityCaribbean Or Black - Caribbean</v>
      </c>
      <c r="F2471">
        <v>6.2940584088620299E-2</v>
      </c>
    </row>
    <row r="2472" spans="1:6" x14ac:dyDescent="0.25">
      <c r="A2472" s="95">
        <v>43555</v>
      </c>
      <c r="B2472" t="s">
        <v>127</v>
      </c>
      <c r="C2472" t="s">
        <v>90</v>
      </c>
      <c r="D2472" t="s">
        <v>94</v>
      </c>
      <c r="E2472" t="str">
        <f t="shared" si="38"/>
        <v>2019East RegionEthnicityCaribbean Or Black - Caribbean</v>
      </c>
      <c r="F2472">
        <v>2.7873269534516399E-2</v>
      </c>
    </row>
    <row r="2473" spans="1:6" x14ac:dyDescent="0.25">
      <c r="A2473" s="95">
        <v>43555</v>
      </c>
      <c r="B2473" t="s">
        <v>132</v>
      </c>
      <c r="C2473" t="s">
        <v>90</v>
      </c>
      <c r="D2473" t="s">
        <v>94</v>
      </c>
      <c r="E2473" t="str">
        <f t="shared" si="38"/>
        <v>2019National Bodies and Special Health BoardsEthnicityCaribbean Or Black - Caribbean</v>
      </c>
      <c r="F2473">
        <v>2.3170943636679601E-2</v>
      </c>
    </row>
    <row r="2474" spans="1:6" x14ac:dyDescent="0.25">
      <c r="A2474" s="95">
        <v>43555</v>
      </c>
      <c r="B2474" t="s">
        <v>128</v>
      </c>
      <c r="C2474" t="s">
        <v>90</v>
      </c>
      <c r="D2474" t="s">
        <v>94</v>
      </c>
      <c r="E2474" t="str">
        <f t="shared" si="38"/>
        <v>2019North RegionEthnicityCaribbean Or Black - Caribbean</v>
      </c>
      <c r="F2474">
        <v>3.5641654611401098E-2</v>
      </c>
    </row>
    <row r="2475" spans="1:6" x14ac:dyDescent="0.25">
      <c r="A2475" s="95">
        <v>43555</v>
      </c>
      <c r="B2475" t="s">
        <v>129</v>
      </c>
      <c r="C2475" t="s">
        <v>90</v>
      </c>
      <c r="D2475" t="s">
        <v>94</v>
      </c>
      <c r="E2475" t="str">
        <f t="shared" si="38"/>
        <v>2019West RegionEthnicityCaribbean Or Black - Caribbean</v>
      </c>
      <c r="F2475">
        <v>5.2987930526935498E-2</v>
      </c>
    </row>
    <row r="2476" spans="1:6" x14ac:dyDescent="0.25">
      <c r="A2476" s="95">
        <v>43921</v>
      </c>
      <c r="B2476" t="s">
        <v>102</v>
      </c>
      <c r="C2476" t="s">
        <v>90</v>
      </c>
      <c r="D2476" t="s">
        <v>94</v>
      </c>
      <c r="E2476" t="str">
        <f t="shared" si="38"/>
        <v>2020NHS Ayrshire &amp; ArranEthnicityCaribbean Or Black - Caribbean</v>
      </c>
      <c r="F2476">
        <v>8.1846456048453101E-3</v>
      </c>
    </row>
    <row r="2477" spans="1:6" x14ac:dyDescent="0.25">
      <c r="A2477" s="95">
        <v>43921</v>
      </c>
      <c r="B2477" t="s">
        <v>82</v>
      </c>
      <c r="C2477" t="s">
        <v>90</v>
      </c>
      <c r="D2477" t="s">
        <v>94</v>
      </c>
      <c r="E2477" t="str">
        <f t="shared" si="38"/>
        <v>2020NHSScotlandEthnicityCaribbean Or Black - Caribbean</v>
      </c>
      <c r="F2477">
        <v>4.6031466903892503E-2</v>
      </c>
    </row>
    <row r="2478" spans="1:6" x14ac:dyDescent="0.25">
      <c r="A2478" s="95">
        <v>43921</v>
      </c>
      <c r="B2478" t="s">
        <v>52</v>
      </c>
      <c r="C2478" t="s">
        <v>90</v>
      </c>
      <c r="D2478" t="s">
        <v>94</v>
      </c>
      <c r="E2478" t="str">
        <f t="shared" si="38"/>
        <v>2020NHS National Services ScotlandEthnicityCaribbean Or Black - Caribbean</v>
      </c>
      <c r="F2478">
        <v>5.3908355795148202E-2</v>
      </c>
    </row>
    <row r="2479" spans="1:6" x14ac:dyDescent="0.25">
      <c r="A2479" s="95">
        <v>43921</v>
      </c>
      <c r="B2479" t="s">
        <v>17</v>
      </c>
      <c r="C2479" t="s">
        <v>90</v>
      </c>
      <c r="D2479" t="s">
        <v>94</v>
      </c>
      <c r="E2479" t="str">
        <f t="shared" si="38"/>
        <v>2020NHS Education for ScotlandEthnicityCaribbean Or Black - Caribbean</v>
      </c>
      <c r="F2479">
        <v>4.68274408803558E-2</v>
      </c>
    </row>
    <row r="2480" spans="1:6" x14ac:dyDescent="0.25">
      <c r="A2480" s="95">
        <v>43921</v>
      </c>
      <c r="B2480" t="s">
        <v>105</v>
      </c>
      <c r="C2480" t="s">
        <v>90</v>
      </c>
      <c r="D2480" t="s">
        <v>94</v>
      </c>
      <c r="E2480" t="str">
        <f t="shared" si="38"/>
        <v>2020NHS FifeEthnicityCaribbean Or Black - Caribbean</v>
      </c>
      <c r="F2480">
        <v>9.5156532495955792E-3</v>
      </c>
    </row>
    <row r="2481" spans="1:6" x14ac:dyDescent="0.25">
      <c r="A2481" s="95">
        <v>43921</v>
      </c>
      <c r="B2481" t="s">
        <v>108</v>
      </c>
      <c r="C2481" t="s">
        <v>90</v>
      </c>
      <c r="D2481" t="s">
        <v>94</v>
      </c>
      <c r="E2481" t="str">
        <f t="shared" si="38"/>
        <v>2020NHS Greater Glasgow &amp; ClydeEthnicityCaribbean Or Black - Caribbean</v>
      </c>
      <c r="F2481">
        <v>6.8159066220792694E-2</v>
      </c>
    </row>
    <row r="2482" spans="1:6" x14ac:dyDescent="0.25">
      <c r="A2482" s="95">
        <v>43921</v>
      </c>
      <c r="B2482" t="s">
        <v>110</v>
      </c>
      <c r="C2482" t="s">
        <v>90</v>
      </c>
      <c r="D2482" t="s">
        <v>94</v>
      </c>
      <c r="E2482" t="str">
        <f t="shared" si="38"/>
        <v>2020NHS LanarkshireEthnicityCaribbean Or Black - Caribbean</v>
      </c>
      <c r="F2482">
        <v>4.60890176455096E-2</v>
      </c>
    </row>
    <row r="2483" spans="1:6" x14ac:dyDescent="0.25">
      <c r="A2483" s="95">
        <v>43921</v>
      </c>
      <c r="B2483" t="s">
        <v>107</v>
      </c>
      <c r="C2483" t="s">
        <v>90</v>
      </c>
      <c r="D2483" t="s">
        <v>94</v>
      </c>
      <c r="E2483" t="str">
        <f t="shared" si="38"/>
        <v>2020NHS GrampianEthnicityCaribbean Or Black - Caribbean</v>
      </c>
      <c r="F2483">
        <v>7.7288285304184606E-2</v>
      </c>
    </row>
    <row r="2484" spans="1:6" x14ac:dyDescent="0.25">
      <c r="A2484" s="95">
        <v>43921</v>
      </c>
      <c r="B2484" t="s">
        <v>111</v>
      </c>
      <c r="C2484" t="s">
        <v>90</v>
      </c>
      <c r="D2484" t="s">
        <v>94</v>
      </c>
      <c r="E2484" t="str">
        <f t="shared" si="38"/>
        <v>2020NHS LothianEthnicityCaribbean Or Black - Caribbean</v>
      </c>
      <c r="F2484">
        <v>8.6393088552915706E-2</v>
      </c>
    </row>
    <row r="2485" spans="1:6" x14ac:dyDescent="0.25">
      <c r="A2485" s="95">
        <v>43921</v>
      </c>
      <c r="B2485" t="s">
        <v>114</v>
      </c>
      <c r="C2485" t="s">
        <v>90</v>
      </c>
      <c r="D2485" t="s">
        <v>94</v>
      </c>
      <c r="E2485" t="str">
        <f t="shared" si="38"/>
        <v>2020NHS TaysideEthnicityCaribbean Or Black - Caribbean</v>
      </c>
      <c r="F2485">
        <v>2.0455475248874901E-2</v>
      </c>
    </row>
    <row r="2486" spans="1:6" x14ac:dyDescent="0.25">
      <c r="A2486" s="95">
        <v>43921</v>
      </c>
      <c r="B2486" t="s">
        <v>106</v>
      </c>
      <c r="C2486" t="s">
        <v>90</v>
      </c>
      <c r="D2486" t="s">
        <v>94</v>
      </c>
      <c r="E2486" t="str">
        <f t="shared" si="38"/>
        <v>2020NHS Forth ValleyEthnicityCaribbean Or Black - Caribbean</v>
      </c>
      <c r="F2486">
        <v>4.7242234557694503E-2</v>
      </c>
    </row>
    <row r="2487" spans="1:6" x14ac:dyDescent="0.25">
      <c r="A2487" s="95">
        <v>43921</v>
      </c>
      <c r="B2487" t="s">
        <v>127</v>
      </c>
      <c r="C2487" t="s">
        <v>90</v>
      </c>
      <c r="D2487" t="s">
        <v>94</v>
      </c>
      <c r="E2487" t="str">
        <f t="shared" si="38"/>
        <v>2020East RegionEthnicityCaribbean Or Black - Caribbean</v>
      </c>
      <c r="F2487">
        <v>6.08368445956603E-2</v>
      </c>
    </row>
    <row r="2488" spans="1:6" x14ac:dyDescent="0.25">
      <c r="A2488" s="95">
        <v>43921</v>
      </c>
      <c r="B2488" t="s">
        <v>132</v>
      </c>
      <c r="C2488" t="s">
        <v>90</v>
      </c>
      <c r="D2488" t="s">
        <v>94</v>
      </c>
      <c r="E2488" t="str">
        <f t="shared" si="38"/>
        <v>2020National Bodies and Special Health BoardsEthnicityCaribbean Or Black - Caribbean</v>
      </c>
      <c r="F2488">
        <v>2.1407546160021398E-2</v>
      </c>
    </row>
    <row r="2489" spans="1:6" x14ac:dyDescent="0.25">
      <c r="A2489" s="95">
        <v>43921</v>
      </c>
      <c r="B2489" t="s">
        <v>128</v>
      </c>
      <c r="C2489" t="s">
        <v>90</v>
      </c>
      <c r="D2489" t="s">
        <v>94</v>
      </c>
      <c r="E2489" t="str">
        <f t="shared" si="38"/>
        <v>2020North RegionEthnicityCaribbean Or Black - Caribbean</v>
      </c>
      <c r="F2489">
        <v>3.4892551466513398E-2</v>
      </c>
    </row>
    <row r="2490" spans="1:6" x14ac:dyDescent="0.25">
      <c r="A2490" s="95">
        <v>43921</v>
      </c>
      <c r="B2490" t="s">
        <v>129</v>
      </c>
      <c r="C2490" t="s">
        <v>90</v>
      </c>
      <c r="D2490" t="s">
        <v>94</v>
      </c>
      <c r="E2490" t="str">
        <f t="shared" si="38"/>
        <v>2020West RegionEthnicityCaribbean Or Black - Caribbean</v>
      </c>
      <c r="F2490">
        <v>4.9972174584606302E-2</v>
      </c>
    </row>
    <row r="2491" spans="1:6" x14ac:dyDescent="0.25">
      <c r="A2491" s="95">
        <v>40268</v>
      </c>
      <c r="B2491" t="s">
        <v>102</v>
      </c>
      <c r="C2491" t="s">
        <v>90</v>
      </c>
      <c r="D2491" t="s">
        <v>95</v>
      </c>
      <c r="E2491" t="str">
        <f t="shared" si="38"/>
        <v>2010NHS Ayrshire &amp; ArranEthnicityCaribbean Or Black - Other</v>
      </c>
      <c r="F2491">
        <v>2.6583961010190501E-2</v>
      </c>
    </row>
    <row r="2492" spans="1:6" x14ac:dyDescent="0.25">
      <c r="A2492" s="95">
        <v>40268</v>
      </c>
      <c r="B2492" t="s">
        <v>82</v>
      </c>
      <c r="C2492" t="s">
        <v>90</v>
      </c>
      <c r="D2492" t="s">
        <v>95</v>
      </c>
      <c r="E2492" t="str">
        <f t="shared" si="38"/>
        <v>2010NHSScotlandEthnicityCaribbean Or Black - Other</v>
      </c>
      <c r="F2492">
        <v>4.0436492549714702E-2</v>
      </c>
    </row>
    <row r="2493" spans="1:6" x14ac:dyDescent="0.25">
      <c r="A2493" s="95">
        <v>40268</v>
      </c>
      <c r="B2493" t="s">
        <v>52</v>
      </c>
      <c r="C2493" t="s">
        <v>90</v>
      </c>
      <c r="D2493" t="s">
        <v>95</v>
      </c>
      <c r="E2493" t="str">
        <f t="shared" si="38"/>
        <v>2010NHS National Services ScotlandEthnicityCaribbean Or Black - Other</v>
      </c>
      <c r="F2493">
        <v>2.7359781121751001E-2</v>
      </c>
    </row>
    <row r="2494" spans="1:6" x14ac:dyDescent="0.25">
      <c r="A2494" s="95">
        <v>40268</v>
      </c>
      <c r="B2494" t="s">
        <v>15</v>
      </c>
      <c r="C2494" t="s">
        <v>90</v>
      </c>
      <c r="D2494" t="s">
        <v>95</v>
      </c>
      <c r="E2494" t="str">
        <f t="shared" si="38"/>
        <v>2010Scottish Ambulance ServiceEthnicityCaribbean Or Black - Other</v>
      </c>
      <c r="F2494">
        <v>4.6264168401572901E-2</v>
      </c>
    </row>
    <row r="2495" spans="1:6" x14ac:dyDescent="0.25">
      <c r="A2495" s="95">
        <v>40268</v>
      </c>
      <c r="B2495" t="s">
        <v>108</v>
      </c>
      <c r="C2495" t="s">
        <v>90</v>
      </c>
      <c r="D2495" t="s">
        <v>95</v>
      </c>
      <c r="E2495" t="str">
        <f t="shared" si="38"/>
        <v>2010NHS Greater Glasgow &amp; ClydeEthnicityCaribbean Or Black - Other</v>
      </c>
      <c r="F2495">
        <v>3.96737932554551E-2</v>
      </c>
    </row>
    <row r="2496" spans="1:6" x14ac:dyDescent="0.25">
      <c r="A2496" s="95">
        <v>40268</v>
      </c>
      <c r="B2496" t="s">
        <v>109</v>
      </c>
      <c r="C2496" t="s">
        <v>90</v>
      </c>
      <c r="D2496" t="s">
        <v>95</v>
      </c>
      <c r="E2496" t="str">
        <f t="shared" si="38"/>
        <v>2010NHS HighlandEthnicityCaribbean Or Black - Other</v>
      </c>
      <c r="F2496">
        <v>6.8153052283127194E-2</v>
      </c>
    </row>
    <row r="2497" spans="1:6" x14ac:dyDescent="0.25">
      <c r="A2497" s="95">
        <v>40268</v>
      </c>
      <c r="B2497" t="s">
        <v>110</v>
      </c>
      <c r="C2497" t="s">
        <v>90</v>
      </c>
      <c r="D2497" t="s">
        <v>95</v>
      </c>
      <c r="E2497" t="str">
        <f t="shared" si="38"/>
        <v>2010NHS LanarkshireEthnicityCaribbean Or Black - Other</v>
      </c>
      <c r="F2497">
        <v>4.3814809405578997E-2</v>
      </c>
    </row>
    <row r="2498" spans="1:6" x14ac:dyDescent="0.25">
      <c r="A2498" s="95">
        <v>40268</v>
      </c>
      <c r="B2498" t="s">
        <v>107</v>
      </c>
      <c r="C2498" t="s">
        <v>90</v>
      </c>
      <c r="D2498" t="s">
        <v>95</v>
      </c>
      <c r="E2498" t="str">
        <f t="shared" si="38"/>
        <v>2010NHS GrampianEthnicityCaribbean Or Black - Other</v>
      </c>
      <c r="F2498">
        <v>5.2826201796090801E-2</v>
      </c>
    </row>
    <row r="2499" spans="1:6" x14ac:dyDescent="0.25">
      <c r="A2499" s="95">
        <v>40268</v>
      </c>
      <c r="B2499" t="s">
        <v>111</v>
      </c>
      <c r="C2499" t="s">
        <v>90</v>
      </c>
      <c r="D2499" t="s">
        <v>95</v>
      </c>
      <c r="E2499" t="str">
        <f t="shared" si="38"/>
        <v>2010NHS LothianEthnicityCaribbean Or Black - Other</v>
      </c>
      <c r="F2499">
        <v>5.8083252662148997E-2</v>
      </c>
    </row>
    <row r="2500" spans="1:6" x14ac:dyDescent="0.25">
      <c r="A2500" s="95">
        <v>40268</v>
      </c>
      <c r="B2500" t="s">
        <v>114</v>
      </c>
      <c r="C2500" t="s">
        <v>90</v>
      </c>
      <c r="D2500" t="s">
        <v>95</v>
      </c>
      <c r="E2500" t="str">
        <f t="shared" ref="E2500:E2563" si="39">"20"&amp;RIGHT(TEXT(A2500,"dd-mmm-yy"),2)&amp;B2500&amp;C2500&amp;D2500</f>
        <v>2010NHS TaysideEthnicityCaribbean Or Black - Other</v>
      </c>
      <c r="F2500">
        <v>6.0700074188979498E-2</v>
      </c>
    </row>
    <row r="2501" spans="1:6" x14ac:dyDescent="0.25">
      <c r="A2501" s="95">
        <v>40268</v>
      </c>
      <c r="B2501" t="s">
        <v>106</v>
      </c>
      <c r="C2501" t="s">
        <v>90</v>
      </c>
      <c r="D2501" t="s">
        <v>95</v>
      </c>
      <c r="E2501" t="str">
        <f t="shared" si="39"/>
        <v>2010NHS Forth ValleyEthnicityCaribbean Or Black - Other</v>
      </c>
      <c r="F2501">
        <v>3.6509675063891897E-2</v>
      </c>
    </row>
    <row r="2502" spans="1:6" x14ac:dyDescent="0.25">
      <c r="A2502" s="95">
        <v>40268</v>
      </c>
      <c r="B2502" t="s">
        <v>104</v>
      </c>
      <c r="C2502" t="s">
        <v>90</v>
      </c>
      <c r="D2502" t="s">
        <v>95</v>
      </c>
      <c r="E2502" t="str">
        <f t="shared" si="39"/>
        <v>2010NHS Dumfries &amp; GallowayEthnicityCaribbean Or Black - Other</v>
      </c>
      <c r="F2502">
        <v>2.0181634712411699E-2</v>
      </c>
    </row>
    <row r="2503" spans="1:6" x14ac:dyDescent="0.25">
      <c r="A2503" s="95">
        <v>40268</v>
      </c>
      <c r="B2503" t="s">
        <v>127</v>
      </c>
      <c r="C2503" t="s">
        <v>90</v>
      </c>
      <c r="D2503" t="s">
        <v>95</v>
      </c>
      <c r="E2503" t="str">
        <f t="shared" si="39"/>
        <v>2010East RegionEthnicityCaribbean Or Black - Other</v>
      </c>
      <c r="F2503">
        <v>3.7370138767781898E-2</v>
      </c>
    </row>
    <row r="2504" spans="1:6" x14ac:dyDescent="0.25">
      <c r="A2504" s="95">
        <v>40268</v>
      </c>
      <c r="B2504" t="s">
        <v>132</v>
      </c>
      <c r="C2504" t="s">
        <v>90</v>
      </c>
      <c r="D2504" t="s">
        <v>95</v>
      </c>
      <c r="E2504" t="str">
        <f t="shared" si="39"/>
        <v>2010National Bodies and Special Health BoardsEthnicityCaribbean Or Black - Other</v>
      </c>
      <c r="F2504">
        <v>1.9532521648544798E-2</v>
      </c>
    </row>
    <row r="2505" spans="1:6" x14ac:dyDescent="0.25">
      <c r="A2505" s="95">
        <v>40268</v>
      </c>
      <c r="B2505" t="s">
        <v>128</v>
      </c>
      <c r="C2505" t="s">
        <v>90</v>
      </c>
      <c r="D2505" t="s">
        <v>95</v>
      </c>
      <c r="E2505" t="str">
        <f t="shared" si="39"/>
        <v>2010North RegionEthnicityCaribbean Or Black - Other</v>
      </c>
      <c r="F2505">
        <v>5.5609929709048801E-2</v>
      </c>
    </row>
    <row r="2506" spans="1:6" x14ac:dyDescent="0.25">
      <c r="A2506" s="95">
        <v>40268</v>
      </c>
      <c r="B2506" t="s">
        <v>129</v>
      </c>
      <c r="C2506" t="s">
        <v>90</v>
      </c>
      <c r="D2506" t="s">
        <v>95</v>
      </c>
      <c r="E2506" t="str">
        <f t="shared" si="39"/>
        <v>2010West RegionEthnicityCaribbean Or Black - Other</v>
      </c>
      <c r="F2506">
        <v>3.7116413836041202E-2</v>
      </c>
    </row>
    <row r="2507" spans="1:6" x14ac:dyDescent="0.25">
      <c r="A2507" s="95">
        <v>40633</v>
      </c>
      <c r="B2507" t="s">
        <v>102</v>
      </c>
      <c r="C2507" t="s">
        <v>90</v>
      </c>
      <c r="D2507" t="s">
        <v>95</v>
      </c>
      <c r="E2507" t="str">
        <f t="shared" si="39"/>
        <v>2011NHS Ayrshire &amp; ArranEthnicityCaribbean Or Black - Other</v>
      </c>
      <c r="F2507">
        <v>8.9653935807781897E-3</v>
      </c>
    </row>
    <row r="2508" spans="1:6" x14ac:dyDescent="0.25">
      <c r="A2508" s="95">
        <v>40633</v>
      </c>
      <c r="B2508" t="s">
        <v>82</v>
      </c>
      <c r="C2508" t="s">
        <v>90</v>
      </c>
      <c r="D2508" t="s">
        <v>95</v>
      </c>
      <c r="E2508" t="str">
        <f t="shared" si="39"/>
        <v>2011NHSScotlandEthnicityCaribbean Or Black - Other</v>
      </c>
      <c r="F2508">
        <v>3.6056041390046201E-2</v>
      </c>
    </row>
    <row r="2509" spans="1:6" x14ac:dyDescent="0.25">
      <c r="A2509" s="95">
        <v>40633</v>
      </c>
      <c r="B2509" t="s">
        <v>52</v>
      </c>
      <c r="C2509" t="s">
        <v>90</v>
      </c>
      <c r="D2509" t="s">
        <v>95</v>
      </c>
      <c r="E2509" t="str">
        <f t="shared" si="39"/>
        <v>2011NHS National Services ScotlandEthnicityCaribbean Or Black - Other</v>
      </c>
      <c r="F2509">
        <v>5.5157198014340797E-2</v>
      </c>
    </row>
    <row r="2510" spans="1:6" x14ac:dyDescent="0.25">
      <c r="A2510" s="95">
        <v>40633</v>
      </c>
      <c r="B2510" t="s">
        <v>15</v>
      </c>
      <c r="C2510" t="s">
        <v>90</v>
      </c>
      <c r="D2510" t="s">
        <v>95</v>
      </c>
      <c r="E2510" t="str">
        <f t="shared" si="39"/>
        <v>2011Scottish Ambulance ServiceEthnicityCaribbean Or Black - Other</v>
      </c>
      <c r="F2510">
        <v>2.31107002542177E-2</v>
      </c>
    </row>
    <row r="2511" spans="1:6" x14ac:dyDescent="0.25">
      <c r="A2511" s="95">
        <v>40633</v>
      </c>
      <c r="B2511" t="s">
        <v>108</v>
      </c>
      <c r="C2511" t="s">
        <v>90</v>
      </c>
      <c r="D2511" t="s">
        <v>95</v>
      </c>
      <c r="E2511" t="str">
        <f t="shared" si="39"/>
        <v>2011NHS Greater Glasgow &amp; ClydeEthnicityCaribbean Or Black - Other</v>
      </c>
      <c r="F2511">
        <v>4.3689208765434903E-2</v>
      </c>
    </row>
    <row r="2512" spans="1:6" x14ac:dyDescent="0.25">
      <c r="A2512" s="95">
        <v>40633</v>
      </c>
      <c r="B2512" t="s">
        <v>109</v>
      </c>
      <c r="C2512" t="s">
        <v>90</v>
      </c>
      <c r="D2512" t="s">
        <v>95</v>
      </c>
      <c r="E2512" t="str">
        <f t="shared" si="39"/>
        <v>2011NHS HighlandEthnicityCaribbean Or Black - Other</v>
      </c>
      <c r="F2512">
        <v>4.8832893837288699E-2</v>
      </c>
    </row>
    <row r="2513" spans="1:6" x14ac:dyDescent="0.25">
      <c r="A2513" s="95">
        <v>40633</v>
      </c>
      <c r="B2513" t="s">
        <v>110</v>
      </c>
      <c r="C2513" t="s">
        <v>90</v>
      </c>
      <c r="D2513" t="s">
        <v>95</v>
      </c>
      <c r="E2513" t="str">
        <f t="shared" si="39"/>
        <v>2011NHS LanarkshireEthnicityCaribbean Or Black - Other</v>
      </c>
      <c r="F2513">
        <v>4.4088470864868799E-2</v>
      </c>
    </row>
    <row r="2514" spans="1:6" x14ac:dyDescent="0.25">
      <c r="A2514" s="95">
        <v>40633</v>
      </c>
      <c r="B2514" t="s">
        <v>107</v>
      </c>
      <c r="C2514" t="s">
        <v>90</v>
      </c>
      <c r="D2514" t="s">
        <v>95</v>
      </c>
      <c r="E2514" t="str">
        <f t="shared" si="39"/>
        <v>2011NHS GrampianEthnicityCaribbean Or Black - Other</v>
      </c>
      <c r="F2514">
        <v>5.6678632155677297E-2</v>
      </c>
    </row>
    <row r="2515" spans="1:6" x14ac:dyDescent="0.25">
      <c r="A2515" s="95">
        <v>40633</v>
      </c>
      <c r="B2515" t="s">
        <v>111</v>
      </c>
      <c r="C2515" t="s">
        <v>90</v>
      </c>
      <c r="D2515" t="s">
        <v>95</v>
      </c>
      <c r="E2515" t="str">
        <f t="shared" si="39"/>
        <v>2011NHS LothianEthnicityCaribbean Or Black - Other</v>
      </c>
      <c r="F2515">
        <v>5.5935115266291101E-2</v>
      </c>
    </row>
    <row r="2516" spans="1:6" x14ac:dyDescent="0.25">
      <c r="A2516" s="95">
        <v>40633</v>
      </c>
      <c r="B2516" t="s">
        <v>114</v>
      </c>
      <c r="C2516" t="s">
        <v>90</v>
      </c>
      <c r="D2516" t="s">
        <v>95</v>
      </c>
      <c r="E2516" t="str">
        <f t="shared" si="39"/>
        <v>2011NHS TaysideEthnicityCaribbean Or Black - Other</v>
      </c>
      <c r="F2516">
        <v>4.2517006802720997E-2</v>
      </c>
    </row>
    <row r="2517" spans="1:6" x14ac:dyDescent="0.25">
      <c r="A2517" s="95">
        <v>40633</v>
      </c>
      <c r="B2517" t="s">
        <v>106</v>
      </c>
      <c r="C2517" t="s">
        <v>90</v>
      </c>
      <c r="D2517" t="s">
        <v>95</v>
      </c>
      <c r="E2517" t="str">
        <f t="shared" si="39"/>
        <v>2011NHS Forth ValleyEthnicityCaribbean Or Black - Other</v>
      </c>
      <c r="F2517">
        <v>1.28816179312121E-2</v>
      </c>
    </row>
    <row r="2518" spans="1:6" x14ac:dyDescent="0.25">
      <c r="A2518" s="95">
        <v>40633</v>
      </c>
      <c r="B2518" t="s">
        <v>127</v>
      </c>
      <c r="C2518" t="s">
        <v>90</v>
      </c>
      <c r="D2518" t="s">
        <v>95</v>
      </c>
      <c r="E2518" t="str">
        <f t="shared" si="39"/>
        <v>2011East RegionEthnicityCaribbean Or Black - Other</v>
      </c>
      <c r="F2518">
        <v>3.6094567767550899E-2</v>
      </c>
    </row>
    <row r="2519" spans="1:6" x14ac:dyDescent="0.25">
      <c r="A2519" s="95">
        <v>40633</v>
      </c>
      <c r="B2519" t="s">
        <v>132</v>
      </c>
      <c r="C2519" t="s">
        <v>90</v>
      </c>
      <c r="D2519" t="s">
        <v>95</v>
      </c>
      <c r="E2519" t="str">
        <f t="shared" si="39"/>
        <v>2011National Bodies and Special Health BoardsEthnicityCaribbean Or Black - Other</v>
      </c>
      <c r="F2519">
        <v>1.96979645436638E-2</v>
      </c>
    </row>
    <row r="2520" spans="1:6" x14ac:dyDescent="0.25">
      <c r="A2520" s="95">
        <v>40633</v>
      </c>
      <c r="B2520" t="s">
        <v>128</v>
      </c>
      <c r="C2520" t="s">
        <v>90</v>
      </c>
      <c r="D2520" t="s">
        <v>95</v>
      </c>
      <c r="E2520" t="str">
        <f t="shared" si="39"/>
        <v>2011North RegionEthnicityCaribbean Or Black - Other</v>
      </c>
      <c r="F2520">
        <v>4.6504057479015003E-2</v>
      </c>
    </row>
    <row r="2521" spans="1:6" x14ac:dyDescent="0.25">
      <c r="A2521" s="95">
        <v>40633</v>
      </c>
      <c r="B2521" t="s">
        <v>129</v>
      </c>
      <c r="C2521" t="s">
        <v>90</v>
      </c>
      <c r="D2521" t="s">
        <v>95</v>
      </c>
      <c r="E2521" t="str">
        <f t="shared" si="39"/>
        <v>2011West RegionEthnicityCaribbean Or Black - Other</v>
      </c>
      <c r="F2521">
        <v>3.3394350170682201E-2</v>
      </c>
    </row>
    <row r="2522" spans="1:6" x14ac:dyDescent="0.25">
      <c r="A2522" s="95">
        <v>40999</v>
      </c>
      <c r="B2522" t="s">
        <v>102</v>
      </c>
      <c r="C2522" t="s">
        <v>90</v>
      </c>
      <c r="D2522" t="s">
        <v>95</v>
      </c>
      <c r="E2522" t="str">
        <f t="shared" si="39"/>
        <v>2012NHS Ayrshire &amp; ArranEthnicityCaribbean Or Black - Other</v>
      </c>
      <c r="F2522">
        <v>9.1508052708638293E-3</v>
      </c>
    </row>
    <row r="2523" spans="1:6" x14ac:dyDescent="0.25">
      <c r="A2523" s="95">
        <v>40999</v>
      </c>
      <c r="B2523" t="s">
        <v>82</v>
      </c>
      <c r="C2523" t="s">
        <v>90</v>
      </c>
      <c r="D2523" t="s">
        <v>95</v>
      </c>
      <c r="E2523" t="str">
        <f t="shared" si="39"/>
        <v>2012NHSScotlandEthnicityCaribbean Or Black - Other</v>
      </c>
      <c r="F2523">
        <v>3.7781739612973299E-2</v>
      </c>
    </row>
    <row r="2524" spans="1:6" x14ac:dyDescent="0.25">
      <c r="A2524" s="95">
        <v>40999</v>
      </c>
      <c r="B2524" t="s">
        <v>52</v>
      </c>
      <c r="C2524" t="s">
        <v>90</v>
      </c>
      <c r="D2524" t="s">
        <v>95</v>
      </c>
      <c r="E2524" t="str">
        <f t="shared" si="39"/>
        <v>2012NHS National Services ScotlandEthnicityCaribbean Or Black - Other</v>
      </c>
      <c r="F2524">
        <v>5.72409845449341E-2</v>
      </c>
    </row>
    <row r="2525" spans="1:6" x14ac:dyDescent="0.25">
      <c r="A2525" s="95">
        <v>40999</v>
      </c>
      <c r="B2525" t="s">
        <v>15</v>
      </c>
      <c r="C2525" t="s">
        <v>90</v>
      </c>
      <c r="D2525" t="s">
        <v>95</v>
      </c>
      <c r="E2525" t="str">
        <f t="shared" si="39"/>
        <v>2012Scottish Ambulance ServiceEthnicityCaribbean Or Black - Other</v>
      </c>
      <c r="F2525">
        <v>2.3741690408357E-2</v>
      </c>
    </row>
    <row r="2526" spans="1:6" x14ac:dyDescent="0.25">
      <c r="A2526" s="95">
        <v>40999</v>
      </c>
      <c r="B2526" t="s">
        <v>108</v>
      </c>
      <c r="C2526" t="s">
        <v>90</v>
      </c>
      <c r="D2526" t="s">
        <v>95</v>
      </c>
      <c r="E2526" t="str">
        <f t="shared" si="39"/>
        <v>2012NHS Greater Glasgow &amp; ClydeEthnicityCaribbean Or Black - Other</v>
      </c>
      <c r="F2526">
        <v>4.06397169563242E-2</v>
      </c>
    </row>
    <row r="2527" spans="1:6" x14ac:dyDescent="0.25">
      <c r="A2527" s="95">
        <v>40999</v>
      </c>
      <c r="B2527" t="s">
        <v>109</v>
      </c>
      <c r="C2527" t="s">
        <v>90</v>
      </c>
      <c r="D2527" t="s">
        <v>95</v>
      </c>
      <c r="E2527" t="str">
        <f t="shared" si="39"/>
        <v>2012NHS HighlandEthnicityCaribbean Or Black - Other</v>
      </c>
      <c r="F2527">
        <v>6.1406202026404601E-2</v>
      </c>
    </row>
    <row r="2528" spans="1:6" x14ac:dyDescent="0.25">
      <c r="A2528" s="95">
        <v>40999</v>
      </c>
      <c r="B2528" t="s">
        <v>110</v>
      </c>
      <c r="C2528" t="s">
        <v>90</v>
      </c>
      <c r="D2528" t="s">
        <v>95</v>
      </c>
      <c r="E2528" t="str">
        <f t="shared" si="39"/>
        <v>2012NHS LanarkshireEthnicityCaribbean Or Black - Other</v>
      </c>
      <c r="F2528">
        <v>3.02571860816944E-2</v>
      </c>
    </row>
    <row r="2529" spans="1:6" x14ac:dyDescent="0.25">
      <c r="A2529" s="95">
        <v>40999</v>
      </c>
      <c r="B2529" t="s">
        <v>107</v>
      </c>
      <c r="C2529" t="s">
        <v>90</v>
      </c>
      <c r="D2529" t="s">
        <v>95</v>
      </c>
      <c r="E2529" t="str">
        <f t="shared" si="39"/>
        <v>2012NHS GrampianEthnicityCaribbean Or Black - Other</v>
      </c>
      <c r="F2529">
        <v>7.6224353681001E-2</v>
      </c>
    </row>
    <row r="2530" spans="1:6" x14ac:dyDescent="0.25">
      <c r="A2530" s="95">
        <v>40999</v>
      </c>
      <c r="B2530" t="s">
        <v>111</v>
      </c>
      <c r="C2530" t="s">
        <v>90</v>
      </c>
      <c r="D2530" t="s">
        <v>95</v>
      </c>
      <c r="E2530" t="str">
        <f t="shared" si="39"/>
        <v>2012NHS LothianEthnicityCaribbean Or Black - Other</v>
      </c>
      <c r="F2530">
        <v>5.4047312185590099E-2</v>
      </c>
    </row>
    <row r="2531" spans="1:6" x14ac:dyDescent="0.25">
      <c r="A2531" s="95">
        <v>40999</v>
      </c>
      <c r="B2531" t="s">
        <v>114</v>
      </c>
      <c r="C2531" t="s">
        <v>90</v>
      </c>
      <c r="D2531" t="s">
        <v>95</v>
      </c>
      <c r="E2531" t="str">
        <f t="shared" si="39"/>
        <v>2012NHS TaysideEthnicityCaribbean Or Black - Other</v>
      </c>
      <c r="F2531">
        <v>4.1963911036508601E-2</v>
      </c>
    </row>
    <row r="2532" spans="1:6" x14ac:dyDescent="0.25">
      <c r="A2532" s="95">
        <v>40999</v>
      </c>
      <c r="B2532" t="s">
        <v>106</v>
      </c>
      <c r="C2532" t="s">
        <v>90</v>
      </c>
      <c r="D2532" t="s">
        <v>95</v>
      </c>
      <c r="E2532" t="str">
        <f t="shared" si="39"/>
        <v>2012NHS Forth ValleyEthnicityCaribbean Or Black - Other</v>
      </c>
      <c r="F2532">
        <v>2.75824024272514E-2</v>
      </c>
    </row>
    <row r="2533" spans="1:6" x14ac:dyDescent="0.25">
      <c r="A2533" s="95">
        <v>40999</v>
      </c>
      <c r="B2533" t="s">
        <v>113</v>
      </c>
      <c r="C2533" t="s">
        <v>90</v>
      </c>
      <c r="D2533" t="s">
        <v>95</v>
      </c>
      <c r="E2533" t="str">
        <f t="shared" si="39"/>
        <v>2012NHS ShetlandEthnicityCaribbean Or Black - Other</v>
      </c>
      <c r="F2533">
        <v>0.142247510668563</v>
      </c>
    </row>
    <row r="2534" spans="1:6" x14ac:dyDescent="0.25">
      <c r="A2534" s="95">
        <v>40999</v>
      </c>
      <c r="B2534" t="s">
        <v>127</v>
      </c>
      <c r="C2534" t="s">
        <v>90</v>
      </c>
      <c r="D2534" t="s">
        <v>95</v>
      </c>
      <c r="E2534" t="str">
        <f t="shared" si="39"/>
        <v>2012East RegionEthnicityCaribbean Or Black - Other</v>
      </c>
      <c r="F2534">
        <v>3.4921828829312801E-2</v>
      </c>
    </row>
    <row r="2535" spans="1:6" x14ac:dyDescent="0.25">
      <c r="A2535" s="95">
        <v>40999</v>
      </c>
      <c r="B2535" t="s">
        <v>132</v>
      </c>
      <c r="C2535" t="s">
        <v>90</v>
      </c>
      <c r="D2535" t="s">
        <v>95</v>
      </c>
      <c r="E2535" t="str">
        <f t="shared" si="39"/>
        <v>2012National Bodies and Special Health BoardsEthnicityCaribbean Or Black - Other</v>
      </c>
      <c r="F2535">
        <v>2.03045685279187E-2</v>
      </c>
    </row>
    <row r="2536" spans="1:6" x14ac:dyDescent="0.25">
      <c r="A2536" s="95">
        <v>40999</v>
      </c>
      <c r="B2536" t="s">
        <v>128</v>
      </c>
      <c r="C2536" t="s">
        <v>90</v>
      </c>
      <c r="D2536" t="s">
        <v>95</v>
      </c>
      <c r="E2536" t="str">
        <f t="shared" si="39"/>
        <v>2012North RegionEthnicityCaribbean Or Black - Other</v>
      </c>
      <c r="F2536">
        <v>5.9002619716315402E-2</v>
      </c>
    </row>
    <row r="2537" spans="1:6" x14ac:dyDescent="0.25">
      <c r="A2537" s="95">
        <v>40999</v>
      </c>
      <c r="B2537" t="s">
        <v>129</v>
      </c>
      <c r="C2537" t="s">
        <v>90</v>
      </c>
      <c r="D2537" t="s">
        <v>95</v>
      </c>
      <c r="E2537" t="str">
        <f t="shared" si="39"/>
        <v>2012West RegionEthnicityCaribbean Or Black - Other</v>
      </c>
      <c r="F2537">
        <v>3.0806751813105701E-2</v>
      </c>
    </row>
    <row r="2538" spans="1:6" x14ac:dyDescent="0.25">
      <c r="A2538" s="95">
        <v>41364</v>
      </c>
      <c r="B2538" t="s">
        <v>102</v>
      </c>
      <c r="C2538" t="s">
        <v>90</v>
      </c>
      <c r="D2538" t="s">
        <v>95</v>
      </c>
      <c r="E2538" t="str">
        <f t="shared" si="39"/>
        <v>2013NHS Ayrshire &amp; ArranEthnicityCaribbean Or Black - Other</v>
      </c>
      <c r="F2538">
        <v>9.1249201569486207E-3</v>
      </c>
    </row>
    <row r="2539" spans="1:6" x14ac:dyDescent="0.25">
      <c r="A2539" s="95">
        <v>41364</v>
      </c>
      <c r="B2539" t="s">
        <v>82</v>
      </c>
      <c r="C2539" t="s">
        <v>90</v>
      </c>
      <c r="D2539" t="s">
        <v>95</v>
      </c>
      <c r="E2539" t="str">
        <f t="shared" si="39"/>
        <v>2013NHSScotlandEthnicityCaribbean Or Black - Other</v>
      </c>
      <c r="F2539">
        <v>3.60641243397938E-2</v>
      </c>
    </row>
    <row r="2540" spans="1:6" x14ac:dyDescent="0.25">
      <c r="A2540" s="95">
        <v>41364</v>
      </c>
      <c r="B2540" t="s">
        <v>52</v>
      </c>
      <c r="C2540" t="s">
        <v>90</v>
      </c>
      <c r="D2540" t="s">
        <v>95</v>
      </c>
      <c r="E2540" t="str">
        <f t="shared" si="39"/>
        <v>2013NHS National Services ScotlandEthnicityCaribbean Or Black - Other</v>
      </c>
      <c r="F2540">
        <v>5.824111822947E-2</v>
      </c>
    </row>
    <row r="2541" spans="1:6" x14ac:dyDescent="0.25">
      <c r="A2541" s="95">
        <v>41364</v>
      </c>
      <c r="B2541" t="s">
        <v>15</v>
      </c>
      <c r="C2541" t="s">
        <v>90</v>
      </c>
      <c r="D2541" t="s">
        <v>95</v>
      </c>
      <c r="E2541" t="str">
        <f t="shared" si="39"/>
        <v>2013Scottish Ambulance ServiceEthnicityCaribbean Or Black - Other</v>
      </c>
      <c r="F2541">
        <v>2.31696014828544E-2</v>
      </c>
    </row>
    <row r="2542" spans="1:6" x14ac:dyDescent="0.25">
      <c r="A2542" s="95">
        <v>41364</v>
      </c>
      <c r="B2542" t="s">
        <v>108</v>
      </c>
      <c r="C2542" t="s">
        <v>90</v>
      </c>
      <c r="D2542" t="s">
        <v>95</v>
      </c>
      <c r="E2542" t="str">
        <f t="shared" si="39"/>
        <v>2013NHS Greater Glasgow &amp; ClydeEthnicityCaribbean Or Black - Other</v>
      </c>
      <c r="F2542">
        <v>4.3138570675358201E-2</v>
      </c>
    </row>
    <row r="2543" spans="1:6" x14ac:dyDescent="0.25">
      <c r="A2543" s="95">
        <v>41364</v>
      </c>
      <c r="B2543" t="s">
        <v>109</v>
      </c>
      <c r="C2543" t="s">
        <v>90</v>
      </c>
      <c r="D2543" t="s">
        <v>95</v>
      </c>
      <c r="E2543" t="str">
        <f t="shared" si="39"/>
        <v>2013NHS HighlandEthnicityCaribbean Or Black - Other</v>
      </c>
      <c r="F2543">
        <v>3.5189583883170499E-2</v>
      </c>
    </row>
    <row r="2544" spans="1:6" x14ac:dyDescent="0.25">
      <c r="A2544" s="95">
        <v>41364</v>
      </c>
      <c r="B2544" t="s">
        <v>110</v>
      </c>
      <c r="C2544" t="s">
        <v>90</v>
      </c>
      <c r="D2544" t="s">
        <v>95</v>
      </c>
      <c r="E2544" t="str">
        <f t="shared" si="39"/>
        <v>2013NHS LanarkshireEthnicityCaribbean Or Black - Other</v>
      </c>
      <c r="F2544">
        <v>2.95770482105885E-2</v>
      </c>
    </row>
    <row r="2545" spans="1:6" x14ac:dyDescent="0.25">
      <c r="A2545" s="95">
        <v>41364</v>
      </c>
      <c r="B2545" t="s">
        <v>107</v>
      </c>
      <c r="C2545" t="s">
        <v>90</v>
      </c>
      <c r="D2545" t="s">
        <v>95</v>
      </c>
      <c r="E2545" t="str">
        <f t="shared" si="39"/>
        <v>2013NHS GrampianEthnicityCaribbean Or Black - Other</v>
      </c>
      <c r="F2545">
        <v>8.2055166319510195E-2</v>
      </c>
    </row>
    <row r="2546" spans="1:6" x14ac:dyDescent="0.25">
      <c r="A2546" s="95">
        <v>41364</v>
      </c>
      <c r="B2546" t="s">
        <v>111</v>
      </c>
      <c r="C2546" t="s">
        <v>90</v>
      </c>
      <c r="D2546" t="s">
        <v>95</v>
      </c>
      <c r="E2546" t="str">
        <f t="shared" si="39"/>
        <v>2013NHS LothianEthnicityCaribbean Or Black - Other</v>
      </c>
      <c r="F2546">
        <v>4.4301248489730098E-2</v>
      </c>
    </row>
    <row r="2547" spans="1:6" x14ac:dyDescent="0.25">
      <c r="A2547" s="95">
        <v>41364</v>
      </c>
      <c r="B2547" t="s">
        <v>114</v>
      </c>
      <c r="C2547" t="s">
        <v>90</v>
      </c>
      <c r="D2547" t="s">
        <v>95</v>
      </c>
      <c r="E2547" t="str">
        <f t="shared" si="39"/>
        <v>2013NHS TaysideEthnicityCaribbean Or Black - Other</v>
      </c>
      <c r="F2547">
        <v>3.4758428919012797E-2</v>
      </c>
    </row>
    <row r="2548" spans="1:6" x14ac:dyDescent="0.25">
      <c r="A2548" s="95">
        <v>41364</v>
      </c>
      <c r="B2548" t="s">
        <v>106</v>
      </c>
      <c r="C2548" t="s">
        <v>90</v>
      </c>
      <c r="D2548" t="s">
        <v>95</v>
      </c>
      <c r="E2548" t="str">
        <f t="shared" si="39"/>
        <v>2013NHS Forth ValleyEthnicityCaribbean Or Black - Other</v>
      </c>
      <c r="F2548">
        <v>2.83245999150262E-2</v>
      </c>
    </row>
    <row r="2549" spans="1:6" x14ac:dyDescent="0.25">
      <c r="A2549" s="95">
        <v>41364</v>
      </c>
      <c r="B2549" t="s">
        <v>104</v>
      </c>
      <c r="C2549" t="s">
        <v>90</v>
      </c>
      <c r="D2549" t="s">
        <v>95</v>
      </c>
      <c r="E2549" t="str">
        <f t="shared" si="39"/>
        <v>2013NHS Dumfries &amp; GallowayEthnicityCaribbean Or Black - Other</v>
      </c>
      <c r="F2549">
        <v>2.1473051320592601E-2</v>
      </c>
    </row>
    <row r="2550" spans="1:6" x14ac:dyDescent="0.25">
      <c r="A2550" s="95">
        <v>41364</v>
      </c>
      <c r="B2550" t="s">
        <v>113</v>
      </c>
      <c r="C2550" t="s">
        <v>90</v>
      </c>
      <c r="D2550" t="s">
        <v>95</v>
      </c>
      <c r="E2550" t="str">
        <f t="shared" si="39"/>
        <v>2013NHS ShetlandEthnicityCaribbean Or Black - Other</v>
      </c>
      <c r="F2550">
        <v>0.12422360248447201</v>
      </c>
    </row>
    <row r="2551" spans="1:6" x14ac:dyDescent="0.25">
      <c r="A2551" s="95">
        <v>41364</v>
      </c>
      <c r="B2551" t="s">
        <v>127</v>
      </c>
      <c r="C2551" t="s">
        <v>90</v>
      </c>
      <c r="D2551" t="s">
        <v>95</v>
      </c>
      <c r="E2551" t="str">
        <f t="shared" si="39"/>
        <v>2013East RegionEthnicityCaribbean Or Black - Other</v>
      </c>
      <c r="F2551">
        <v>2.9055945903111599E-2</v>
      </c>
    </row>
    <row r="2552" spans="1:6" x14ac:dyDescent="0.25">
      <c r="A2552" s="95">
        <v>41364</v>
      </c>
      <c r="B2552" t="s">
        <v>132</v>
      </c>
      <c r="C2552" t="s">
        <v>90</v>
      </c>
      <c r="D2552" t="s">
        <v>95</v>
      </c>
      <c r="E2552" t="str">
        <f t="shared" si="39"/>
        <v>2013National Bodies and Special Health BoardsEthnicityCaribbean Or Black - Other</v>
      </c>
      <c r="F2552">
        <v>2.0169423154497702E-2</v>
      </c>
    </row>
    <row r="2553" spans="1:6" x14ac:dyDescent="0.25">
      <c r="A2553" s="95">
        <v>41364</v>
      </c>
      <c r="B2553" t="s">
        <v>128</v>
      </c>
      <c r="C2553" t="s">
        <v>90</v>
      </c>
      <c r="D2553" t="s">
        <v>95</v>
      </c>
      <c r="E2553" t="str">
        <f t="shared" si="39"/>
        <v>2013North RegionEthnicityCaribbean Or Black - Other</v>
      </c>
      <c r="F2553">
        <v>5.1923424236951399E-2</v>
      </c>
    </row>
    <row r="2554" spans="1:6" x14ac:dyDescent="0.25">
      <c r="A2554" s="95">
        <v>41364</v>
      </c>
      <c r="B2554" t="s">
        <v>129</v>
      </c>
      <c r="C2554" t="s">
        <v>90</v>
      </c>
      <c r="D2554" t="s">
        <v>95</v>
      </c>
      <c r="E2554" t="str">
        <f t="shared" si="39"/>
        <v>2013West RegionEthnicityCaribbean Or Black - Other</v>
      </c>
      <c r="F2554">
        <v>3.3364559138680999E-2</v>
      </c>
    </row>
    <row r="2555" spans="1:6" x14ac:dyDescent="0.25">
      <c r="A2555" s="95">
        <v>41729</v>
      </c>
      <c r="B2555" t="s">
        <v>102</v>
      </c>
      <c r="C2555" t="s">
        <v>90</v>
      </c>
      <c r="D2555" t="s">
        <v>95</v>
      </c>
      <c r="E2555" t="str">
        <f t="shared" si="39"/>
        <v>2014NHS Ayrshire &amp; ArranEthnicityCaribbean Or Black - Other</v>
      </c>
      <c r="F2555">
        <v>8.9437438511761006E-3</v>
      </c>
    </row>
    <row r="2556" spans="1:6" x14ac:dyDescent="0.25">
      <c r="A2556" s="95">
        <v>41729</v>
      </c>
      <c r="B2556" t="s">
        <v>103</v>
      </c>
      <c r="C2556" t="s">
        <v>90</v>
      </c>
      <c r="D2556" t="s">
        <v>95</v>
      </c>
      <c r="E2556" t="str">
        <f t="shared" si="39"/>
        <v>2014NHS BordersEthnicityCaribbean Or Black - Other</v>
      </c>
      <c r="F2556">
        <v>2.7548209366391099E-2</v>
      </c>
    </row>
    <row r="2557" spans="1:6" x14ac:dyDescent="0.25">
      <c r="A2557" s="95">
        <v>41729</v>
      </c>
      <c r="B2557" t="s">
        <v>82</v>
      </c>
      <c r="C2557" t="s">
        <v>90</v>
      </c>
      <c r="D2557" t="s">
        <v>95</v>
      </c>
      <c r="E2557" t="str">
        <f t="shared" si="39"/>
        <v>2014NHSScotlandEthnicityCaribbean Or Black - Other</v>
      </c>
      <c r="F2557">
        <v>3.3781655988227903E-2</v>
      </c>
    </row>
    <row r="2558" spans="1:6" x14ac:dyDescent="0.25">
      <c r="A2558" s="95">
        <v>41729</v>
      </c>
      <c r="B2558" t="s">
        <v>52</v>
      </c>
      <c r="C2558" t="s">
        <v>90</v>
      </c>
      <c r="D2558" t="s">
        <v>95</v>
      </c>
      <c r="E2558" t="str">
        <f t="shared" si="39"/>
        <v>2014NHS National Services ScotlandEthnicityCaribbean Or Black - Other</v>
      </c>
      <c r="F2558">
        <v>2.9044437990124801E-2</v>
      </c>
    </row>
    <row r="2559" spans="1:6" x14ac:dyDescent="0.25">
      <c r="A2559" s="95">
        <v>41729</v>
      </c>
      <c r="B2559" t="s">
        <v>15</v>
      </c>
      <c r="C2559" t="s">
        <v>90</v>
      </c>
      <c r="D2559" t="s">
        <v>95</v>
      </c>
      <c r="E2559" t="str">
        <f t="shared" si="39"/>
        <v>2014Scottish Ambulance ServiceEthnicityCaribbean Or Black - Other</v>
      </c>
      <c r="F2559">
        <v>2.2675736961451198E-2</v>
      </c>
    </row>
    <row r="2560" spans="1:6" x14ac:dyDescent="0.25">
      <c r="A2560" s="95">
        <v>41729</v>
      </c>
      <c r="B2560" t="s">
        <v>83</v>
      </c>
      <c r="C2560" t="s">
        <v>90</v>
      </c>
      <c r="D2560" t="s">
        <v>95</v>
      </c>
      <c r="E2560" t="str">
        <f t="shared" si="39"/>
        <v>2014Healthcare Improvement ScotlandEthnicityCaribbean Or Black - Other</v>
      </c>
      <c r="F2560">
        <v>0.30864197530864101</v>
      </c>
    </row>
    <row r="2561" spans="1:6" x14ac:dyDescent="0.25">
      <c r="A2561" s="95">
        <v>41729</v>
      </c>
      <c r="B2561" t="s">
        <v>35</v>
      </c>
      <c r="C2561" t="s">
        <v>90</v>
      </c>
      <c r="D2561" t="s">
        <v>95</v>
      </c>
      <c r="E2561" t="str">
        <f t="shared" si="39"/>
        <v>2014National Waiting Times CentreEthnicityCaribbean Or Black - Other</v>
      </c>
      <c r="F2561">
        <v>5.6561085972850603E-2</v>
      </c>
    </row>
    <row r="2562" spans="1:6" x14ac:dyDescent="0.25">
      <c r="A2562" s="95">
        <v>41729</v>
      </c>
      <c r="B2562" t="s">
        <v>108</v>
      </c>
      <c r="C2562" t="s">
        <v>90</v>
      </c>
      <c r="D2562" t="s">
        <v>95</v>
      </c>
      <c r="E2562" t="str">
        <f t="shared" si="39"/>
        <v>2014NHS Greater Glasgow &amp; ClydeEthnicityCaribbean Or Black - Other</v>
      </c>
      <c r="F2562">
        <v>4.3762668140777498E-2</v>
      </c>
    </row>
    <row r="2563" spans="1:6" x14ac:dyDescent="0.25">
      <c r="A2563" s="95">
        <v>41729</v>
      </c>
      <c r="B2563" t="s">
        <v>109</v>
      </c>
      <c r="C2563" t="s">
        <v>90</v>
      </c>
      <c r="D2563" t="s">
        <v>95</v>
      </c>
      <c r="E2563" t="str">
        <f t="shared" si="39"/>
        <v>2014NHS HighlandEthnicityCaribbean Or Black - Other</v>
      </c>
      <c r="F2563">
        <v>2.61301280376273E-2</v>
      </c>
    </row>
    <row r="2564" spans="1:6" x14ac:dyDescent="0.25">
      <c r="A2564" s="95">
        <v>41729</v>
      </c>
      <c r="B2564" t="s">
        <v>110</v>
      </c>
      <c r="C2564" t="s">
        <v>90</v>
      </c>
      <c r="D2564" t="s">
        <v>95</v>
      </c>
      <c r="E2564" t="str">
        <f t="shared" ref="E2564:E2627" si="40">"20"&amp;RIGHT(TEXT(A2564,"dd-mmm-yy"),2)&amp;B2564&amp;C2564&amp;D2564</f>
        <v>2014NHS LanarkshireEthnicityCaribbean Or Black - Other</v>
      </c>
      <c r="F2564">
        <v>2.9031789809841699E-2</v>
      </c>
    </row>
    <row r="2565" spans="1:6" x14ac:dyDescent="0.25">
      <c r="A2565" s="95">
        <v>41729</v>
      </c>
      <c r="B2565" t="s">
        <v>107</v>
      </c>
      <c r="C2565" t="s">
        <v>90</v>
      </c>
      <c r="D2565" t="s">
        <v>95</v>
      </c>
      <c r="E2565" t="str">
        <f t="shared" si="40"/>
        <v>2014NHS GrampianEthnicityCaribbean Or Black - Other</v>
      </c>
      <c r="F2565">
        <v>6.2285892245406399E-2</v>
      </c>
    </row>
    <row r="2566" spans="1:6" x14ac:dyDescent="0.25">
      <c r="A2566" s="95">
        <v>41729</v>
      </c>
      <c r="B2566" t="s">
        <v>111</v>
      </c>
      <c r="C2566" t="s">
        <v>90</v>
      </c>
      <c r="D2566" t="s">
        <v>95</v>
      </c>
      <c r="E2566" t="str">
        <f t="shared" si="40"/>
        <v>2014NHS LothianEthnicityCaribbean Or Black - Other</v>
      </c>
      <c r="F2566">
        <v>3.9138943248532197E-2</v>
      </c>
    </row>
    <row r="2567" spans="1:6" x14ac:dyDescent="0.25">
      <c r="A2567" s="95">
        <v>41729</v>
      </c>
      <c r="B2567" t="s">
        <v>114</v>
      </c>
      <c r="C2567" t="s">
        <v>90</v>
      </c>
      <c r="D2567" t="s">
        <v>95</v>
      </c>
      <c r="E2567" t="str">
        <f t="shared" si="40"/>
        <v>2014NHS TaysideEthnicityCaribbean Or Black - Other</v>
      </c>
      <c r="F2567">
        <v>2.7401013837511898E-2</v>
      </c>
    </row>
    <row r="2568" spans="1:6" x14ac:dyDescent="0.25">
      <c r="A2568" s="95">
        <v>41729</v>
      </c>
      <c r="B2568" t="s">
        <v>106</v>
      </c>
      <c r="C2568" t="s">
        <v>90</v>
      </c>
      <c r="D2568" t="s">
        <v>95</v>
      </c>
      <c r="E2568" t="str">
        <f t="shared" si="40"/>
        <v>2014NHS Forth ValleyEthnicityCaribbean Or Black - Other</v>
      </c>
      <c r="F2568">
        <v>1.36668033347E-2</v>
      </c>
    </row>
    <row r="2569" spans="1:6" x14ac:dyDescent="0.25">
      <c r="A2569" s="95">
        <v>41729</v>
      </c>
      <c r="B2569" t="s">
        <v>104</v>
      </c>
      <c r="C2569" t="s">
        <v>90</v>
      </c>
      <c r="D2569" t="s">
        <v>95</v>
      </c>
      <c r="E2569" t="str">
        <f t="shared" si="40"/>
        <v>2014NHS Dumfries &amp; GallowayEthnicityCaribbean Or Black - Other</v>
      </c>
      <c r="F2569">
        <v>4.2780748663101602E-2</v>
      </c>
    </row>
    <row r="2570" spans="1:6" x14ac:dyDescent="0.25">
      <c r="A2570" s="95">
        <v>41729</v>
      </c>
      <c r="B2570" t="s">
        <v>113</v>
      </c>
      <c r="C2570" t="s">
        <v>90</v>
      </c>
      <c r="D2570" t="s">
        <v>95</v>
      </c>
      <c r="E2570" t="str">
        <f t="shared" si="40"/>
        <v>2014NHS ShetlandEthnicityCaribbean Or Black - Other</v>
      </c>
      <c r="F2570">
        <v>0.120772946859903</v>
      </c>
    </row>
    <row r="2571" spans="1:6" x14ac:dyDescent="0.25">
      <c r="A2571" s="95">
        <v>41729</v>
      </c>
      <c r="B2571" t="s">
        <v>127</v>
      </c>
      <c r="C2571" t="s">
        <v>90</v>
      </c>
      <c r="D2571" t="s">
        <v>95</v>
      </c>
      <c r="E2571" t="str">
        <f t="shared" si="40"/>
        <v>2014East RegionEthnicityCaribbean Or Black - Other</v>
      </c>
      <c r="F2571">
        <v>2.8525491416420301E-2</v>
      </c>
    </row>
    <row r="2572" spans="1:6" x14ac:dyDescent="0.25">
      <c r="A2572" s="95">
        <v>41729</v>
      </c>
      <c r="B2572" t="s">
        <v>132</v>
      </c>
      <c r="C2572" t="s">
        <v>90</v>
      </c>
      <c r="D2572" t="s">
        <v>95</v>
      </c>
      <c r="E2572" t="str">
        <f t="shared" si="40"/>
        <v>2014National Bodies and Special Health BoardsEthnicityCaribbean Or Black - Other</v>
      </c>
      <c r="F2572">
        <v>2.8492057838877399E-2</v>
      </c>
    </row>
    <row r="2573" spans="1:6" x14ac:dyDescent="0.25">
      <c r="A2573" s="95">
        <v>41729</v>
      </c>
      <c r="B2573" t="s">
        <v>128</v>
      </c>
      <c r="C2573" t="s">
        <v>90</v>
      </c>
      <c r="D2573" t="s">
        <v>95</v>
      </c>
      <c r="E2573" t="str">
        <f t="shared" si="40"/>
        <v>2014North RegionEthnicityCaribbean Or Black - Other</v>
      </c>
      <c r="F2573">
        <v>4.0130200205109899E-2</v>
      </c>
    </row>
    <row r="2574" spans="1:6" x14ac:dyDescent="0.25">
      <c r="A2574" s="95">
        <v>41729</v>
      </c>
      <c r="B2574" t="s">
        <v>129</v>
      </c>
      <c r="C2574" t="s">
        <v>90</v>
      </c>
      <c r="D2574" t="s">
        <v>95</v>
      </c>
      <c r="E2574" t="str">
        <f t="shared" si="40"/>
        <v>2014West RegionEthnicityCaribbean Or Black - Other</v>
      </c>
      <c r="F2574">
        <v>3.3595878905520897E-2</v>
      </c>
    </row>
    <row r="2575" spans="1:6" x14ac:dyDescent="0.25">
      <c r="A2575" s="95">
        <v>42094</v>
      </c>
      <c r="B2575" t="s">
        <v>102</v>
      </c>
      <c r="C2575" t="s">
        <v>90</v>
      </c>
      <c r="D2575" t="s">
        <v>95</v>
      </c>
      <c r="E2575" t="str">
        <f t="shared" si="40"/>
        <v>2015NHS Ayrshire &amp; ArranEthnicityCaribbean Or Black - Other</v>
      </c>
      <c r="F2575">
        <v>2.68456375838926E-2</v>
      </c>
    </row>
    <row r="2576" spans="1:6" x14ac:dyDescent="0.25">
      <c r="A2576" s="95">
        <v>42094</v>
      </c>
      <c r="B2576" t="s">
        <v>103</v>
      </c>
      <c r="C2576" t="s">
        <v>90</v>
      </c>
      <c r="D2576" t="s">
        <v>95</v>
      </c>
      <c r="E2576" t="str">
        <f t="shared" si="40"/>
        <v>2015NHS BordersEthnicityCaribbean Or Black - Other</v>
      </c>
      <c r="F2576">
        <v>5.5555555555555497E-2</v>
      </c>
    </row>
    <row r="2577" spans="1:6" x14ac:dyDescent="0.25">
      <c r="A2577" s="95">
        <v>42094</v>
      </c>
      <c r="B2577" t="s">
        <v>82</v>
      </c>
      <c r="C2577" t="s">
        <v>90</v>
      </c>
      <c r="D2577" t="s">
        <v>95</v>
      </c>
      <c r="E2577" t="str">
        <f t="shared" si="40"/>
        <v>2015NHSScotlandEthnicityCaribbean Or Black - Other</v>
      </c>
      <c r="F2577">
        <v>3.07707800672481E-2</v>
      </c>
    </row>
    <row r="2578" spans="1:6" x14ac:dyDescent="0.25">
      <c r="A2578" s="95">
        <v>42094</v>
      </c>
      <c r="B2578" t="s">
        <v>52</v>
      </c>
      <c r="C2578" t="s">
        <v>90</v>
      </c>
      <c r="D2578" t="s">
        <v>95</v>
      </c>
      <c r="E2578" t="str">
        <f t="shared" si="40"/>
        <v>2015NHS National Services ScotlandEthnicityCaribbean Or Black - Other</v>
      </c>
      <c r="F2578">
        <v>2.8129395218002801E-2</v>
      </c>
    </row>
    <row r="2579" spans="1:6" x14ac:dyDescent="0.25">
      <c r="A2579" s="95">
        <v>42094</v>
      </c>
      <c r="B2579" t="s">
        <v>15</v>
      </c>
      <c r="C2579" t="s">
        <v>90</v>
      </c>
      <c r="D2579" t="s">
        <v>95</v>
      </c>
      <c r="E2579" t="str">
        <f t="shared" si="40"/>
        <v>2015Scottish Ambulance ServiceEthnicityCaribbean Or Black - Other</v>
      </c>
      <c r="F2579">
        <v>2.2436616558222999E-2</v>
      </c>
    </row>
    <row r="2580" spans="1:6" x14ac:dyDescent="0.25">
      <c r="A2580" s="95">
        <v>42094</v>
      </c>
      <c r="B2580" t="s">
        <v>105</v>
      </c>
      <c r="C2580" t="s">
        <v>90</v>
      </c>
      <c r="D2580" t="s">
        <v>95</v>
      </c>
      <c r="E2580" t="str">
        <f t="shared" si="40"/>
        <v>2015NHS FifeEthnicityCaribbean Or Black - Other</v>
      </c>
      <c r="F2580">
        <v>2.06377050871943E-2</v>
      </c>
    </row>
    <row r="2581" spans="1:6" x14ac:dyDescent="0.25">
      <c r="A2581" s="95">
        <v>42094</v>
      </c>
      <c r="B2581" t="s">
        <v>108</v>
      </c>
      <c r="C2581" t="s">
        <v>90</v>
      </c>
      <c r="D2581" t="s">
        <v>95</v>
      </c>
      <c r="E2581" t="str">
        <f t="shared" si="40"/>
        <v>2015NHS Greater Glasgow &amp; ClydeEthnicityCaribbean Or Black - Other</v>
      </c>
      <c r="F2581">
        <v>9.0516168450589397E-3</v>
      </c>
    </row>
    <row r="2582" spans="1:6" x14ac:dyDescent="0.25">
      <c r="A2582" s="95">
        <v>42094</v>
      </c>
      <c r="B2582" t="s">
        <v>109</v>
      </c>
      <c r="C2582" t="s">
        <v>90</v>
      </c>
      <c r="D2582" t="s">
        <v>95</v>
      </c>
      <c r="E2582" t="str">
        <f t="shared" si="40"/>
        <v>2015NHS HighlandEthnicityCaribbean Or Black - Other</v>
      </c>
      <c r="F2582">
        <v>2.5951557093425601E-2</v>
      </c>
    </row>
    <row r="2583" spans="1:6" x14ac:dyDescent="0.25">
      <c r="A2583" s="95">
        <v>42094</v>
      </c>
      <c r="B2583" t="s">
        <v>110</v>
      </c>
      <c r="C2583" t="s">
        <v>90</v>
      </c>
      <c r="D2583" t="s">
        <v>95</v>
      </c>
      <c r="E2583" t="str">
        <f t="shared" si="40"/>
        <v>2015NHS LanarkshireEthnicityCaribbean Or Black - Other</v>
      </c>
      <c r="F2583">
        <v>2.9526832509042499E-2</v>
      </c>
    </row>
    <row r="2584" spans="1:6" x14ac:dyDescent="0.25">
      <c r="A2584" s="95">
        <v>42094</v>
      </c>
      <c r="B2584" t="s">
        <v>107</v>
      </c>
      <c r="C2584" t="s">
        <v>90</v>
      </c>
      <c r="D2584" t="s">
        <v>95</v>
      </c>
      <c r="E2584" t="str">
        <f t="shared" si="40"/>
        <v>2015NHS GrampianEthnicityCaribbean Or Black - Other</v>
      </c>
      <c r="F2584">
        <v>5.9491938842286797E-2</v>
      </c>
    </row>
    <row r="2585" spans="1:6" x14ac:dyDescent="0.25">
      <c r="A2585" s="95">
        <v>42094</v>
      </c>
      <c r="B2585" t="s">
        <v>111</v>
      </c>
      <c r="C2585" t="s">
        <v>90</v>
      </c>
      <c r="D2585" t="s">
        <v>95</v>
      </c>
      <c r="E2585" t="str">
        <f t="shared" si="40"/>
        <v>2015NHS LothianEthnicityCaribbean Or Black - Other</v>
      </c>
      <c r="F2585">
        <v>6.6718558879128198E-2</v>
      </c>
    </row>
    <row r="2586" spans="1:6" x14ac:dyDescent="0.25">
      <c r="A2586" s="95">
        <v>42094</v>
      </c>
      <c r="B2586" t="s">
        <v>114</v>
      </c>
      <c r="C2586" t="s">
        <v>90</v>
      </c>
      <c r="D2586" t="s">
        <v>95</v>
      </c>
      <c r="E2586" t="str">
        <f t="shared" si="40"/>
        <v>2015NHS TaysideEthnicityCaribbean Or Black - Other</v>
      </c>
      <c r="F2586">
        <v>3.3667766480371598E-2</v>
      </c>
    </row>
    <row r="2587" spans="1:6" x14ac:dyDescent="0.25">
      <c r="A2587" s="95">
        <v>42094</v>
      </c>
      <c r="B2587" t="s">
        <v>106</v>
      </c>
      <c r="C2587" t="s">
        <v>90</v>
      </c>
      <c r="D2587" t="s">
        <v>95</v>
      </c>
      <c r="E2587" t="str">
        <f t="shared" si="40"/>
        <v>2015NHS Forth ValleyEthnicityCaribbean Or Black - Other</v>
      </c>
      <c r="F2587">
        <v>3.8719669592152797E-2</v>
      </c>
    </row>
    <row r="2588" spans="1:6" x14ac:dyDescent="0.25">
      <c r="A2588" s="95">
        <v>42094</v>
      </c>
      <c r="B2588" t="s">
        <v>127</v>
      </c>
      <c r="C2588" t="s">
        <v>90</v>
      </c>
      <c r="D2588" t="s">
        <v>95</v>
      </c>
      <c r="E2588" t="str">
        <f t="shared" si="40"/>
        <v>2015East RegionEthnicityCaribbean Or Black - Other</v>
      </c>
      <c r="F2588">
        <v>5.46312391358331E-2</v>
      </c>
    </row>
    <row r="2589" spans="1:6" x14ac:dyDescent="0.25">
      <c r="A2589" s="95">
        <v>42094</v>
      </c>
      <c r="B2589" t="s">
        <v>132</v>
      </c>
      <c r="C2589" t="s">
        <v>90</v>
      </c>
      <c r="D2589" t="s">
        <v>95</v>
      </c>
      <c r="E2589" t="str">
        <f t="shared" si="40"/>
        <v>2015National Bodies and Special Health BoardsEthnicityCaribbean Or Black - Other</v>
      </c>
      <c r="F2589">
        <v>1.3347570742124899E-2</v>
      </c>
    </row>
    <row r="2590" spans="1:6" x14ac:dyDescent="0.25">
      <c r="A2590" s="95">
        <v>42094</v>
      </c>
      <c r="B2590" t="s">
        <v>128</v>
      </c>
      <c r="C2590" t="s">
        <v>90</v>
      </c>
      <c r="D2590" t="s">
        <v>95</v>
      </c>
      <c r="E2590" t="str">
        <f t="shared" si="40"/>
        <v>2015North RegionEthnicityCaribbean Or Black - Other</v>
      </c>
      <c r="F2590">
        <v>3.9161082586371902E-2</v>
      </c>
    </row>
    <row r="2591" spans="1:6" x14ac:dyDescent="0.25">
      <c r="A2591" s="95">
        <v>42094</v>
      </c>
      <c r="B2591" t="s">
        <v>129</v>
      </c>
      <c r="C2591" t="s">
        <v>90</v>
      </c>
      <c r="D2591" t="s">
        <v>95</v>
      </c>
      <c r="E2591" t="str">
        <f t="shared" si="40"/>
        <v>2015West RegionEthnicityCaribbean Or Black - Other</v>
      </c>
      <c r="F2591">
        <v>1.7207684460231801E-2</v>
      </c>
    </row>
    <row r="2592" spans="1:6" x14ac:dyDescent="0.25">
      <c r="A2592" s="95">
        <v>42460</v>
      </c>
      <c r="B2592" t="s">
        <v>103</v>
      </c>
      <c r="C2592" t="s">
        <v>90</v>
      </c>
      <c r="D2592" t="s">
        <v>95</v>
      </c>
      <c r="E2592" t="str">
        <f t="shared" si="40"/>
        <v>2016NHS BordersEthnicityCaribbean Or Black - Other</v>
      </c>
      <c r="F2592">
        <v>8.1212777476989698E-2</v>
      </c>
    </row>
    <row r="2593" spans="1:6" x14ac:dyDescent="0.25">
      <c r="A2593" s="95">
        <v>42460</v>
      </c>
      <c r="B2593" t="s">
        <v>82</v>
      </c>
      <c r="C2593" t="s">
        <v>90</v>
      </c>
      <c r="D2593" t="s">
        <v>95</v>
      </c>
      <c r="E2593" t="str">
        <f t="shared" si="40"/>
        <v>2016NHSScotlandEthnicityCaribbean Or Black - Other</v>
      </c>
      <c r="F2593">
        <v>2.4276397823951901E-2</v>
      </c>
    </row>
    <row r="2594" spans="1:6" x14ac:dyDescent="0.25">
      <c r="A2594" s="95">
        <v>42460</v>
      </c>
      <c r="B2594" t="s">
        <v>52</v>
      </c>
      <c r="C2594" t="s">
        <v>90</v>
      </c>
      <c r="D2594" t="s">
        <v>95</v>
      </c>
      <c r="E2594" t="str">
        <f t="shared" si="40"/>
        <v>2016NHS National Services ScotlandEthnicityCaribbean Or Black - Other</v>
      </c>
      <c r="F2594">
        <v>2.7292576419213899E-2</v>
      </c>
    </row>
    <row r="2595" spans="1:6" x14ac:dyDescent="0.25">
      <c r="A2595" s="95">
        <v>42460</v>
      </c>
      <c r="B2595" t="s">
        <v>15</v>
      </c>
      <c r="C2595" t="s">
        <v>90</v>
      </c>
      <c r="D2595" t="s">
        <v>95</v>
      </c>
      <c r="E2595" t="str">
        <f t="shared" si="40"/>
        <v>2016Scottish Ambulance ServiceEthnicityCaribbean Or Black - Other</v>
      </c>
      <c r="F2595">
        <v>2.1748586341887699E-2</v>
      </c>
    </row>
    <row r="2596" spans="1:6" x14ac:dyDescent="0.25">
      <c r="A2596" s="95">
        <v>42460</v>
      </c>
      <c r="B2596" t="s">
        <v>105</v>
      </c>
      <c r="C2596" t="s">
        <v>90</v>
      </c>
      <c r="D2596" t="s">
        <v>95</v>
      </c>
      <c r="E2596" t="str">
        <f t="shared" si="40"/>
        <v>2016NHS FifeEthnicityCaribbean Or Black - Other</v>
      </c>
      <c r="F2596">
        <v>3.04475794174363E-2</v>
      </c>
    </row>
    <row r="2597" spans="1:6" x14ac:dyDescent="0.25">
      <c r="A2597" s="95">
        <v>42460</v>
      </c>
      <c r="B2597" t="s">
        <v>109</v>
      </c>
      <c r="C2597" t="s">
        <v>90</v>
      </c>
      <c r="D2597" t="s">
        <v>95</v>
      </c>
      <c r="E2597" t="str">
        <f t="shared" si="40"/>
        <v>2016NHS HighlandEthnicityCaribbean Or Black - Other</v>
      </c>
      <c r="F2597">
        <v>1.7158544955387701E-2</v>
      </c>
    </row>
    <row r="2598" spans="1:6" x14ac:dyDescent="0.25">
      <c r="A2598" s="95">
        <v>42460</v>
      </c>
      <c r="B2598" t="s">
        <v>110</v>
      </c>
      <c r="C2598" t="s">
        <v>90</v>
      </c>
      <c r="D2598" t="s">
        <v>95</v>
      </c>
      <c r="E2598" t="str">
        <f t="shared" si="40"/>
        <v>2016NHS LanarkshireEthnicityCaribbean Or Black - Other</v>
      </c>
      <c r="F2598">
        <v>4.3811610076670303E-2</v>
      </c>
    </row>
    <row r="2599" spans="1:6" x14ac:dyDescent="0.25">
      <c r="A2599" s="95">
        <v>42460</v>
      </c>
      <c r="B2599" t="s">
        <v>107</v>
      </c>
      <c r="C2599" t="s">
        <v>90</v>
      </c>
      <c r="D2599" t="s">
        <v>95</v>
      </c>
      <c r="E2599" t="str">
        <f t="shared" si="40"/>
        <v>2016NHS GrampianEthnicityCaribbean Or Black - Other</v>
      </c>
      <c r="F2599">
        <v>4.0964419475655399E-2</v>
      </c>
    </row>
    <row r="2600" spans="1:6" x14ac:dyDescent="0.25">
      <c r="A2600" s="95">
        <v>42460</v>
      </c>
      <c r="B2600" t="s">
        <v>111</v>
      </c>
      <c r="C2600" t="s">
        <v>90</v>
      </c>
      <c r="D2600" t="s">
        <v>95</v>
      </c>
      <c r="E2600" t="str">
        <f t="shared" si="40"/>
        <v>2016NHS LothianEthnicityCaribbean Or Black - Other</v>
      </c>
      <c r="F2600">
        <v>5.8923178905501902E-2</v>
      </c>
    </row>
    <row r="2601" spans="1:6" x14ac:dyDescent="0.25">
      <c r="A2601" s="95">
        <v>42460</v>
      </c>
      <c r="B2601" t="s">
        <v>114</v>
      </c>
      <c r="C2601" t="s">
        <v>90</v>
      </c>
      <c r="D2601" t="s">
        <v>95</v>
      </c>
      <c r="E2601" t="str">
        <f t="shared" si="40"/>
        <v>2016NHS TaysideEthnicityCaribbean Or Black - Other</v>
      </c>
      <c r="F2601">
        <v>2.7058107285395299E-2</v>
      </c>
    </row>
    <row r="2602" spans="1:6" x14ac:dyDescent="0.25">
      <c r="A2602" s="95">
        <v>42460</v>
      </c>
      <c r="B2602" t="s">
        <v>106</v>
      </c>
      <c r="C2602" t="s">
        <v>90</v>
      </c>
      <c r="D2602" t="s">
        <v>95</v>
      </c>
      <c r="E2602" t="str">
        <f t="shared" si="40"/>
        <v>2016NHS Forth ValleyEthnicityCaribbean Or Black - Other</v>
      </c>
      <c r="F2602">
        <v>2.4931438544003901E-2</v>
      </c>
    </row>
    <row r="2603" spans="1:6" x14ac:dyDescent="0.25">
      <c r="A2603" s="95">
        <v>42460</v>
      </c>
      <c r="B2603" t="s">
        <v>127</v>
      </c>
      <c r="C2603" t="s">
        <v>90</v>
      </c>
      <c r="D2603" t="s">
        <v>95</v>
      </c>
      <c r="E2603" t="str">
        <f t="shared" si="40"/>
        <v>2016East RegionEthnicityCaribbean Or Black - Other</v>
      </c>
      <c r="F2603">
        <v>5.4052725977248701E-2</v>
      </c>
    </row>
    <row r="2604" spans="1:6" x14ac:dyDescent="0.25">
      <c r="A2604" s="95">
        <v>42460</v>
      </c>
      <c r="B2604" t="s">
        <v>132</v>
      </c>
      <c r="C2604" t="s">
        <v>90</v>
      </c>
      <c r="D2604" t="s">
        <v>95</v>
      </c>
      <c r="E2604" t="str">
        <f t="shared" si="40"/>
        <v>2016National Bodies and Special Health BoardsEthnicityCaribbean Or Black - Other</v>
      </c>
      <c r="F2604">
        <v>1.2589701624071499E-2</v>
      </c>
    </row>
    <row r="2605" spans="1:6" x14ac:dyDescent="0.25">
      <c r="A2605" s="95">
        <v>42460</v>
      </c>
      <c r="B2605" t="s">
        <v>128</v>
      </c>
      <c r="C2605" t="s">
        <v>90</v>
      </c>
      <c r="D2605" t="s">
        <v>95</v>
      </c>
      <c r="E2605" t="str">
        <f t="shared" si="40"/>
        <v>2016North RegionEthnicityCaribbean Or Black - Other</v>
      </c>
      <c r="F2605">
        <v>2.8054122877058201E-2</v>
      </c>
    </row>
    <row r="2606" spans="1:6" x14ac:dyDescent="0.25">
      <c r="A2606" s="95">
        <v>42460</v>
      </c>
      <c r="B2606" t="s">
        <v>129</v>
      </c>
      <c r="C2606" t="s">
        <v>90</v>
      </c>
      <c r="D2606" t="s">
        <v>95</v>
      </c>
      <c r="E2606" t="str">
        <f t="shared" si="40"/>
        <v>2016West RegionEthnicityCaribbean Or Black - Other</v>
      </c>
      <c r="F2606">
        <v>9.7158124848190398E-3</v>
      </c>
    </row>
    <row r="2607" spans="1:6" x14ac:dyDescent="0.25">
      <c r="A2607" s="95">
        <v>42825</v>
      </c>
      <c r="B2607" t="s">
        <v>103</v>
      </c>
      <c r="C2607" t="s">
        <v>90</v>
      </c>
      <c r="D2607" t="s">
        <v>95</v>
      </c>
      <c r="E2607" t="str">
        <f t="shared" si="40"/>
        <v>2017NHS BordersEthnicityCaribbean Or Black - Other</v>
      </c>
      <c r="F2607">
        <v>8.0949811117107306E-2</v>
      </c>
    </row>
    <row r="2608" spans="1:6" x14ac:dyDescent="0.25">
      <c r="A2608" s="95">
        <v>42825</v>
      </c>
      <c r="B2608" t="s">
        <v>82</v>
      </c>
      <c r="C2608" t="s">
        <v>90</v>
      </c>
      <c r="D2608" t="s">
        <v>95</v>
      </c>
      <c r="E2608" t="str">
        <f t="shared" si="40"/>
        <v>2017NHSScotlandEthnicityCaribbean Or Black - Other</v>
      </c>
      <c r="F2608">
        <v>2.5210866979792902E-2</v>
      </c>
    </row>
    <row r="2609" spans="1:6" x14ac:dyDescent="0.25">
      <c r="A2609" s="95">
        <v>42825</v>
      </c>
      <c r="B2609" t="s">
        <v>52</v>
      </c>
      <c r="C2609" t="s">
        <v>90</v>
      </c>
      <c r="D2609" t="s">
        <v>95</v>
      </c>
      <c r="E2609" t="str">
        <f t="shared" si="40"/>
        <v>2017NHS National Services ScotlandEthnicityCaribbean Or Black - Other</v>
      </c>
      <c r="F2609">
        <v>2.7137042062415101E-2</v>
      </c>
    </row>
    <row r="2610" spans="1:6" x14ac:dyDescent="0.25">
      <c r="A2610" s="95">
        <v>42825</v>
      </c>
      <c r="B2610" t="s">
        <v>15</v>
      </c>
      <c r="C2610" t="s">
        <v>90</v>
      </c>
      <c r="D2610" t="s">
        <v>95</v>
      </c>
      <c r="E2610" t="str">
        <f t="shared" si="40"/>
        <v>2017Scottish Ambulance ServiceEthnicityCaribbean Or Black - Other</v>
      </c>
      <c r="F2610">
        <v>2.1119324181626101E-2</v>
      </c>
    </row>
    <row r="2611" spans="1:6" x14ac:dyDescent="0.25">
      <c r="A2611" s="95">
        <v>42825</v>
      </c>
      <c r="B2611" t="s">
        <v>105</v>
      </c>
      <c r="C2611" t="s">
        <v>90</v>
      </c>
      <c r="D2611" t="s">
        <v>95</v>
      </c>
      <c r="E2611" t="str">
        <f t="shared" si="40"/>
        <v>2017NHS FifeEthnicityCaribbean Or Black - Other</v>
      </c>
      <c r="F2611">
        <v>2.02757502027575E-2</v>
      </c>
    </row>
    <row r="2612" spans="1:6" x14ac:dyDescent="0.25">
      <c r="A2612" s="95">
        <v>42825</v>
      </c>
      <c r="B2612" t="s">
        <v>109</v>
      </c>
      <c r="C2612" t="s">
        <v>90</v>
      </c>
      <c r="D2612" t="s">
        <v>95</v>
      </c>
      <c r="E2612" t="str">
        <f t="shared" si="40"/>
        <v>2017NHS HighlandEthnicityCaribbean Or Black - Other</v>
      </c>
      <c r="F2612">
        <v>3.35345405767941E-2</v>
      </c>
    </row>
    <row r="2613" spans="1:6" x14ac:dyDescent="0.25">
      <c r="A2613" s="95">
        <v>42825</v>
      </c>
      <c r="B2613" t="s">
        <v>110</v>
      </c>
      <c r="C2613" t="s">
        <v>90</v>
      </c>
      <c r="D2613" t="s">
        <v>95</v>
      </c>
      <c r="E2613" t="str">
        <f t="shared" si="40"/>
        <v>2017NHS LanarkshireEthnicityCaribbean Or Black - Other</v>
      </c>
      <c r="F2613">
        <v>2.15827338129496E-2</v>
      </c>
    </row>
    <row r="2614" spans="1:6" x14ac:dyDescent="0.25">
      <c r="A2614" s="95">
        <v>42825</v>
      </c>
      <c r="B2614" t="s">
        <v>107</v>
      </c>
      <c r="C2614" t="s">
        <v>90</v>
      </c>
      <c r="D2614" t="s">
        <v>95</v>
      </c>
      <c r="E2614" t="str">
        <f t="shared" si="40"/>
        <v>2017NHS GrampianEthnicityCaribbean Or Black - Other</v>
      </c>
      <c r="F2614">
        <v>5.7994548512439799E-2</v>
      </c>
    </row>
    <row r="2615" spans="1:6" x14ac:dyDescent="0.25">
      <c r="A2615" s="95">
        <v>42825</v>
      </c>
      <c r="B2615" t="s">
        <v>111</v>
      </c>
      <c r="C2615" t="s">
        <v>90</v>
      </c>
      <c r="D2615" t="s">
        <v>95</v>
      </c>
      <c r="E2615" t="str">
        <f t="shared" si="40"/>
        <v>2017NHS LothianEthnicityCaribbean Or Black - Other</v>
      </c>
      <c r="F2615">
        <v>5.5149086363469199E-2</v>
      </c>
    </row>
    <row r="2616" spans="1:6" x14ac:dyDescent="0.25">
      <c r="A2616" s="95">
        <v>42825</v>
      </c>
      <c r="B2616" t="s">
        <v>114</v>
      </c>
      <c r="C2616" t="s">
        <v>90</v>
      </c>
      <c r="D2616" t="s">
        <v>95</v>
      </c>
      <c r="E2616" t="str">
        <f t="shared" si="40"/>
        <v>2017NHS TaysideEthnicityCaribbean Or Black - Other</v>
      </c>
      <c r="F2616">
        <v>2.0231993525762E-2</v>
      </c>
    </row>
    <row r="2617" spans="1:6" x14ac:dyDescent="0.25">
      <c r="A2617" s="95">
        <v>42825</v>
      </c>
      <c r="B2617" t="s">
        <v>106</v>
      </c>
      <c r="C2617" t="s">
        <v>90</v>
      </c>
      <c r="D2617" t="s">
        <v>95</v>
      </c>
      <c r="E2617" t="str">
        <f t="shared" si="40"/>
        <v>2017NHS Forth ValleyEthnicityCaribbean Or Black - Other</v>
      </c>
      <c r="F2617">
        <v>6.6374618345944505E-2</v>
      </c>
    </row>
    <row r="2618" spans="1:6" x14ac:dyDescent="0.25">
      <c r="A2618" s="95">
        <v>42825</v>
      </c>
      <c r="B2618" t="s">
        <v>127</v>
      </c>
      <c r="C2618" t="s">
        <v>90</v>
      </c>
      <c r="D2618" t="s">
        <v>95</v>
      </c>
      <c r="E2618" t="str">
        <f t="shared" si="40"/>
        <v>2017East RegionEthnicityCaribbean Or Black - Other</v>
      </c>
      <c r="F2618">
        <v>4.9056881454045902E-2</v>
      </c>
    </row>
    <row r="2619" spans="1:6" x14ac:dyDescent="0.25">
      <c r="A2619" s="95">
        <v>42825</v>
      </c>
      <c r="B2619" t="s">
        <v>132</v>
      </c>
      <c r="C2619" t="s">
        <v>90</v>
      </c>
      <c r="D2619" t="s">
        <v>95</v>
      </c>
      <c r="E2619" t="str">
        <f t="shared" si="40"/>
        <v>2017National Bodies and Special Health BoardsEthnicityCaribbean Or Black - Other</v>
      </c>
      <c r="F2619">
        <v>1.22226975493491E-2</v>
      </c>
    </row>
    <row r="2620" spans="1:6" x14ac:dyDescent="0.25">
      <c r="A2620" s="95">
        <v>42825</v>
      </c>
      <c r="B2620" t="s">
        <v>128</v>
      </c>
      <c r="C2620" t="s">
        <v>90</v>
      </c>
      <c r="D2620" t="s">
        <v>95</v>
      </c>
      <c r="E2620" t="str">
        <f t="shared" si="40"/>
        <v>2017North RegionEthnicityCaribbean Or Black - Other</v>
      </c>
      <c r="F2620">
        <v>3.6302291315210601E-2</v>
      </c>
    </row>
    <row r="2621" spans="1:6" x14ac:dyDescent="0.25">
      <c r="A2621" s="95">
        <v>42825</v>
      </c>
      <c r="B2621" t="s">
        <v>129</v>
      </c>
      <c r="C2621" t="s">
        <v>90</v>
      </c>
      <c r="D2621" t="s">
        <v>95</v>
      </c>
      <c r="E2621" t="str">
        <f t="shared" si="40"/>
        <v>2017West RegionEthnicityCaribbean Or Black - Other</v>
      </c>
      <c r="F2621">
        <v>9.6903919763554405E-3</v>
      </c>
    </row>
    <row r="2622" spans="1:6" x14ac:dyDescent="0.25">
      <c r="A2622" s="95">
        <v>43190</v>
      </c>
      <c r="B2622" t="s">
        <v>103</v>
      </c>
      <c r="C2622" t="s">
        <v>90</v>
      </c>
      <c r="D2622" t="s">
        <v>95</v>
      </c>
      <c r="E2622" t="str">
        <f t="shared" si="40"/>
        <v>2018NHS BordersEthnicityCaribbean Or Black - Other</v>
      </c>
      <c r="F2622">
        <v>7.8926598263614797E-2</v>
      </c>
    </row>
    <row r="2623" spans="1:6" x14ac:dyDescent="0.25">
      <c r="A2623" s="95">
        <v>43190</v>
      </c>
      <c r="B2623" t="s">
        <v>82</v>
      </c>
      <c r="C2623" t="s">
        <v>90</v>
      </c>
      <c r="D2623" t="s">
        <v>95</v>
      </c>
      <c r="E2623" t="str">
        <f t="shared" si="40"/>
        <v>2018NHSScotlandEthnicityCaribbean Or Black - Other</v>
      </c>
      <c r="F2623">
        <v>3.0770725703273001E-2</v>
      </c>
    </row>
    <row r="2624" spans="1:6" x14ac:dyDescent="0.25">
      <c r="A2624" s="95">
        <v>43190</v>
      </c>
      <c r="B2624" t="s">
        <v>52</v>
      </c>
      <c r="C2624" t="s">
        <v>90</v>
      </c>
      <c r="D2624" t="s">
        <v>95</v>
      </c>
      <c r="E2624" t="str">
        <f t="shared" si="40"/>
        <v>2018NHS National Services ScotlandEthnicityCaribbean Or Black - Other</v>
      </c>
      <c r="F2624">
        <v>2.6990553306342702E-2</v>
      </c>
    </row>
    <row r="2625" spans="1:6" x14ac:dyDescent="0.25">
      <c r="A2625" s="95">
        <v>43190</v>
      </c>
      <c r="B2625" t="s">
        <v>15</v>
      </c>
      <c r="C2625" t="s">
        <v>90</v>
      </c>
      <c r="D2625" t="s">
        <v>95</v>
      </c>
      <c r="E2625" t="str">
        <f t="shared" si="40"/>
        <v>2018Scottish Ambulance ServiceEthnicityCaribbean Or Black - Other</v>
      </c>
      <c r="F2625">
        <v>2.0214271275520501E-2</v>
      </c>
    </row>
    <row r="2626" spans="1:6" x14ac:dyDescent="0.25">
      <c r="A2626" s="95">
        <v>43190</v>
      </c>
      <c r="B2626" t="s">
        <v>19</v>
      </c>
      <c r="C2626" t="s">
        <v>90</v>
      </c>
      <c r="D2626" t="s">
        <v>95</v>
      </c>
      <c r="E2626" t="str">
        <f t="shared" si="40"/>
        <v>2018The State HospitalEthnicityCaribbean Or Black - Other</v>
      </c>
      <c r="F2626">
        <v>0.15174506828528</v>
      </c>
    </row>
    <row r="2627" spans="1:6" x14ac:dyDescent="0.25">
      <c r="A2627" s="95">
        <v>43190</v>
      </c>
      <c r="B2627" t="s">
        <v>105</v>
      </c>
      <c r="C2627" t="s">
        <v>90</v>
      </c>
      <c r="D2627" t="s">
        <v>95</v>
      </c>
      <c r="E2627" t="str">
        <f t="shared" si="40"/>
        <v>2018NHS FifeEthnicityCaribbean Or Black - Other</v>
      </c>
      <c r="F2627">
        <v>1.9984012789768101E-2</v>
      </c>
    </row>
    <row r="2628" spans="1:6" x14ac:dyDescent="0.25">
      <c r="A2628" s="95">
        <v>43190</v>
      </c>
      <c r="B2628" t="s">
        <v>108</v>
      </c>
      <c r="C2628" t="s">
        <v>90</v>
      </c>
      <c r="D2628" t="s">
        <v>95</v>
      </c>
      <c r="E2628" t="str">
        <f t="shared" ref="E2628:E2691" si="41">"20"&amp;RIGHT(TEXT(A2628,"dd-mmm-yy"),2)&amp;B2628&amp;C2628&amp;D2628</f>
        <v>2018NHS Greater Glasgow &amp; ClydeEthnicityCaribbean Or Black - Other</v>
      </c>
      <c r="F2628">
        <v>6.7034612204768399E-3</v>
      </c>
    </row>
    <row r="2629" spans="1:6" x14ac:dyDescent="0.25">
      <c r="A2629" s="95">
        <v>43190</v>
      </c>
      <c r="B2629" t="s">
        <v>109</v>
      </c>
      <c r="C2629" t="s">
        <v>90</v>
      </c>
      <c r="D2629" t="s">
        <v>95</v>
      </c>
      <c r="E2629" t="str">
        <f t="shared" si="41"/>
        <v>2018NHS HighlandEthnicityCaribbean Or Black - Other</v>
      </c>
      <c r="F2629">
        <v>4.0799673602611101E-2</v>
      </c>
    </row>
    <row r="2630" spans="1:6" x14ac:dyDescent="0.25">
      <c r="A2630" s="95">
        <v>43190</v>
      </c>
      <c r="B2630" t="s">
        <v>110</v>
      </c>
      <c r="C2630" t="s">
        <v>90</v>
      </c>
      <c r="D2630" t="s">
        <v>95</v>
      </c>
      <c r="E2630" t="str">
        <f t="shared" si="41"/>
        <v>2018NHS LanarkshireEthnicityCaribbean Or Black - Other</v>
      </c>
      <c r="F2630">
        <v>3.5161744022503501E-2</v>
      </c>
    </row>
    <row r="2631" spans="1:6" x14ac:dyDescent="0.25">
      <c r="A2631" s="95">
        <v>43190</v>
      </c>
      <c r="B2631" t="s">
        <v>107</v>
      </c>
      <c r="C2631" t="s">
        <v>90</v>
      </c>
      <c r="D2631" t="s">
        <v>95</v>
      </c>
      <c r="E2631" t="str">
        <f t="shared" si="41"/>
        <v>2018NHS GrampianEthnicityCaribbean Or Black - Other</v>
      </c>
      <c r="F2631">
        <v>9.2710626955614703E-2</v>
      </c>
    </row>
    <row r="2632" spans="1:6" x14ac:dyDescent="0.25">
      <c r="A2632" s="95">
        <v>43190</v>
      </c>
      <c r="B2632" t="s">
        <v>111</v>
      </c>
      <c r="C2632" t="s">
        <v>90</v>
      </c>
      <c r="D2632" t="s">
        <v>95</v>
      </c>
      <c r="E2632" t="str">
        <f t="shared" si="41"/>
        <v>2018NHS LothianEthnicityCaribbean Or Black - Other</v>
      </c>
      <c r="F2632">
        <v>4.5713481960756697E-2</v>
      </c>
    </row>
    <row r="2633" spans="1:6" x14ac:dyDescent="0.25">
      <c r="A2633" s="95">
        <v>43190</v>
      </c>
      <c r="B2633" t="s">
        <v>114</v>
      </c>
      <c r="C2633" t="s">
        <v>90</v>
      </c>
      <c r="D2633" t="s">
        <v>95</v>
      </c>
      <c r="E2633" t="str">
        <f t="shared" si="41"/>
        <v>2018NHS TaysideEthnicityCaribbean Or Black - Other</v>
      </c>
      <c r="F2633">
        <v>2.6874496103198E-2</v>
      </c>
    </row>
    <row r="2634" spans="1:6" x14ac:dyDescent="0.25">
      <c r="A2634" s="95">
        <v>43190</v>
      </c>
      <c r="B2634" t="s">
        <v>106</v>
      </c>
      <c r="C2634" t="s">
        <v>90</v>
      </c>
      <c r="D2634" t="s">
        <v>95</v>
      </c>
      <c r="E2634" t="str">
        <f t="shared" si="41"/>
        <v>2018NHS Forth ValleyEthnicityCaribbean Or Black - Other</v>
      </c>
      <c r="F2634">
        <v>5.1539750032212298E-2</v>
      </c>
    </row>
    <row r="2635" spans="1:6" x14ac:dyDescent="0.25">
      <c r="A2635" s="95">
        <v>43190</v>
      </c>
      <c r="B2635" t="s">
        <v>127</v>
      </c>
      <c r="C2635" t="s">
        <v>90</v>
      </c>
      <c r="D2635" t="s">
        <v>95</v>
      </c>
      <c r="E2635" t="str">
        <f t="shared" si="41"/>
        <v>2018East RegionEthnicityCaribbean Or Black - Other</v>
      </c>
      <c r="F2635">
        <v>4.2606575614836502E-2</v>
      </c>
    </row>
    <row r="2636" spans="1:6" x14ac:dyDescent="0.25">
      <c r="A2636" s="95">
        <v>43190</v>
      </c>
      <c r="B2636" t="s">
        <v>132</v>
      </c>
      <c r="C2636" t="s">
        <v>90</v>
      </c>
      <c r="D2636" t="s">
        <v>95</v>
      </c>
      <c r="E2636" t="str">
        <f t="shared" si="41"/>
        <v>2018National Bodies and Special Health BoardsEthnicityCaribbean Or Black - Other</v>
      </c>
      <c r="F2636">
        <v>1.7492711370262301E-2</v>
      </c>
    </row>
    <row r="2637" spans="1:6" x14ac:dyDescent="0.25">
      <c r="A2637" s="95">
        <v>43190</v>
      </c>
      <c r="B2637" t="s">
        <v>128</v>
      </c>
      <c r="C2637" t="s">
        <v>90</v>
      </c>
      <c r="D2637" t="s">
        <v>95</v>
      </c>
      <c r="E2637" t="str">
        <f t="shared" si="41"/>
        <v>2018North RegionEthnicityCaribbean Or Black - Other</v>
      </c>
      <c r="F2637">
        <v>5.2729266852273603E-2</v>
      </c>
    </row>
    <row r="2638" spans="1:6" x14ac:dyDescent="0.25">
      <c r="A2638" s="95">
        <v>43190</v>
      </c>
      <c r="B2638" t="s">
        <v>129</v>
      </c>
      <c r="C2638" t="s">
        <v>90</v>
      </c>
      <c r="D2638" t="s">
        <v>95</v>
      </c>
      <c r="E2638" t="str">
        <f t="shared" si="41"/>
        <v>2018West RegionEthnicityCaribbean Or Black - Other</v>
      </c>
      <c r="F2638">
        <v>1.43917679087561E-2</v>
      </c>
    </row>
    <row r="2639" spans="1:6" x14ac:dyDescent="0.25">
      <c r="A2639" s="95">
        <v>43555</v>
      </c>
      <c r="B2639" t="s">
        <v>103</v>
      </c>
      <c r="C2639" t="s">
        <v>90</v>
      </c>
      <c r="D2639" t="s">
        <v>95</v>
      </c>
      <c r="E2639" t="str">
        <f t="shared" si="41"/>
        <v>2019NHS BordersEthnicityCaribbean Or Black - Other</v>
      </c>
      <c r="F2639">
        <v>5.2069773496485297E-2</v>
      </c>
    </row>
    <row r="2640" spans="1:6" x14ac:dyDescent="0.25">
      <c r="A2640" s="95">
        <v>43555</v>
      </c>
      <c r="B2640" t="s">
        <v>82</v>
      </c>
      <c r="C2640" t="s">
        <v>90</v>
      </c>
      <c r="D2640" t="s">
        <v>95</v>
      </c>
      <c r="E2640" t="str">
        <f t="shared" si="41"/>
        <v>2019NHSScotlandEthnicityCaribbean Or Black - Other</v>
      </c>
      <c r="F2640">
        <v>3.83470299692691E-2</v>
      </c>
    </row>
    <row r="2641" spans="1:6" x14ac:dyDescent="0.25">
      <c r="A2641" s="95">
        <v>43555</v>
      </c>
      <c r="B2641" t="s">
        <v>52</v>
      </c>
      <c r="C2641" t="s">
        <v>90</v>
      </c>
      <c r="D2641" t="s">
        <v>95</v>
      </c>
      <c r="E2641" t="str">
        <f t="shared" si="41"/>
        <v>2019NHS National Services ScotlandEthnicityCaribbean Or Black - Other</v>
      </c>
      <c r="F2641">
        <v>5.50206327372764E-2</v>
      </c>
    </row>
    <row r="2642" spans="1:6" x14ac:dyDescent="0.25">
      <c r="A2642" s="95">
        <v>43555</v>
      </c>
      <c r="B2642" t="s">
        <v>15</v>
      </c>
      <c r="C2642" t="s">
        <v>90</v>
      </c>
      <c r="D2642" t="s">
        <v>95</v>
      </c>
      <c r="E2642" t="str">
        <f t="shared" si="41"/>
        <v>2019Scottish Ambulance ServiceEthnicityCaribbean Or Black - Other</v>
      </c>
      <c r="F2642">
        <v>1.9569471624266099E-2</v>
      </c>
    </row>
    <row r="2643" spans="1:6" x14ac:dyDescent="0.25">
      <c r="A2643" s="95">
        <v>43555</v>
      </c>
      <c r="B2643" t="s">
        <v>19</v>
      </c>
      <c r="C2643" t="s">
        <v>90</v>
      </c>
      <c r="D2643" t="s">
        <v>95</v>
      </c>
      <c r="E2643" t="str">
        <f t="shared" si="41"/>
        <v>2019The State HospitalEthnicityCaribbean Or Black - Other</v>
      </c>
      <c r="F2643">
        <v>0.15105740181268801</v>
      </c>
    </row>
    <row r="2644" spans="1:6" x14ac:dyDescent="0.25">
      <c r="A2644" s="95">
        <v>43555</v>
      </c>
      <c r="B2644" t="s">
        <v>105</v>
      </c>
      <c r="C2644" t="s">
        <v>90</v>
      </c>
      <c r="D2644" t="s">
        <v>95</v>
      </c>
      <c r="E2644" t="str">
        <f t="shared" si="41"/>
        <v>2019NHS FifeEthnicityCaribbean Or Black - Other</v>
      </c>
      <c r="F2644">
        <v>2.00140098068648E-2</v>
      </c>
    </row>
    <row r="2645" spans="1:6" x14ac:dyDescent="0.25">
      <c r="A2645" s="95">
        <v>43555</v>
      </c>
      <c r="B2645" t="s">
        <v>108</v>
      </c>
      <c r="C2645" t="s">
        <v>90</v>
      </c>
      <c r="D2645" t="s">
        <v>95</v>
      </c>
      <c r="E2645" t="str">
        <f t="shared" si="41"/>
        <v>2019NHS Greater Glasgow &amp; ClydeEthnicityCaribbean Or Black - Other</v>
      </c>
      <c r="F2645">
        <v>3.94200867241907E-2</v>
      </c>
    </row>
    <row r="2646" spans="1:6" x14ac:dyDescent="0.25">
      <c r="A2646" s="95">
        <v>43555</v>
      </c>
      <c r="B2646" t="s">
        <v>109</v>
      </c>
      <c r="C2646" t="s">
        <v>90</v>
      </c>
      <c r="D2646" t="s">
        <v>95</v>
      </c>
      <c r="E2646" t="str">
        <f t="shared" si="41"/>
        <v>2019NHS HighlandEthnicityCaribbean Or Black - Other</v>
      </c>
      <c r="F2646">
        <v>3.2873109796186697E-2</v>
      </c>
    </row>
    <row r="2647" spans="1:6" x14ac:dyDescent="0.25">
      <c r="A2647" s="95">
        <v>43555</v>
      </c>
      <c r="B2647" t="s">
        <v>110</v>
      </c>
      <c r="C2647" t="s">
        <v>90</v>
      </c>
      <c r="D2647" t="s">
        <v>95</v>
      </c>
      <c r="E2647" t="str">
        <f t="shared" si="41"/>
        <v>2019NHS LanarkshireEthnicityCaribbean Or Black - Other</v>
      </c>
      <c r="F2647">
        <v>2.7607150251915201E-2</v>
      </c>
    </row>
    <row r="2648" spans="1:6" x14ac:dyDescent="0.25">
      <c r="A2648" s="95">
        <v>43555</v>
      </c>
      <c r="B2648" t="s">
        <v>107</v>
      </c>
      <c r="C2648" t="s">
        <v>90</v>
      </c>
      <c r="D2648" t="s">
        <v>95</v>
      </c>
      <c r="E2648" t="str">
        <f t="shared" si="41"/>
        <v>2019NHS GrampianEthnicityCaribbean Or Black - Other</v>
      </c>
      <c r="F2648">
        <v>0.105053632644034</v>
      </c>
    </row>
    <row r="2649" spans="1:6" x14ac:dyDescent="0.25">
      <c r="A2649" s="95">
        <v>43555</v>
      </c>
      <c r="B2649" t="s">
        <v>111</v>
      </c>
      <c r="C2649" t="s">
        <v>90</v>
      </c>
      <c r="D2649" t="s">
        <v>95</v>
      </c>
      <c r="E2649" t="str">
        <f t="shared" si="41"/>
        <v>2019NHS LothianEthnicityCaribbean Or Black - Other</v>
      </c>
      <c r="F2649">
        <v>4.7915668423574503E-2</v>
      </c>
    </row>
    <row r="2650" spans="1:6" x14ac:dyDescent="0.25">
      <c r="A2650" s="95">
        <v>43555</v>
      </c>
      <c r="B2650" t="s">
        <v>114</v>
      </c>
      <c r="C2650" t="s">
        <v>90</v>
      </c>
      <c r="D2650" t="s">
        <v>95</v>
      </c>
      <c r="E2650" t="str">
        <f t="shared" si="41"/>
        <v>2019NHS TaysideEthnicityCaribbean Or Black - Other</v>
      </c>
      <c r="F2650">
        <v>2.7806743135210199E-2</v>
      </c>
    </row>
    <row r="2651" spans="1:6" x14ac:dyDescent="0.25">
      <c r="A2651" s="95">
        <v>43555</v>
      </c>
      <c r="B2651" t="s">
        <v>106</v>
      </c>
      <c r="C2651" t="s">
        <v>90</v>
      </c>
      <c r="D2651" t="s">
        <v>95</v>
      </c>
      <c r="E2651" t="str">
        <f t="shared" si="41"/>
        <v>2019NHS Forth ValleyEthnicityCaribbean Or Black - Other</v>
      </c>
      <c r="F2651">
        <v>3.7764350453172203E-2</v>
      </c>
    </row>
    <row r="2652" spans="1:6" x14ac:dyDescent="0.25">
      <c r="A2652" s="95">
        <v>43555</v>
      </c>
      <c r="B2652" t="s">
        <v>127</v>
      </c>
      <c r="C2652" t="s">
        <v>90</v>
      </c>
      <c r="D2652" t="s">
        <v>95</v>
      </c>
      <c r="E2652" t="str">
        <f t="shared" si="41"/>
        <v>2019East RegionEthnicityCaribbean Or Black - Other</v>
      </c>
      <c r="F2652">
        <v>4.18099043017746E-2</v>
      </c>
    </row>
    <row r="2653" spans="1:6" x14ac:dyDescent="0.25">
      <c r="A2653" s="95">
        <v>43555</v>
      </c>
      <c r="B2653" t="s">
        <v>132</v>
      </c>
      <c r="C2653" t="s">
        <v>90</v>
      </c>
      <c r="D2653" t="s">
        <v>95</v>
      </c>
      <c r="E2653" t="str">
        <f t="shared" si="41"/>
        <v>2019National Bodies and Special Health BoardsEthnicityCaribbean Or Black - Other</v>
      </c>
      <c r="F2653">
        <v>2.3170943636679601E-2</v>
      </c>
    </row>
    <row r="2654" spans="1:6" x14ac:dyDescent="0.25">
      <c r="A2654" s="95">
        <v>43555</v>
      </c>
      <c r="B2654" t="s">
        <v>128</v>
      </c>
      <c r="C2654" t="s">
        <v>90</v>
      </c>
      <c r="D2654" t="s">
        <v>95</v>
      </c>
      <c r="E2654" t="str">
        <f t="shared" si="41"/>
        <v>2019North RegionEthnicityCaribbean Or Black - Other</v>
      </c>
      <c r="F2654">
        <v>5.6607333794578198E-2</v>
      </c>
    </row>
    <row r="2655" spans="1:6" x14ac:dyDescent="0.25">
      <c r="A2655" s="95">
        <v>43555</v>
      </c>
      <c r="B2655" t="s">
        <v>129</v>
      </c>
      <c r="C2655" t="s">
        <v>90</v>
      </c>
      <c r="D2655" t="s">
        <v>95</v>
      </c>
      <c r="E2655" t="str">
        <f t="shared" si="41"/>
        <v>2019West RegionEthnicityCaribbean Or Black - Other</v>
      </c>
      <c r="F2655">
        <v>2.9437739181630802E-2</v>
      </c>
    </row>
    <row r="2656" spans="1:6" x14ac:dyDescent="0.25">
      <c r="A2656" s="95">
        <v>43921</v>
      </c>
      <c r="B2656" t="s">
        <v>102</v>
      </c>
      <c r="C2656" t="s">
        <v>90</v>
      </c>
      <c r="D2656" t="s">
        <v>95</v>
      </c>
      <c r="E2656" t="str">
        <f t="shared" si="41"/>
        <v>2020NHS Ayrshire &amp; ArranEthnicityCaribbean Or Black - Other</v>
      </c>
      <c r="F2656">
        <v>1.6369291209690599E-2</v>
      </c>
    </row>
    <row r="2657" spans="1:6" x14ac:dyDescent="0.25">
      <c r="A2657" s="95">
        <v>43921</v>
      </c>
      <c r="B2657" t="s">
        <v>103</v>
      </c>
      <c r="C2657" t="s">
        <v>90</v>
      </c>
      <c r="D2657" t="s">
        <v>95</v>
      </c>
      <c r="E2657" t="str">
        <f t="shared" si="41"/>
        <v>2020NHS BordersEthnicityCaribbean Or Black - Other</v>
      </c>
      <c r="F2657">
        <v>5.2952078369075901E-2</v>
      </c>
    </row>
    <row r="2658" spans="1:6" x14ac:dyDescent="0.25">
      <c r="A2658" s="95">
        <v>43921</v>
      </c>
      <c r="B2658" t="s">
        <v>82</v>
      </c>
      <c r="C2658" t="s">
        <v>90</v>
      </c>
      <c r="D2658" t="s">
        <v>95</v>
      </c>
      <c r="E2658" t="str">
        <f t="shared" si="41"/>
        <v>2020NHSScotlandEthnicityCaribbean Or Black - Other</v>
      </c>
      <c r="F2658">
        <v>5.0169126850309803E-2</v>
      </c>
    </row>
    <row r="2659" spans="1:6" x14ac:dyDescent="0.25">
      <c r="A2659" s="95">
        <v>43921</v>
      </c>
      <c r="B2659" t="s">
        <v>52</v>
      </c>
      <c r="C2659" t="s">
        <v>90</v>
      </c>
      <c r="D2659" t="s">
        <v>95</v>
      </c>
      <c r="E2659" t="str">
        <f t="shared" si="41"/>
        <v>2020NHS National Services ScotlandEthnicityCaribbean Or Black - Other</v>
      </c>
      <c r="F2659">
        <v>8.0862533692722297E-2</v>
      </c>
    </row>
    <row r="2660" spans="1:6" x14ac:dyDescent="0.25">
      <c r="A2660" s="95">
        <v>43921</v>
      </c>
      <c r="B2660" t="s">
        <v>15</v>
      </c>
      <c r="C2660" t="s">
        <v>90</v>
      </c>
      <c r="D2660" t="s">
        <v>95</v>
      </c>
      <c r="E2660" t="str">
        <f t="shared" si="41"/>
        <v>2020Scottish Ambulance ServiceEthnicityCaribbean Or Black - Other</v>
      </c>
      <c r="F2660">
        <v>1.89358076121946E-2</v>
      </c>
    </row>
    <row r="2661" spans="1:6" x14ac:dyDescent="0.25">
      <c r="A2661" s="95">
        <v>43921</v>
      </c>
      <c r="B2661" t="s">
        <v>17</v>
      </c>
      <c r="C2661" t="s">
        <v>90</v>
      </c>
      <c r="D2661" t="s">
        <v>95</v>
      </c>
      <c r="E2661" t="str">
        <f t="shared" si="41"/>
        <v>2020NHS Education for ScotlandEthnicityCaribbean Or Black - Other</v>
      </c>
      <c r="F2661">
        <v>7.0241161320533804E-2</v>
      </c>
    </row>
    <row r="2662" spans="1:6" x14ac:dyDescent="0.25">
      <c r="A2662" s="95">
        <v>43921</v>
      </c>
      <c r="B2662" t="s">
        <v>35</v>
      </c>
      <c r="C2662" t="s">
        <v>90</v>
      </c>
      <c r="D2662" t="s">
        <v>95</v>
      </c>
      <c r="E2662" t="str">
        <f t="shared" si="41"/>
        <v>2020National Waiting Times CentreEthnicityCaribbean Or Black - Other</v>
      </c>
      <c r="F2662">
        <v>4.6511627906976702E-2</v>
      </c>
    </row>
    <row r="2663" spans="1:6" x14ac:dyDescent="0.25">
      <c r="A2663" s="95">
        <v>43921</v>
      </c>
      <c r="B2663" t="s">
        <v>108</v>
      </c>
      <c r="C2663" t="s">
        <v>90</v>
      </c>
      <c r="D2663" t="s">
        <v>95</v>
      </c>
      <c r="E2663" t="str">
        <f t="shared" si="41"/>
        <v>2020NHS Greater Glasgow &amp; ClydeEthnicityCaribbean Or Black - Other</v>
      </c>
      <c r="F2663">
        <v>7.0289037040192501E-2</v>
      </c>
    </row>
    <row r="2664" spans="1:6" x14ac:dyDescent="0.25">
      <c r="A2664" s="95">
        <v>43921</v>
      </c>
      <c r="B2664" t="s">
        <v>109</v>
      </c>
      <c r="C2664" t="s">
        <v>90</v>
      </c>
      <c r="D2664" t="s">
        <v>95</v>
      </c>
      <c r="E2664" t="str">
        <f t="shared" si="41"/>
        <v>2020NHS HighlandEthnicityCaribbean Or Black - Other</v>
      </c>
      <c r="F2664">
        <v>3.1630555116242201E-2</v>
      </c>
    </row>
    <row r="2665" spans="1:6" x14ac:dyDescent="0.25">
      <c r="A2665" s="95">
        <v>43921</v>
      </c>
      <c r="B2665" t="s">
        <v>110</v>
      </c>
      <c r="C2665" t="s">
        <v>90</v>
      </c>
      <c r="D2665" t="s">
        <v>95</v>
      </c>
      <c r="E2665" t="str">
        <f t="shared" si="41"/>
        <v>2020NHS LanarkshireEthnicityCaribbean Or Black - Other</v>
      </c>
      <c r="F2665">
        <v>2.6336581511719699E-2</v>
      </c>
    </row>
    <row r="2666" spans="1:6" x14ac:dyDescent="0.25">
      <c r="A2666" s="95">
        <v>43921</v>
      </c>
      <c r="B2666" t="s">
        <v>107</v>
      </c>
      <c r="C2666" t="s">
        <v>90</v>
      </c>
      <c r="D2666" t="s">
        <v>95</v>
      </c>
      <c r="E2666" t="str">
        <f t="shared" si="41"/>
        <v>2020NHS GrampianEthnicityCaribbean Or Black - Other</v>
      </c>
      <c r="F2666">
        <v>9.3850060726509796E-2</v>
      </c>
    </row>
    <row r="2667" spans="1:6" x14ac:dyDescent="0.25">
      <c r="A2667" s="95">
        <v>43921</v>
      </c>
      <c r="B2667" t="s">
        <v>111</v>
      </c>
      <c r="C2667" t="s">
        <v>90</v>
      </c>
      <c r="D2667" t="s">
        <v>95</v>
      </c>
      <c r="E2667" t="str">
        <f t="shared" si="41"/>
        <v>2020NHS LothianEthnicityCaribbean Or Black - Other</v>
      </c>
      <c r="F2667">
        <v>7.3101844160159496E-2</v>
      </c>
    </row>
    <row r="2668" spans="1:6" x14ac:dyDescent="0.25">
      <c r="A2668" s="95">
        <v>43921</v>
      </c>
      <c r="B2668" t="s">
        <v>114</v>
      </c>
      <c r="C2668" t="s">
        <v>90</v>
      </c>
      <c r="D2668" t="s">
        <v>95</v>
      </c>
      <c r="E2668" t="str">
        <f t="shared" si="41"/>
        <v>2020NHS TaysideEthnicityCaribbean Or Black - Other</v>
      </c>
      <c r="F2668">
        <v>2.7273966998499901E-2</v>
      </c>
    </row>
    <row r="2669" spans="1:6" x14ac:dyDescent="0.25">
      <c r="A2669" s="95">
        <v>43921</v>
      </c>
      <c r="B2669" t="s">
        <v>106</v>
      </c>
      <c r="C2669" t="s">
        <v>90</v>
      </c>
      <c r="D2669" t="s">
        <v>95</v>
      </c>
      <c r="E2669" t="str">
        <f t="shared" si="41"/>
        <v>2020NHS Forth ValleyEthnicityCaribbean Or Black - Other</v>
      </c>
      <c r="F2669">
        <v>4.7242234557694503E-2</v>
      </c>
    </row>
    <row r="2670" spans="1:6" x14ac:dyDescent="0.25">
      <c r="A2670" s="95">
        <v>43921</v>
      </c>
      <c r="B2670" t="s">
        <v>127</v>
      </c>
      <c r="C2670" t="s">
        <v>90</v>
      </c>
      <c r="D2670" t="s">
        <v>95</v>
      </c>
      <c r="E2670" t="str">
        <f t="shared" si="41"/>
        <v>2020East RegionEthnicityCaribbean Or Black - Other</v>
      </c>
      <c r="F2670">
        <v>5.4077195196142402E-2</v>
      </c>
    </row>
    <row r="2671" spans="1:6" x14ac:dyDescent="0.25">
      <c r="A2671" s="95">
        <v>43921</v>
      </c>
      <c r="B2671" t="s">
        <v>132</v>
      </c>
      <c r="C2671" t="s">
        <v>90</v>
      </c>
      <c r="D2671" t="s">
        <v>95</v>
      </c>
      <c r="E2671" t="str">
        <f t="shared" si="41"/>
        <v>2020National Bodies and Special Health BoardsEthnicityCaribbean Or Black - Other</v>
      </c>
      <c r="F2671">
        <v>4.2815092320042797E-2</v>
      </c>
    </row>
    <row r="2672" spans="1:6" x14ac:dyDescent="0.25">
      <c r="A2672" s="95">
        <v>43921</v>
      </c>
      <c r="B2672" t="s">
        <v>128</v>
      </c>
      <c r="C2672" t="s">
        <v>90</v>
      </c>
      <c r="D2672" t="s">
        <v>95</v>
      </c>
      <c r="E2672" t="str">
        <f t="shared" si="41"/>
        <v>2020North RegionEthnicityCaribbean Or Black - Other</v>
      </c>
      <c r="F2672">
        <v>5.1312575686049099E-2</v>
      </c>
    </row>
    <row r="2673" spans="1:6" x14ac:dyDescent="0.25">
      <c r="A2673" s="95">
        <v>43921</v>
      </c>
      <c r="B2673" t="s">
        <v>129</v>
      </c>
      <c r="C2673" t="s">
        <v>90</v>
      </c>
      <c r="D2673" t="s">
        <v>95</v>
      </c>
      <c r="E2673" t="str">
        <f t="shared" si="41"/>
        <v>2020West RegionEthnicityCaribbean Or Black - Other</v>
      </c>
      <c r="F2673">
        <v>4.8836443344046999E-2</v>
      </c>
    </row>
    <row r="2674" spans="1:6" x14ac:dyDescent="0.25">
      <c r="A2674" s="95">
        <v>40268</v>
      </c>
      <c r="B2674" t="s">
        <v>102</v>
      </c>
      <c r="C2674" t="s">
        <v>1</v>
      </c>
      <c r="D2674" t="s">
        <v>11</v>
      </c>
      <c r="E2674" t="str">
        <f t="shared" si="41"/>
        <v>2010NHS Ayrshire &amp; ArranReligionChristian - Other</v>
      </c>
      <c r="F2674">
        <v>5.7244129375276902</v>
      </c>
    </row>
    <row r="2675" spans="1:6" x14ac:dyDescent="0.25">
      <c r="A2675" s="95">
        <v>40268</v>
      </c>
      <c r="B2675" t="s">
        <v>103</v>
      </c>
      <c r="C2675" t="s">
        <v>1</v>
      </c>
      <c r="D2675" t="s">
        <v>11</v>
      </c>
      <c r="E2675" t="str">
        <f t="shared" si="41"/>
        <v>2010NHS BordersReligionChristian - Other</v>
      </c>
      <c r="F2675">
        <v>5.1461403947039699</v>
      </c>
    </row>
    <row r="2676" spans="1:6" x14ac:dyDescent="0.25">
      <c r="A2676" s="95">
        <v>40268</v>
      </c>
      <c r="B2676" t="s">
        <v>82</v>
      </c>
      <c r="C2676" t="s">
        <v>1</v>
      </c>
      <c r="D2676" t="s">
        <v>11</v>
      </c>
      <c r="E2676" t="str">
        <f t="shared" si="41"/>
        <v>2010NHSScotlandReligionChristian - Other</v>
      </c>
      <c r="F2676">
        <v>5.3941173212208398</v>
      </c>
    </row>
    <row r="2677" spans="1:6" x14ac:dyDescent="0.25">
      <c r="A2677" s="95">
        <v>40268</v>
      </c>
      <c r="B2677" t="s">
        <v>52</v>
      </c>
      <c r="C2677" t="s">
        <v>1</v>
      </c>
      <c r="D2677" t="s">
        <v>11</v>
      </c>
      <c r="E2677" t="str">
        <f t="shared" si="41"/>
        <v>2010NHS National Services ScotlandReligionChristian - Other</v>
      </c>
      <c r="F2677">
        <v>4.3502051983584096</v>
      </c>
    </row>
    <row r="2678" spans="1:6" x14ac:dyDescent="0.25">
      <c r="A2678" s="95">
        <v>40268</v>
      </c>
      <c r="B2678" t="s">
        <v>15</v>
      </c>
      <c r="C2678" t="s">
        <v>1</v>
      </c>
      <c r="D2678" t="s">
        <v>11</v>
      </c>
      <c r="E2678" t="str">
        <f t="shared" si="41"/>
        <v>2010Scottish Ambulance ServiceReligionChristian - Other</v>
      </c>
      <c r="F2678">
        <v>2.89151052509831</v>
      </c>
    </row>
    <row r="2679" spans="1:6" x14ac:dyDescent="0.25">
      <c r="A2679" s="95">
        <v>40268</v>
      </c>
      <c r="B2679" t="s">
        <v>16</v>
      </c>
      <c r="C2679" t="s">
        <v>1</v>
      </c>
      <c r="D2679" t="s">
        <v>11</v>
      </c>
      <c r="E2679" t="str">
        <f t="shared" si="41"/>
        <v>2010NHS 24ReligionChristian - Other</v>
      </c>
      <c r="F2679">
        <v>1.39567341242149</v>
      </c>
    </row>
    <row r="2680" spans="1:6" x14ac:dyDescent="0.25">
      <c r="A2680" s="95">
        <v>40268</v>
      </c>
      <c r="B2680" t="s">
        <v>17</v>
      </c>
      <c r="C2680" t="s">
        <v>1</v>
      </c>
      <c r="D2680" t="s">
        <v>11</v>
      </c>
      <c r="E2680" t="str">
        <f t="shared" si="41"/>
        <v>2010NHS Education for ScotlandReligionChristian - Other</v>
      </c>
      <c r="F2680">
        <v>4.2398145081152698</v>
      </c>
    </row>
    <row r="2681" spans="1:6" x14ac:dyDescent="0.25">
      <c r="A2681" s="95">
        <v>40268</v>
      </c>
      <c r="B2681" t="s">
        <v>83</v>
      </c>
      <c r="C2681" t="s">
        <v>1</v>
      </c>
      <c r="D2681" t="s">
        <v>11</v>
      </c>
      <c r="E2681" t="str">
        <f t="shared" si="41"/>
        <v>2010Healthcare Improvement ScotlandReligionChristian - Other</v>
      </c>
      <c r="F2681">
        <v>12.8378378378378</v>
      </c>
    </row>
    <row r="2682" spans="1:6" x14ac:dyDescent="0.25">
      <c r="A2682" s="95">
        <v>40268</v>
      </c>
      <c r="B2682" t="s">
        <v>18</v>
      </c>
      <c r="C2682" t="s">
        <v>1</v>
      </c>
      <c r="D2682" t="s">
        <v>11</v>
      </c>
      <c r="E2682" t="str">
        <f t="shared" si="41"/>
        <v>2010NHS Health ScotlandReligionChristian - Other</v>
      </c>
      <c r="F2682">
        <v>2.38907849829351</v>
      </c>
    </row>
    <row r="2683" spans="1:6" x14ac:dyDescent="0.25">
      <c r="A2683" s="95">
        <v>40268</v>
      </c>
      <c r="B2683" t="s">
        <v>19</v>
      </c>
      <c r="C2683" t="s">
        <v>1</v>
      </c>
      <c r="D2683" t="s">
        <v>11</v>
      </c>
      <c r="E2683" t="str">
        <f t="shared" si="41"/>
        <v>2010The State HospitalReligionChristian - Other</v>
      </c>
      <c r="F2683">
        <v>3.6516853932584201</v>
      </c>
    </row>
    <row r="2684" spans="1:6" x14ac:dyDescent="0.25">
      <c r="A2684" s="95">
        <v>40268</v>
      </c>
      <c r="B2684" t="s">
        <v>35</v>
      </c>
      <c r="C2684" t="s">
        <v>1</v>
      </c>
      <c r="D2684" t="s">
        <v>11</v>
      </c>
      <c r="E2684" t="str">
        <f t="shared" si="41"/>
        <v>2010National Waiting Times CentreReligionChristian - Other</v>
      </c>
      <c r="F2684">
        <v>4.7297297297297298</v>
      </c>
    </row>
    <row r="2685" spans="1:6" x14ac:dyDescent="0.25">
      <c r="A2685" s="95">
        <v>40268</v>
      </c>
      <c r="B2685" t="s">
        <v>105</v>
      </c>
      <c r="C2685" t="s">
        <v>1</v>
      </c>
      <c r="D2685" t="s">
        <v>11</v>
      </c>
      <c r="E2685" t="str">
        <f t="shared" si="41"/>
        <v>2010NHS FifeReligionChristian - Other</v>
      </c>
      <c r="F2685">
        <v>5.9742023082145197</v>
      </c>
    </row>
    <row r="2686" spans="1:6" x14ac:dyDescent="0.25">
      <c r="A2686" s="95">
        <v>40268</v>
      </c>
      <c r="B2686" t="s">
        <v>108</v>
      </c>
      <c r="C2686" t="s">
        <v>1</v>
      </c>
      <c r="D2686" t="s">
        <v>11</v>
      </c>
      <c r="E2686" t="str">
        <f t="shared" si="41"/>
        <v>2010NHS Greater Glasgow &amp; ClydeReligionChristian - Other</v>
      </c>
      <c r="F2686">
        <v>4.0665638086841502</v>
      </c>
    </row>
    <row r="2687" spans="1:6" x14ac:dyDescent="0.25">
      <c r="A2687" s="95">
        <v>40268</v>
      </c>
      <c r="B2687" t="s">
        <v>109</v>
      </c>
      <c r="C2687" t="s">
        <v>1</v>
      </c>
      <c r="D2687" t="s">
        <v>11</v>
      </c>
      <c r="E2687" t="str">
        <f t="shared" si="41"/>
        <v>2010NHS HighlandReligionChristian - Other</v>
      </c>
      <c r="F2687">
        <v>9.8919287313796094</v>
      </c>
    </row>
    <row r="2688" spans="1:6" x14ac:dyDescent="0.25">
      <c r="A2688" s="95">
        <v>40268</v>
      </c>
      <c r="B2688" t="s">
        <v>110</v>
      </c>
      <c r="C2688" t="s">
        <v>1</v>
      </c>
      <c r="D2688" t="s">
        <v>11</v>
      </c>
      <c r="E2688" t="str">
        <f t="shared" si="41"/>
        <v>2010NHS LanarkshireReligionChristian - Other</v>
      </c>
      <c r="F2688">
        <v>4.1185920841244297</v>
      </c>
    </row>
    <row r="2689" spans="1:6" x14ac:dyDescent="0.25">
      <c r="A2689" s="95">
        <v>40268</v>
      </c>
      <c r="B2689" t="s">
        <v>107</v>
      </c>
      <c r="C2689" t="s">
        <v>1</v>
      </c>
      <c r="D2689" t="s">
        <v>11</v>
      </c>
      <c r="E2689" t="str">
        <f t="shared" si="41"/>
        <v>2010NHS GrampianReligionChristian - Other</v>
      </c>
      <c r="F2689">
        <v>8.0648001408698704</v>
      </c>
    </row>
    <row r="2690" spans="1:6" x14ac:dyDescent="0.25">
      <c r="A2690" s="95">
        <v>40268</v>
      </c>
      <c r="B2690" t="s">
        <v>112</v>
      </c>
      <c r="C2690" t="s">
        <v>1</v>
      </c>
      <c r="D2690" t="s">
        <v>11</v>
      </c>
      <c r="E2690" t="str">
        <f t="shared" si="41"/>
        <v>2010NHS OrkneyReligionChristian - Other</v>
      </c>
      <c r="F2690">
        <v>11.653116531165301</v>
      </c>
    </row>
    <row r="2691" spans="1:6" x14ac:dyDescent="0.25">
      <c r="A2691" s="95">
        <v>40268</v>
      </c>
      <c r="B2691" t="s">
        <v>111</v>
      </c>
      <c r="C2691" t="s">
        <v>1</v>
      </c>
      <c r="D2691" t="s">
        <v>11</v>
      </c>
      <c r="E2691" t="str">
        <f t="shared" si="41"/>
        <v>2010NHS LothianReligionChristian - Other</v>
      </c>
      <c r="F2691">
        <v>4.7821878025169404</v>
      </c>
    </row>
    <row r="2692" spans="1:6" x14ac:dyDescent="0.25">
      <c r="A2692" s="95">
        <v>40268</v>
      </c>
      <c r="B2692" t="s">
        <v>114</v>
      </c>
      <c r="C2692" t="s">
        <v>1</v>
      </c>
      <c r="D2692" t="s">
        <v>11</v>
      </c>
      <c r="E2692" t="str">
        <f t="shared" ref="E2692:E2755" si="42">"20"&amp;RIGHT(TEXT(A2692,"dd-mmm-yy"),2)&amp;B2692&amp;C2692&amp;D2692</f>
        <v>2010NHS TaysideReligionChristian - Other</v>
      </c>
      <c r="F2692">
        <v>5.4157955081945097</v>
      </c>
    </row>
    <row r="2693" spans="1:6" x14ac:dyDescent="0.25">
      <c r="A2693" s="95">
        <v>40268</v>
      </c>
      <c r="B2693" t="s">
        <v>106</v>
      </c>
      <c r="C2693" t="s">
        <v>1</v>
      </c>
      <c r="D2693" t="s">
        <v>11</v>
      </c>
      <c r="E2693" t="str">
        <f t="shared" si="42"/>
        <v>2010NHS Forth ValleyReligionChristian - Other</v>
      </c>
      <c r="F2693">
        <v>5.1600340756967196</v>
      </c>
    </row>
    <row r="2694" spans="1:6" x14ac:dyDescent="0.25">
      <c r="A2694" s="95">
        <v>40268</v>
      </c>
      <c r="B2694" t="s">
        <v>115</v>
      </c>
      <c r="C2694" t="s">
        <v>1</v>
      </c>
      <c r="D2694" t="s">
        <v>11</v>
      </c>
      <c r="E2694" t="str">
        <f t="shared" si="42"/>
        <v>2010NHS Western IslesReligionChristian - Other</v>
      </c>
      <c r="F2694">
        <v>16.6796570537802</v>
      </c>
    </row>
    <row r="2695" spans="1:6" x14ac:dyDescent="0.25">
      <c r="A2695" s="95">
        <v>40268</v>
      </c>
      <c r="B2695" t="s">
        <v>104</v>
      </c>
      <c r="C2695" t="s">
        <v>1</v>
      </c>
      <c r="D2695" t="s">
        <v>11</v>
      </c>
      <c r="E2695" t="str">
        <f t="shared" si="42"/>
        <v>2010NHS Dumfries &amp; GallowayReligionChristian - Other</v>
      </c>
      <c r="F2695">
        <v>4.72250252270433</v>
      </c>
    </row>
    <row r="2696" spans="1:6" x14ac:dyDescent="0.25">
      <c r="A2696" s="95">
        <v>40268</v>
      </c>
      <c r="B2696" t="s">
        <v>113</v>
      </c>
      <c r="C2696" t="s">
        <v>1</v>
      </c>
      <c r="D2696" t="s">
        <v>11</v>
      </c>
      <c r="E2696" t="str">
        <f t="shared" si="42"/>
        <v>2010NHS ShetlandReligionChristian - Other</v>
      </c>
      <c r="F2696">
        <v>18.4110970996216</v>
      </c>
    </row>
    <row r="2697" spans="1:6" x14ac:dyDescent="0.25">
      <c r="A2697" s="95">
        <v>40268</v>
      </c>
      <c r="B2697" t="s">
        <v>127</v>
      </c>
      <c r="C2697" t="s">
        <v>1</v>
      </c>
      <c r="D2697" t="s">
        <v>11</v>
      </c>
      <c r="E2697" t="str">
        <f t="shared" si="42"/>
        <v>2010East RegionReligionChristian - Other</v>
      </c>
      <c r="F2697">
        <v>5.1246916963551596</v>
      </c>
    </row>
    <row r="2698" spans="1:6" x14ac:dyDescent="0.25">
      <c r="A2698" s="95">
        <v>40268</v>
      </c>
      <c r="B2698" t="s">
        <v>132</v>
      </c>
      <c r="C2698" t="s">
        <v>1</v>
      </c>
      <c r="D2698" t="s">
        <v>11</v>
      </c>
      <c r="E2698" t="str">
        <f t="shared" si="42"/>
        <v>2010National Bodies and Special Health BoardsReligionChristian - Other</v>
      </c>
      <c r="F2698">
        <v>3.77628751871866</v>
      </c>
    </row>
    <row r="2699" spans="1:6" x14ac:dyDescent="0.25">
      <c r="A2699" s="95">
        <v>40268</v>
      </c>
      <c r="B2699" t="s">
        <v>128</v>
      </c>
      <c r="C2699" t="s">
        <v>1</v>
      </c>
      <c r="D2699" t="s">
        <v>11</v>
      </c>
      <c r="E2699" t="str">
        <f t="shared" si="42"/>
        <v>2010North RegionReligionChristian - Other</v>
      </c>
      <c r="F2699">
        <v>8.0958419542147695</v>
      </c>
    </row>
    <row r="2700" spans="1:6" x14ac:dyDescent="0.25">
      <c r="A2700" s="95">
        <v>40268</v>
      </c>
      <c r="B2700" t="s">
        <v>129</v>
      </c>
      <c r="C2700" t="s">
        <v>1</v>
      </c>
      <c r="D2700" t="s">
        <v>11</v>
      </c>
      <c r="E2700" t="str">
        <f t="shared" si="42"/>
        <v>2010West RegionReligionChristian - Other</v>
      </c>
      <c r="F2700">
        <v>4.4455885346200299</v>
      </c>
    </row>
    <row r="2701" spans="1:6" x14ac:dyDescent="0.25">
      <c r="A2701" s="95">
        <v>40633</v>
      </c>
      <c r="B2701" t="s">
        <v>102</v>
      </c>
      <c r="C2701" t="s">
        <v>1</v>
      </c>
      <c r="D2701" t="s">
        <v>11</v>
      </c>
      <c r="E2701" t="str">
        <f t="shared" si="42"/>
        <v>2011NHS Ayrshire &amp; ArranReligionChristian - Other</v>
      </c>
      <c r="F2701">
        <v>5.5944055944055897</v>
      </c>
    </row>
    <row r="2702" spans="1:6" x14ac:dyDescent="0.25">
      <c r="A2702" s="95">
        <v>40633</v>
      </c>
      <c r="B2702" t="s">
        <v>103</v>
      </c>
      <c r="C2702" t="s">
        <v>1</v>
      </c>
      <c r="D2702" t="s">
        <v>11</v>
      </c>
      <c r="E2702" t="str">
        <f t="shared" si="42"/>
        <v>2011NHS BordersReligionChristian - Other</v>
      </c>
      <c r="F2702">
        <v>4.8761408083441902</v>
      </c>
    </row>
    <row r="2703" spans="1:6" x14ac:dyDescent="0.25">
      <c r="A2703" s="95">
        <v>40633</v>
      </c>
      <c r="B2703" t="s">
        <v>82</v>
      </c>
      <c r="C2703" t="s">
        <v>1</v>
      </c>
      <c r="D2703" t="s">
        <v>11</v>
      </c>
      <c r="E2703" t="str">
        <f t="shared" si="42"/>
        <v>2011NHSScotlandReligionChristian - Other</v>
      </c>
      <c r="F2703">
        <v>5.5125681058559497</v>
      </c>
    </row>
    <row r="2704" spans="1:6" x14ac:dyDescent="0.25">
      <c r="A2704" s="95">
        <v>40633</v>
      </c>
      <c r="B2704" t="s">
        <v>52</v>
      </c>
      <c r="C2704" t="s">
        <v>1</v>
      </c>
      <c r="D2704" t="s">
        <v>11</v>
      </c>
      <c r="E2704" t="str">
        <f t="shared" si="42"/>
        <v>2011NHS National Services ScotlandReligionChristian - Other</v>
      </c>
      <c r="F2704">
        <v>4.0540540540540499</v>
      </c>
    </row>
    <row r="2705" spans="1:6" x14ac:dyDescent="0.25">
      <c r="A2705" s="95">
        <v>40633</v>
      </c>
      <c r="B2705" t="s">
        <v>15</v>
      </c>
      <c r="C2705" t="s">
        <v>1</v>
      </c>
      <c r="D2705" t="s">
        <v>11</v>
      </c>
      <c r="E2705" t="str">
        <f t="shared" si="42"/>
        <v>2011Scottish Ambulance ServiceReligionChristian - Other</v>
      </c>
      <c r="F2705">
        <v>3.09683383406517</v>
      </c>
    </row>
    <row r="2706" spans="1:6" x14ac:dyDescent="0.25">
      <c r="A2706" s="95">
        <v>40633</v>
      </c>
      <c r="B2706" t="s">
        <v>16</v>
      </c>
      <c r="C2706" t="s">
        <v>1</v>
      </c>
      <c r="D2706" t="s">
        <v>11</v>
      </c>
      <c r="E2706" t="str">
        <f t="shared" si="42"/>
        <v>2011NHS 24ReligionChristian - Other</v>
      </c>
      <c r="F2706">
        <v>1.40252454417952</v>
      </c>
    </row>
    <row r="2707" spans="1:6" x14ac:dyDescent="0.25">
      <c r="A2707" s="95">
        <v>40633</v>
      </c>
      <c r="B2707" t="s">
        <v>17</v>
      </c>
      <c r="C2707" t="s">
        <v>1</v>
      </c>
      <c r="D2707" t="s">
        <v>11</v>
      </c>
      <c r="E2707" t="str">
        <f t="shared" si="42"/>
        <v>2011NHS Education for ScotlandReligionChristian - Other</v>
      </c>
      <c r="F2707">
        <v>4.1289023162134901</v>
      </c>
    </row>
    <row r="2708" spans="1:6" x14ac:dyDescent="0.25">
      <c r="A2708" s="95">
        <v>40633</v>
      </c>
      <c r="B2708" t="s">
        <v>83</v>
      </c>
      <c r="C2708" t="s">
        <v>1</v>
      </c>
      <c r="D2708" t="s">
        <v>11</v>
      </c>
      <c r="E2708" t="str">
        <f t="shared" si="42"/>
        <v>2011Healthcare Improvement ScotlandReligionChristian - Other</v>
      </c>
      <c r="F2708">
        <v>11.8243243243243</v>
      </c>
    </row>
    <row r="2709" spans="1:6" x14ac:dyDescent="0.25">
      <c r="A2709" s="95">
        <v>40633</v>
      </c>
      <c r="B2709" t="s">
        <v>18</v>
      </c>
      <c r="C2709" t="s">
        <v>1</v>
      </c>
      <c r="D2709" t="s">
        <v>11</v>
      </c>
      <c r="E2709" t="str">
        <f t="shared" si="42"/>
        <v>2011NHS Health ScotlandReligionChristian - Other</v>
      </c>
      <c r="F2709">
        <v>2.6229508196721301</v>
      </c>
    </row>
    <row r="2710" spans="1:6" x14ac:dyDescent="0.25">
      <c r="A2710" s="95">
        <v>40633</v>
      </c>
      <c r="B2710" t="s">
        <v>19</v>
      </c>
      <c r="C2710" t="s">
        <v>1</v>
      </c>
      <c r="D2710" t="s">
        <v>11</v>
      </c>
      <c r="E2710" t="str">
        <f t="shared" si="42"/>
        <v>2011The State HospitalReligionChristian - Other</v>
      </c>
      <c r="F2710">
        <v>3.2951289398280799</v>
      </c>
    </row>
    <row r="2711" spans="1:6" x14ac:dyDescent="0.25">
      <c r="A2711" s="95">
        <v>40633</v>
      </c>
      <c r="B2711" t="s">
        <v>35</v>
      </c>
      <c r="C2711" t="s">
        <v>1</v>
      </c>
      <c r="D2711" t="s">
        <v>11</v>
      </c>
      <c r="E2711" t="str">
        <f t="shared" si="42"/>
        <v>2011National Waiting Times CentreReligionChristian - Other</v>
      </c>
      <c r="F2711">
        <v>4.3865225683407498</v>
      </c>
    </row>
    <row r="2712" spans="1:6" x14ac:dyDescent="0.25">
      <c r="A2712" s="95">
        <v>40633</v>
      </c>
      <c r="B2712" t="s">
        <v>105</v>
      </c>
      <c r="C2712" t="s">
        <v>1</v>
      </c>
      <c r="D2712" t="s">
        <v>11</v>
      </c>
      <c r="E2712" t="str">
        <f t="shared" si="42"/>
        <v>2011NHS FifeReligionChristian - Other</v>
      </c>
      <c r="F2712">
        <v>5.5527562229164502</v>
      </c>
    </row>
    <row r="2713" spans="1:6" x14ac:dyDescent="0.25">
      <c r="A2713" s="95">
        <v>40633</v>
      </c>
      <c r="B2713" t="s">
        <v>108</v>
      </c>
      <c r="C2713" t="s">
        <v>1</v>
      </c>
      <c r="D2713" t="s">
        <v>11</v>
      </c>
      <c r="E2713" t="str">
        <f t="shared" si="42"/>
        <v>2011NHS Greater Glasgow &amp; ClydeReligionChristian - Other</v>
      </c>
      <c r="F2713">
        <v>4.6218584009749497</v>
      </c>
    </row>
    <row r="2714" spans="1:6" x14ac:dyDescent="0.25">
      <c r="A2714" s="95">
        <v>40633</v>
      </c>
      <c r="B2714" t="s">
        <v>109</v>
      </c>
      <c r="C2714" t="s">
        <v>1</v>
      </c>
      <c r="D2714" t="s">
        <v>11</v>
      </c>
      <c r="E2714" t="str">
        <f t="shared" si="42"/>
        <v>2011NHS HighlandReligionChristian - Other</v>
      </c>
      <c r="F2714">
        <v>10.6162711202265</v>
      </c>
    </row>
    <row r="2715" spans="1:6" x14ac:dyDescent="0.25">
      <c r="A2715" s="95">
        <v>40633</v>
      </c>
      <c r="B2715" t="s">
        <v>110</v>
      </c>
      <c r="C2715" t="s">
        <v>1</v>
      </c>
      <c r="D2715" t="s">
        <v>11</v>
      </c>
      <c r="E2715" t="str">
        <f t="shared" si="42"/>
        <v>2011NHS LanarkshireReligionChristian - Other</v>
      </c>
      <c r="F2715">
        <v>4.3647586156220104</v>
      </c>
    </row>
    <row r="2716" spans="1:6" x14ac:dyDescent="0.25">
      <c r="A2716" s="95">
        <v>40633</v>
      </c>
      <c r="B2716" t="s">
        <v>107</v>
      </c>
      <c r="C2716" t="s">
        <v>1</v>
      </c>
      <c r="D2716" t="s">
        <v>11</v>
      </c>
      <c r="E2716" t="str">
        <f t="shared" si="42"/>
        <v>2011NHS GrampianReligionChristian - Other</v>
      </c>
      <c r="F2716">
        <v>7.9916871339505002</v>
      </c>
    </row>
    <row r="2717" spans="1:6" x14ac:dyDescent="0.25">
      <c r="A2717" s="95">
        <v>40633</v>
      </c>
      <c r="B2717" t="s">
        <v>112</v>
      </c>
      <c r="C2717" t="s">
        <v>1</v>
      </c>
      <c r="D2717" t="s">
        <v>11</v>
      </c>
      <c r="E2717" t="str">
        <f t="shared" si="42"/>
        <v>2011NHS OrkneyReligionChristian - Other</v>
      </c>
      <c r="F2717">
        <v>11.188811188811099</v>
      </c>
    </row>
    <row r="2718" spans="1:6" x14ac:dyDescent="0.25">
      <c r="A2718" s="95">
        <v>40633</v>
      </c>
      <c r="B2718" t="s">
        <v>111</v>
      </c>
      <c r="C2718" t="s">
        <v>1</v>
      </c>
      <c r="D2718" t="s">
        <v>11</v>
      </c>
      <c r="E2718" t="str">
        <f t="shared" si="42"/>
        <v>2011NHS LothianReligionChristian - Other</v>
      </c>
      <c r="F2718">
        <v>4.5227536058172504</v>
      </c>
    </row>
    <row r="2719" spans="1:6" x14ac:dyDescent="0.25">
      <c r="A2719" s="95">
        <v>40633</v>
      </c>
      <c r="B2719" t="s">
        <v>114</v>
      </c>
      <c r="C2719" t="s">
        <v>1</v>
      </c>
      <c r="D2719" t="s">
        <v>11</v>
      </c>
      <c r="E2719" t="str">
        <f t="shared" si="42"/>
        <v>2011NHS TaysideReligionChristian - Other</v>
      </c>
      <c r="F2719">
        <v>5.3287981859410403</v>
      </c>
    </row>
    <row r="2720" spans="1:6" x14ac:dyDescent="0.25">
      <c r="A2720" s="95">
        <v>40633</v>
      </c>
      <c r="B2720" t="s">
        <v>106</v>
      </c>
      <c r="C2720" t="s">
        <v>1</v>
      </c>
      <c r="D2720" t="s">
        <v>11</v>
      </c>
      <c r="E2720" t="str">
        <f t="shared" si="42"/>
        <v>2011NHS Forth ValleyReligionChristian - Other</v>
      </c>
      <c r="F2720">
        <v>5.4489243849027398</v>
      </c>
    </row>
    <row r="2721" spans="1:6" x14ac:dyDescent="0.25">
      <c r="A2721" s="95">
        <v>40633</v>
      </c>
      <c r="B2721" t="s">
        <v>115</v>
      </c>
      <c r="C2721" t="s">
        <v>1</v>
      </c>
      <c r="D2721" t="s">
        <v>11</v>
      </c>
      <c r="E2721" t="str">
        <f t="shared" si="42"/>
        <v>2011NHS Western IslesReligionChristian - Other</v>
      </c>
      <c r="F2721">
        <v>17.439120188531</v>
      </c>
    </row>
    <row r="2722" spans="1:6" x14ac:dyDescent="0.25">
      <c r="A2722" s="95">
        <v>40633</v>
      </c>
      <c r="B2722" t="s">
        <v>104</v>
      </c>
      <c r="C2722" t="s">
        <v>1</v>
      </c>
      <c r="D2722" t="s">
        <v>11</v>
      </c>
      <c r="E2722" t="str">
        <f t="shared" si="42"/>
        <v>2011NHS Dumfries &amp; GallowayReligionChristian - Other</v>
      </c>
      <c r="F2722">
        <v>4.7963613810212902</v>
      </c>
    </row>
    <row r="2723" spans="1:6" x14ac:dyDescent="0.25">
      <c r="A2723" s="95">
        <v>40633</v>
      </c>
      <c r="B2723" t="s">
        <v>113</v>
      </c>
      <c r="C2723" t="s">
        <v>1</v>
      </c>
      <c r="D2723" t="s">
        <v>11</v>
      </c>
      <c r="E2723" t="str">
        <f t="shared" si="42"/>
        <v>2011NHS ShetlandReligionChristian - Other</v>
      </c>
      <c r="F2723">
        <v>16.223067173637499</v>
      </c>
    </row>
    <row r="2724" spans="1:6" x14ac:dyDescent="0.25">
      <c r="A2724" s="95">
        <v>40633</v>
      </c>
      <c r="B2724" t="s">
        <v>127</v>
      </c>
      <c r="C2724" t="s">
        <v>1</v>
      </c>
      <c r="D2724" t="s">
        <v>11</v>
      </c>
      <c r="E2724" t="str">
        <f t="shared" si="42"/>
        <v>2011East RegionReligionChristian - Other</v>
      </c>
      <c r="F2724">
        <v>4.8212029803800203</v>
      </c>
    </row>
    <row r="2725" spans="1:6" x14ac:dyDescent="0.25">
      <c r="A2725" s="95">
        <v>40633</v>
      </c>
      <c r="B2725" t="s">
        <v>132</v>
      </c>
      <c r="C2725" t="s">
        <v>1</v>
      </c>
      <c r="D2725" t="s">
        <v>11</v>
      </c>
      <c r="E2725" t="str">
        <f t="shared" si="42"/>
        <v>2011National Bodies and Special Health BoardsReligionChristian - Other</v>
      </c>
      <c r="F2725">
        <v>3.6703873933026898</v>
      </c>
    </row>
    <row r="2726" spans="1:6" x14ac:dyDescent="0.25">
      <c r="A2726" s="95">
        <v>40633</v>
      </c>
      <c r="B2726" t="s">
        <v>128</v>
      </c>
      <c r="C2726" t="s">
        <v>1</v>
      </c>
      <c r="D2726" t="s">
        <v>11</v>
      </c>
      <c r="E2726" t="str">
        <f t="shared" si="42"/>
        <v>2011North RegionReligionChristian - Other</v>
      </c>
      <c r="F2726">
        <v>8.2265677680377607</v>
      </c>
    </row>
    <row r="2727" spans="1:6" x14ac:dyDescent="0.25">
      <c r="A2727" s="95">
        <v>40633</v>
      </c>
      <c r="B2727" t="s">
        <v>129</v>
      </c>
      <c r="C2727" t="s">
        <v>1</v>
      </c>
      <c r="D2727" t="s">
        <v>11</v>
      </c>
      <c r="E2727" t="str">
        <f t="shared" si="42"/>
        <v>2011West RegionReligionChristian - Other</v>
      </c>
      <c r="F2727">
        <v>4.8026022856577404</v>
      </c>
    </row>
    <row r="2728" spans="1:6" x14ac:dyDescent="0.25">
      <c r="A2728" s="95">
        <v>40999</v>
      </c>
      <c r="B2728" t="s">
        <v>102</v>
      </c>
      <c r="C2728" t="s">
        <v>1</v>
      </c>
      <c r="D2728" t="s">
        <v>11</v>
      </c>
      <c r="E2728" t="str">
        <f t="shared" si="42"/>
        <v>2012NHS Ayrshire &amp; ArranReligionChristian - Other</v>
      </c>
      <c r="F2728">
        <v>5.6277452415812501</v>
      </c>
    </row>
    <row r="2729" spans="1:6" x14ac:dyDescent="0.25">
      <c r="A2729" s="95">
        <v>40999</v>
      </c>
      <c r="B2729" t="s">
        <v>103</v>
      </c>
      <c r="C2729" t="s">
        <v>1</v>
      </c>
      <c r="D2729" t="s">
        <v>11</v>
      </c>
      <c r="E2729" t="str">
        <f t="shared" si="42"/>
        <v>2012NHS BordersReligionChristian - Other</v>
      </c>
      <c r="F2729">
        <v>4.7280677780814404</v>
      </c>
    </row>
    <row r="2730" spans="1:6" x14ac:dyDescent="0.25">
      <c r="A2730" s="95">
        <v>40999</v>
      </c>
      <c r="B2730" t="s">
        <v>82</v>
      </c>
      <c r="C2730" t="s">
        <v>1</v>
      </c>
      <c r="D2730" t="s">
        <v>11</v>
      </c>
      <c r="E2730" t="str">
        <f t="shared" si="42"/>
        <v>2012NHSScotlandReligionChristian - Other</v>
      </c>
      <c r="F2730">
        <v>5.4334864280907196</v>
      </c>
    </row>
    <row r="2731" spans="1:6" x14ac:dyDescent="0.25">
      <c r="A2731" s="95">
        <v>40999</v>
      </c>
      <c r="B2731" t="s">
        <v>52</v>
      </c>
      <c r="C2731" t="s">
        <v>1</v>
      </c>
      <c r="D2731" t="s">
        <v>11</v>
      </c>
      <c r="E2731" t="str">
        <f t="shared" si="42"/>
        <v>2012NHS National Services ScotlandReligionChristian - Other</v>
      </c>
      <c r="F2731">
        <v>3.2341156267887801</v>
      </c>
    </row>
    <row r="2732" spans="1:6" x14ac:dyDescent="0.25">
      <c r="A2732" s="95">
        <v>40999</v>
      </c>
      <c r="B2732" t="s">
        <v>15</v>
      </c>
      <c r="C2732" t="s">
        <v>1</v>
      </c>
      <c r="D2732" t="s">
        <v>11</v>
      </c>
      <c r="E2732" t="str">
        <f t="shared" si="42"/>
        <v>2012Scottish Ambulance ServiceReligionChristian - Other</v>
      </c>
      <c r="F2732">
        <v>3.01519468186134</v>
      </c>
    </row>
    <row r="2733" spans="1:6" x14ac:dyDescent="0.25">
      <c r="A2733" s="95">
        <v>40999</v>
      </c>
      <c r="B2733" t="s">
        <v>16</v>
      </c>
      <c r="C2733" t="s">
        <v>1</v>
      </c>
      <c r="D2733" t="s">
        <v>11</v>
      </c>
      <c r="E2733" t="str">
        <f t="shared" si="42"/>
        <v>2012NHS 24ReligionChristian - Other</v>
      </c>
      <c r="F2733">
        <v>1.5832805573147499</v>
      </c>
    </row>
    <row r="2734" spans="1:6" x14ac:dyDescent="0.25">
      <c r="A2734" s="95">
        <v>40999</v>
      </c>
      <c r="B2734" t="s">
        <v>17</v>
      </c>
      <c r="C2734" t="s">
        <v>1</v>
      </c>
      <c r="D2734" t="s">
        <v>11</v>
      </c>
      <c r="E2734" t="str">
        <f t="shared" si="42"/>
        <v>2012NHS Education for ScotlandReligionChristian - Other</v>
      </c>
      <c r="F2734">
        <v>4.4656488549618301</v>
      </c>
    </row>
    <row r="2735" spans="1:6" x14ac:dyDescent="0.25">
      <c r="A2735" s="95">
        <v>40999</v>
      </c>
      <c r="B2735" t="s">
        <v>83</v>
      </c>
      <c r="C2735" t="s">
        <v>1</v>
      </c>
      <c r="D2735" t="s">
        <v>11</v>
      </c>
      <c r="E2735" t="str">
        <f t="shared" si="42"/>
        <v>2012Healthcare Improvement ScotlandReligionChristian - Other</v>
      </c>
      <c r="F2735">
        <v>10.738255033557</v>
      </c>
    </row>
    <row r="2736" spans="1:6" x14ac:dyDescent="0.25">
      <c r="A2736" s="95">
        <v>40999</v>
      </c>
      <c r="B2736" t="s">
        <v>18</v>
      </c>
      <c r="C2736" t="s">
        <v>1</v>
      </c>
      <c r="D2736" t="s">
        <v>11</v>
      </c>
      <c r="E2736" t="str">
        <f t="shared" si="42"/>
        <v>2012NHS Health ScotlandReligionChristian - Other</v>
      </c>
      <c r="F2736">
        <v>2.9220779220779201</v>
      </c>
    </row>
    <row r="2737" spans="1:6" x14ac:dyDescent="0.25">
      <c r="A2737" s="95">
        <v>40999</v>
      </c>
      <c r="B2737" t="s">
        <v>19</v>
      </c>
      <c r="C2737" t="s">
        <v>1</v>
      </c>
      <c r="D2737" t="s">
        <v>11</v>
      </c>
      <c r="E2737" t="str">
        <f t="shared" si="42"/>
        <v>2012The State HospitalReligionChristian - Other</v>
      </c>
      <c r="F2737">
        <v>3.3333333333333299</v>
      </c>
    </row>
    <row r="2738" spans="1:6" x14ac:dyDescent="0.25">
      <c r="A2738" s="95">
        <v>40999</v>
      </c>
      <c r="B2738" t="s">
        <v>35</v>
      </c>
      <c r="C2738" t="s">
        <v>1</v>
      </c>
      <c r="D2738" t="s">
        <v>11</v>
      </c>
      <c r="E2738" t="str">
        <f t="shared" si="42"/>
        <v>2012National Waiting Times CentreReligionChristian - Other</v>
      </c>
      <c r="F2738">
        <v>4.5108005082592104</v>
      </c>
    </row>
    <row r="2739" spans="1:6" x14ac:dyDescent="0.25">
      <c r="A2739" s="95">
        <v>40999</v>
      </c>
      <c r="B2739" t="s">
        <v>105</v>
      </c>
      <c r="C2739" t="s">
        <v>1</v>
      </c>
      <c r="D2739" t="s">
        <v>11</v>
      </c>
      <c r="E2739" t="str">
        <f t="shared" si="42"/>
        <v>2012NHS FifeReligionChristian - Other</v>
      </c>
      <c r="F2739">
        <v>5.4656295984864398</v>
      </c>
    </row>
    <row r="2740" spans="1:6" x14ac:dyDescent="0.25">
      <c r="A2740" s="95">
        <v>40999</v>
      </c>
      <c r="B2740" t="s">
        <v>108</v>
      </c>
      <c r="C2740" t="s">
        <v>1</v>
      </c>
      <c r="D2740" t="s">
        <v>11</v>
      </c>
      <c r="E2740" t="str">
        <f t="shared" si="42"/>
        <v>2012NHS Greater Glasgow &amp; ClydeReligionChristian - Other</v>
      </c>
      <c r="F2740">
        <v>4.4273385766536704</v>
      </c>
    </row>
    <row r="2741" spans="1:6" x14ac:dyDescent="0.25">
      <c r="A2741" s="95">
        <v>40999</v>
      </c>
      <c r="B2741" t="s">
        <v>109</v>
      </c>
      <c r="C2741" t="s">
        <v>1</v>
      </c>
      <c r="D2741" t="s">
        <v>11</v>
      </c>
      <c r="E2741" t="str">
        <f t="shared" si="42"/>
        <v>2012NHS HighlandReligionChristian - Other</v>
      </c>
      <c r="F2741">
        <v>11.0531163647528</v>
      </c>
    </row>
    <row r="2742" spans="1:6" x14ac:dyDescent="0.25">
      <c r="A2742" s="95">
        <v>40999</v>
      </c>
      <c r="B2742" t="s">
        <v>110</v>
      </c>
      <c r="C2742" t="s">
        <v>1</v>
      </c>
      <c r="D2742" t="s">
        <v>11</v>
      </c>
      <c r="E2742" t="str">
        <f t="shared" si="42"/>
        <v>2012NHS LanarkshireReligionChristian - Other</v>
      </c>
      <c r="F2742">
        <v>4.3419062027231403</v>
      </c>
    </row>
    <row r="2743" spans="1:6" x14ac:dyDescent="0.25">
      <c r="A2743" s="95">
        <v>40999</v>
      </c>
      <c r="B2743" t="s">
        <v>107</v>
      </c>
      <c r="C2743" t="s">
        <v>1</v>
      </c>
      <c r="D2743" t="s">
        <v>11</v>
      </c>
      <c r="E2743" t="str">
        <f t="shared" si="42"/>
        <v>2012NHS GrampianReligionChristian - Other</v>
      </c>
      <c r="F2743">
        <v>8.0861335196595299</v>
      </c>
    </row>
    <row r="2744" spans="1:6" x14ac:dyDescent="0.25">
      <c r="A2744" s="95">
        <v>40999</v>
      </c>
      <c r="B2744" t="s">
        <v>112</v>
      </c>
      <c r="C2744" t="s">
        <v>1</v>
      </c>
      <c r="D2744" t="s">
        <v>11</v>
      </c>
      <c r="E2744" t="str">
        <f t="shared" si="42"/>
        <v>2012NHS OrkneyReligionChristian - Other</v>
      </c>
      <c r="F2744">
        <v>11.0591900311526</v>
      </c>
    </row>
    <row r="2745" spans="1:6" x14ac:dyDescent="0.25">
      <c r="A2745" s="95">
        <v>40999</v>
      </c>
      <c r="B2745" t="s">
        <v>111</v>
      </c>
      <c r="C2745" t="s">
        <v>1</v>
      </c>
      <c r="D2745" t="s">
        <v>11</v>
      </c>
      <c r="E2745" t="str">
        <f t="shared" si="42"/>
        <v>2012NHS LothianReligionChristian - Other</v>
      </c>
      <c r="F2745">
        <v>4.2156903504760299</v>
      </c>
    </row>
    <row r="2746" spans="1:6" x14ac:dyDescent="0.25">
      <c r="A2746" s="95">
        <v>40999</v>
      </c>
      <c r="B2746" t="s">
        <v>114</v>
      </c>
      <c r="C2746" t="s">
        <v>1</v>
      </c>
      <c r="D2746" t="s">
        <v>11</v>
      </c>
      <c r="E2746" t="str">
        <f t="shared" si="42"/>
        <v>2012NHS TaysideReligionChristian - Other</v>
      </c>
      <c r="F2746">
        <v>5.4762903902643698</v>
      </c>
    </row>
    <row r="2747" spans="1:6" x14ac:dyDescent="0.25">
      <c r="A2747" s="95">
        <v>40999</v>
      </c>
      <c r="B2747" t="s">
        <v>106</v>
      </c>
      <c r="C2747" t="s">
        <v>1</v>
      </c>
      <c r="D2747" t="s">
        <v>11</v>
      </c>
      <c r="E2747" t="str">
        <f t="shared" si="42"/>
        <v>2012NHS Forth ValleyReligionChristian - Other</v>
      </c>
      <c r="F2747">
        <v>5.3923596745276496</v>
      </c>
    </row>
    <row r="2748" spans="1:6" x14ac:dyDescent="0.25">
      <c r="A2748" s="95">
        <v>40999</v>
      </c>
      <c r="B2748" t="s">
        <v>115</v>
      </c>
      <c r="C2748" t="s">
        <v>1</v>
      </c>
      <c r="D2748" t="s">
        <v>11</v>
      </c>
      <c r="E2748" t="str">
        <f t="shared" si="42"/>
        <v>2012NHS Western IslesReligionChristian - Other</v>
      </c>
      <c r="F2748">
        <v>17.6276771004942</v>
      </c>
    </row>
    <row r="2749" spans="1:6" x14ac:dyDescent="0.25">
      <c r="A2749" s="95">
        <v>40999</v>
      </c>
      <c r="B2749" t="s">
        <v>104</v>
      </c>
      <c r="C2749" t="s">
        <v>1</v>
      </c>
      <c r="D2749" t="s">
        <v>11</v>
      </c>
      <c r="E2749" t="str">
        <f t="shared" si="42"/>
        <v>2012NHS Dumfries &amp; GallowayReligionChristian - Other</v>
      </c>
      <c r="F2749">
        <v>4.6417112299465204</v>
      </c>
    </row>
    <row r="2750" spans="1:6" x14ac:dyDescent="0.25">
      <c r="A2750" s="95">
        <v>40999</v>
      </c>
      <c r="B2750" t="s">
        <v>113</v>
      </c>
      <c r="C2750" t="s">
        <v>1</v>
      </c>
      <c r="D2750" t="s">
        <v>11</v>
      </c>
      <c r="E2750" t="str">
        <f t="shared" si="42"/>
        <v>2012NHS ShetlandReligionChristian - Other</v>
      </c>
      <c r="F2750">
        <v>18.349928876244601</v>
      </c>
    </row>
    <row r="2751" spans="1:6" x14ac:dyDescent="0.25">
      <c r="A2751" s="95">
        <v>40999</v>
      </c>
      <c r="B2751" t="s">
        <v>127</v>
      </c>
      <c r="C2751" t="s">
        <v>1</v>
      </c>
      <c r="D2751" t="s">
        <v>11</v>
      </c>
      <c r="E2751" t="str">
        <f t="shared" si="42"/>
        <v>2012East RegionReligionChristian - Other</v>
      </c>
      <c r="F2751">
        <v>4.5855047547413097</v>
      </c>
    </row>
    <row r="2752" spans="1:6" x14ac:dyDescent="0.25">
      <c r="A2752" s="95">
        <v>40999</v>
      </c>
      <c r="B2752" t="s">
        <v>132</v>
      </c>
      <c r="C2752" t="s">
        <v>1</v>
      </c>
      <c r="D2752" t="s">
        <v>11</v>
      </c>
      <c r="E2752" t="str">
        <f t="shared" si="42"/>
        <v>2012National Bodies and Special Health BoardsReligionChristian - Other</v>
      </c>
      <c r="F2752">
        <v>3.4991539763113302</v>
      </c>
    </row>
    <row r="2753" spans="1:6" x14ac:dyDescent="0.25">
      <c r="A2753" s="95">
        <v>40999</v>
      </c>
      <c r="B2753" t="s">
        <v>128</v>
      </c>
      <c r="C2753" t="s">
        <v>1</v>
      </c>
      <c r="D2753" t="s">
        <v>11</v>
      </c>
      <c r="E2753" t="str">
        <f t="shared" si="42"/>
        <v>2012North RegionReligionChristian - Other</v>
      </c>
      <c r="F2753">
        <v>8.37837199971678</v>
      </c>
    </row>
    <row r="2754" spans="1:6" x14ac:dyDescent="0.25">
      <c r="A2754" s="95">
        <v>40999</v>
      </c>
      <c r="B2754" t="s">
        <v>129</v>
      </c>
      <c r="C2754" t="s">
        <v>1</v>
      </c>
      <c r="D2754" t="s">
        <v>11</v>
      </c>
      <c r="E2754" t="str">
        <f t="shared" si="42"/>
        <v>2012West RegionReligionChristian - Other</v>
      </c>
      <c r="F2754">
        <v>4.6839098902509404</v>
      </c>
    </row>
    <row r="2755" spans="1:6" x14ac:dyDescent="0.25">
      <c r="A2755" s="95">
        <v>41364</v>
      </c>
      <c r="B2755" t="s">
        <v>102</v>
      </c>
      <c r="C2755" t="s">
        <v>1</v>
      </c>
      <c r="D2755" t="s">
        <v>11</v>
      </c>
      <c r="E2755" t="str">
        <f t="shared" si="42"/>
        <v>2013NHS Ayrshire &amp; ArranReligionChristian - Other</v>
      </c>
      <c r="F2755">
        <v>5.4567022538552701</v>
      </c>
    </row>
    <row r="2756" spans="1:6" x14ac:dyDescent="0.25">
      <c r="A2756" s="95">
        <v>41364</v>
      </c>
      <c r="B2756" t="s">
        <v>103</v>
      </c>
      <c r="C2756" t="s">
        <v>1</v>
      </c>
      <c r="D2756" t="s">
        <v>11</v>
      </c>
      <c r="E2756" t="str">
        <f t="shared" ref="E2756:E2819" si="43">"20"&amp;RIGHT(TEXT(A2756,"dd-mmm-yy"),2)&amp;B2756&amp;C2756&amp;D2756</f>
        <v>2013NHS BordersReligionChristian - Other</v>
      </c>
      <c r="F2756">
        <v>4.5002760905577004</v>
      </c>
    </row>
    <row r="2757" spans="1:6" x14ac:dyDescent="0.25">
      <c r="A2757" s="95">
        <v>41364</v>
      </c>
      <c r="B2757" t="s">
        <v>82</v>
      </c>
      <c r="C2757" t="s">
        <v>1</v>
      </c>
      <c r="D2757" t="s">
        <v>11</v>
      </c>
      <c r="E2757" t="str">
        <f t="shared" si="43"/>
        <v>2013NHSScotlandReligionChristian - Other</v>
      </c>
      <c r="F2757">
        <v>5.4939621675702002</v>
      </c>
    </row>
    <row r="2758" spans="1:6" x14ac:dyDescent="0.25">
      <c r="A2758" s="95">
        <v>41364</v>
      </c>
      <c r="B2758" t="s">
        <v>52</v>
      </c>
      <c r="C2758" t="s">
        <v>1</v>
      </c>
      <c r="D2758" t="s">
        <v>11</v>
      </c>
      <c r="E2758" t="str">
        <f t="shared" si="43"/>
        <v>2013NHS National Services ScotlandReligionChristian - Other</v>
      </c>
      <c r="F2758">
        <v>3.72743156668608</v>
      </c>
    </row>
    <row r="2759" spans="1:6" x14ac:dyDescent="0.25">
      <c r="A2759" s="95">
        <v>41364</v>
      </c>
      <c r="B2759" t="s">
        <v>15</v>
      </c>
      <c r="C2759" t="s">
        <v>1</v>
      </c>
      <c r="D2759" t="s">
        <v>11</v>
      </c>
      <c r="E2759" t="str">
        <f t="shared" si="43"/>
        <v>2013Scottish Ambulance ServiceReligionChristian - Other</v>
      </c>
      <c r="F2759">
        <v>2.7571825764596798</v>
      </c>
    </row>
    <row r="2760" spans="1:6" x14ac:dyDescent="0.25">
      <c r="A2760" s="95">
        <v>41364</v>
      </c>
      <c r="B2760" t="s">
        <v>16</v>
      </c>
      <c r="C2760" t="s">
        <v>1</v>
      </c>
      <c r="D2760" t="s">
        <v>11</v>
      </c>
      <c r="E2760" t="str">
        <f t="shared" si="43"/>
        <v>2013NHS 24ReligionChristian - Other</v>
      </c>
      <c r="F2760">
        <v>1.5757575757575699</v>
      </c>
    </row>
    <row r="2761" spans="1:6" x14ac:dyDescent="0.25">
      <c r="A2761" s="95">
        <v>41364</v>
      </c>
      <c r="B2761" t="s">
        <v>17</v>
      </c>
      <c r="C2761" t="s">
        <v>1</v>
      </c>
      <c r="D2761" t="s">
        <v>11</v>
      </c>
      <c r="E2761" t="str">
        <f t="shared" si="43"/>
        <v>2013NHS Education for ScotlandReligionChristian - Other</v>
      </c>
      <c r="F2761">
        <v>4.9880287310454898</v>
      </c>
    </row>
    <row r="2762" spans="1:6" x14ac:dyDescent="0.25">
      <c r="A2762" s="95">
        <v>41364</v>
      </c>
      <c r="B2762" t="s">
        <v>83</v>
      </c>
      <c r="C2762" t="s">
        <v>1</v>
      </c>
      <c r="D2762" t="s">
        <v>11</v>
      </c>
      <c r="E2762" t="str">
        <f t="shared" si="43"/>
        <v>2013Healthcare Improvement ScotlandReligionChristian - Other</v>
      </c>
      <c r="F2762">
        <v>8.1761006289308096</v>
      </c>
    </row>
    <row r="2763" spans="1:6" x14ac:dyDescent="0.25">
      <c r="A2763" s="95">
        <v>41364</v>
      </c>
      <c r="B2763" t="s">
        <v>18</v>
      </c>
      <c r="C2763" t="s">
        <v>1</v>
      </c>
      <c r="D2763" t="s">
        <v>11</v>
      </c>
      <c r="E2763" t="str">
        <f t="shared" si="43"/>
        <v>2013NHS Health ScotlandReligionChristian - Other</v>
      </c>
      <c r="F2763">
        <v>2.6755852842809298</v>
      </c>
    </row>
    <row r="2764" spans="1:6" x14ac:dyDescent="0.25">
      <c r="A2764" s="95">
        <v>41364</v>
      </c>
      <c r="B2764" t="s">
        <v>19</v>
      </c>
      <c r="C2764" t="s">
        <v>1</v>
      </c>
      <c r="D2764" t="s">
        <v>11</v>
      </c>
      <c r="E2764" t="str">
        <f t="shared" si="43"/>
        <v>2013The State HospitalReligionChristian - Other</v>
      </c>
      <c r="F2764">
        <v>3.19303338171262</v>
      </c>
    </row>
    <row r="2765" spans="1:6" x14ac:dyDescent="0.25">
      <c r="A2765" s="95">
        <v>41364</v>
      </c>
      <c r="B2765" t="s">
        <v>35</v>
      </c>
      <c r="C2765" t="s">
        <v>1</v>
      </c>
      <c r="D2765" t="s">
        <v>11</v>
      </c>
      <c r="E2765" t="str">
        <f t="shared" si="43"/>
        <v>2013National Waiting Times CentreReligionChristian - Other</v>
      </c>
      <c r="F2765">
        <v>4.57280385078219</v>
      </c>
    </row>
    <row r="2766" spans="1:6" x14ac:dyDescent="0.25">
      <c r="A2766" s="95">
        <v>41364</v>
      </c>
      <c r="B2766" t="s">
        <v>105</v>
      </c>
      <c r="C2766" t="s">
        <v>1</v>
      </c>
      <c r="D2766" t="s">
        <v>11</v>
      </c>
      <c r="E2766" t="str">
        <f t="shared" si="43"/>
        <v>2013NHS FifeReligionChristian - Other</v>
      </c>
      <c r="F2766">
        <v>5.2413353178822</v>
      </c>
    </row>
    <row r="2767" spans="1:6" x14ac:dyDescent="0.25">
      <c r="A2767" s="95">
        <v>41364</v>
      </c>
      <c r="B2767" t="s">
        <v>108</v>
      </c>
      <c r="C2767" t="s">
        <v>1</v>
      </c>
      <c r="D2767" t="s">
        <v>11</v>
      </c>
      <c r="E2767" t="str">
        <f t="shared" si="43"/>
        <v>2013NHS Greater Glasgow &amp; ClydeReligionChristian - Other</v>
      </c>
      <c r="F2767">
        <v>5.2293534007573204</v>
      </c>
    </row>
    <row r="2768" spans="1:6" x14ac:dyDescent="0.25">
      <c r="A2768" s="95">
        <v>41364</v>
      </c>
      <c r="B2768" t="s">
        <v>109</v>
      </c>
      <c r="C2768" t="s">
        <v>1</v>
      </c>
      <c r="D2768" t="s">
        <v>11</v>
      </c>
      <c r="E2768" t="str">
        <f t="shared" si="43"/>
        <v>2013NHS HighlandReligionChristian - Other</v>
      </c>
      <c r="F2768">
        <v>9.1756839975367299</v>
      </c>
    </row>
    <row r="2769" spans="1:6" x14ac:dyDescent="0.25">
      <c r="A2769" s="95">
        <v>41364</v>
      </c>
      <c r="B2769" t="s">
        <v>110</v>
      </c>
      <c r="C2769" t="s">
        <v>1</v>
      </c>
      <c r="D2769" t="s">
        <v>11</v>
      </c>
      <c r="E2769" t="str">
        <f t="shared" si="43"/>
        <v>2013NHS LanarkshireReligionChristian - Other</v>
      </c>
      <c r="F2769">
        <v>4.42916296953564</v>
      </c>
    </row>
    <row r="2770" spans="1:6" x14ac:dyDescent="0.25">
      <c r="A2770" s="95">
        <v>41364</v>
      </c>
      <c r="B2770" t="s">
        <v>107</v>
      </c>
      <c r="C2770" t="s">
        <v>1</v>
      </c>
      <c r="D2770" t="s">
        <v>11</v>
      </c>
      <c r="E2770" t="str">
        <f t="shared" si="43"/>
        <v>2013NHS GrampianReligionChristian - Other</v>
      </c>
      <c r="F2770">
        <v>8.4011866439436904</v>
      </c>
    </row>
    <row r="2771" spans="1:6" x14ac:dyDescent="0.25">
      <c r="A2771" s="95">
        <v>41364</v>
      </c>
      <c r="B2771" t="s">
        <v>112</v>
      </c>
      <c r="C2771" t="s">
        <v>1</v>
      </c>
      <c r="D2771" t="s">
        <v>11</v>
      </c>
      <c r="E2771" t="str">
        <f t="shared" si="43"/>
        <v>2013NHS OrkneyReligionChristian - Other</v>
      </c>
      <c r="F2771">
        <v>9.4814814814814792</v>
      </c>
    </row>
    <row r="2772" spans="1:6" x14ac:dyDescent="0.25">
      <c r="A2772" s="95">
        <v>41364</v>
      </c>
      <c r="B2772" t="s">
        <v>111</v>
      </c>
      <c r="C2772" t="s">
        <v>1</v>
      </c>
      <c r="D2772" t="s">
        <v>11</v>
      </c>
      <c r="E2772" t="str">
        <f t="shared" si="43"/>
        <v>2013NHS LothianReligionChristian - Other</v>
      </c>
      <c r="F2772">
        <v>3.9186467982279498</v>
      </c>
    </row>
    <row r="2773" spans="1:6" x14ac:dyDescent="0.25">
      <c r="A2773" s="95">
        <v>41364</v>
      </c>
      <c r="B2773" t="s">
        <v>114</v>
      </c>
      <c r="C2773" t="s">
        <v>1</v>
      </c>
      <c r="D2773" t="s">
        <v>11</v>
      </c>
      <c r="E2773" t="str">
        <f t="shared" si="43"/>
        <v>2013NHS TaysideReligionChristian - Other</v>
      </c>
      <c r="F2773">
        <v>5.5752519986096596</v>
      </c>
    </row>
    <row r="2774" spans="1:6" x14ac:dyDescent="0.25">
      <c r="A2774" s="95">
        <v>41364</v>
      </c>
      <c r="B2774" t="s">
        <v>106</v>
      </c>
      <c r="C2774" t="s">
        <v>1</v>
      </c>
      <c r="D2774" t="s">
        <v>11</v>
      </c>
      <c r="E2774" t="str">
        <f t="shared" si="43"/>
        <v>2013NHS Forth ValleyReligionChristian - Other</v>
      </c>
      <c r="F2774">
        <v>5.0701033847896797</v>
      </c>
    </row>
    <row r="2775" spans="1:6" x14ac:dyDescent="0.25">
      <c r="A2775" s="95">
        <v>41364</v>
      </c>
      <c r="B2775" t="s">
        <v>115</v>
      </c>
      <c r="C2775" t="s">
        <v>1</v>
      </c>
      <c r="D2775" t="s">
        <v>11</v>
      </c>
      <c r="E2775" t="str">
        <f t="shared" si="43"/>
        <v>2013NHS Western IslesReligionChristian - Other</v>
      </c>
      <c r="F2775">
        <v>17.608517608517602</v>
      </c>
    </row>
    <row r="2776" spans="1:6" x14ac:dyDescent="0.25">
      <c r="A2776" s="95">
        <v>41364</v>
      </c>
      <c r="B2776" t="s">
        <v>104</v>
      </c>
      <c r="C2776" t="s">
        <v>1</v>
      </c>
      <c r="D2776" t="s">
        <v>11</v>
      </c>
      <c r="E2776" t="str">
        <f t="shared" si="43"/>
        <v>2013NHS Dumfries &amp; GallowayReligionChristian - Other</v>
      </c>
      <c r="F2776">
        <v>4.2731372127979297</v>
      </c>
    </row>
    <row r="2777" spans="1:6" x14ac:dyDescent="0.25">
      <c r="A2777" s="95">
        <v>41364</v>
      </c>
      <c r="B2777" t="s">
        <v>113</v>
      </c>
      <c r="C2777" t="s">
        <v>1</v>
      </c>
      <c r="D2777" t="s">
        <v>11</v>
      </c>
      <c r="E2777" t="str">
        <f t="shared" si="43"/>
        <v>2013NHS ShetlandReligionChristian - Other</v>
      </c>
      <c r="F2777">
        <v>17.267080745341602</v>
      </c>
    </row>
    <row r="2778" spans="1:6" x14ac:dyDescent="0.25">
      <c r="A2778" s="95">
        <v>41364</v>
      </c>
      <c r="B2778" t="s">
        <v>127</v>
      </c>
      <c r="C2778" t="s">
        <v>1</v>
      </c>
      <c r="D2778" t="s">
        <v>11</v>
      </c>
      <c r="E2778" t="str">
        <f t="shared" si="43"/>
        <v>2013East RegionReligionChristian - Other</v>
      </c>
      <c r="F2778">
        <v>4.3029214432880698</v>
      </c>
    </row>
    <row r="2779" spans="1:6" x14ac:dyDescent="0.25">
      <c r="A2779" s="95">
        <v>41364</v>
      </c>
      <c r="B2779" t="s">
        <v>132</v>
      </c>
      <c r="C2779" t="s">
        <v>1</v>
      </c>
      <c r="D2779" t="s">
        <v>11</v>
      </c>
      <c r="E2779" t="str">
        <f t="shared" si="43"/>
        <v>2013National Bodies and Special Health BoardsReligionChristian - Other</v>
      </c>
      <c r="F2779">
        <v>3.5632647572946001</v>
      </c>
    </row>
    <row r="2780" spans="1:6" x14ac:dyDescent="0.25">
      <c r="A2780" s="95">
        <v>41364</v>
      </c>
      <c r="B2780" t="s">
        <v>128</v>
      </c>
      <c r="C2780" t="s">
        <v>1</v>
      </c>
      <c r="D2780" t="s">
        <v>11</v>
      </c>
      <c r="E2780" t="str">
        <f t="shared" si="43"/>
        <v>2013North RegionReligionChristian - Other</v>
      </c>
      <c r="F2780">
        <v>8.1135994220697096</v>
      </c>
    </row>
    <row r="2781" spans="1:6" x14ac:dyDescent="0.25">
      <c r="A2781" s="95">
        <v>41364</v>
      </c>
      <c r="B2781" t="s">
        <v>129</v>
      </c>
      <c r="C2781" t="s">
        <v>1</v>
      </c>
      <c r="D2781" t="s">
        <v>11</v>
      </c>
      <c r="E2781" t="str">
        <f t="shared" si="43"/>
        <v>2013West RegionReligionChristian - Other</v>
      </c>
      <c r="F2781">
        <v>5.0508809526864802</v>
      </c>
    </row>
    <row r="2782" spans="1:6" x14ac:dyDescent="0.25">
      <c r="A2782" s="95">
        <v>41729</v>
      </c>
      <c r="B2782" t="s">
        <v>102</v>
      </c>
      <c r="C2782" t="s">
        <v>1</v>
      </c>
      <c r="D2782" t="s">
        <v>11</v>
      </c>
      <c r="E2782" t="str">
        <f t="shared" si="43"/>
        <v>2014NHS Ayrshire &amp; ArranReligionChristian - Other</v>
      </c>
      <c r="F2782">
        <v>5.1873714336821299</v>
      </c>
    </row>
    <row r="2783" spans="1:6" x14ac:dyDescent="0.25">
      <c r="A2783" s="95">
        <v>41729</v>
      </c>
      <c r="B2783" t="s">
        <v>103</v>
      </c>
      <c r="C2783" t="s">
        <v>1</v>
      </c>
      <c r="D2783" t="s">
        <v>11</v>
      </c>
      <c r="E2783" t="str">
        <f t="shared" si="43"/>
        <v>2014NHS BordersReligionChristian - Other</v>
      </c>
      <c r="F2783">
        <v>4.2975206611570202</v>
      </c>
    </row>
    <row r="2784" spans="1:6" x14ac:dyDescent="0.25">
      <c r="A2784" s="95">
        <v>41729</v>
      </c>
      <c r="B2784" t="s">
        <v>82</v>
      </c>
      <c r="C2784" t="s">
        <v>1</v>
      </c>
      <c r="D2784" t="s">
        <v>11</v>
      </c>
      <c r="E2784" t="str">
        <f t="shared" si="43"/>
        <v>2014NHSScotlandReligionChristian - Other</v>
      </c>
      <c r="F2784">
        <v>5.4709105587714904</v>
      </c>
    </row>
    <row r="2785" spans="1:6" x14ac:dyDescent="0.25">
      <c r="A2785" s="95">
        <v>41729</v>
      </c>
      <c r="B2785" t="s">
        <v>52</v>
      </c>
      <c r="C2785" t="s">
        <v>1</v>
      </c>
      <c r="D2785" t="s">
        <v>11</v>
      </c>
      <c r="E2785" t="str">
        <f t="shared" si="43"/>
        <v>2014NHS National Services ScotlandReligionChristian - Other</v>
      </c>
      <c r="F2785">
        <v>3.7757769387162301</v>
      </c>
    </row>
    <row r="2786" spans="1:6" x14ac:dyDescent="0.25">
      <c r="A2786" s="95">
        <v>41729</v>
      </c>
      <c r="B2786" t="s">
        <v>15</v>
      </c>
      <c r="C2786" t="s">
        <v>1</v>
      </c>
      <c r="D2786" t="s">
        <v>11</v>
      </c>
      <c r="E2786" t="str">
        <f t="shared" si="43"/>
        <v>2014Scottish Ambulance ServiceReligionChristian - Other</v>
      </c>
      <c r="F2786">
        <v>2.5396825396825302</v>
      </c>
    </row>
    <row r="2787" spans="1:6" x14ac:dyDescent="0.25">
      <c r="A2787" s="95">
        <v>41729</v>
      </c>
      <c r="B2787" t="s">
        <v>16</v>
      </c>
      <c r="C2787" t="s">
        <v>1</v>
      </c>
      <c r="D2787" t="s">
        <v>11</v>
      </c>
      <c r="E2787" t="str">
        <f t="shared" si="43"/>
        <v>2014NHS 24ReligionChristian - Other</v>
      </c>
      <c r="F2787">
        <v>1.25827814569536</v>
      </c>
    </row>
    <row r="2788" spans="1:6" x14ac:dyDescent="0.25">
      <c r="A2788" s="95">
        <v>41729</v>
      </c>
      <c r="B2788" t="s">
        <v>17</v>
      </c>
      <c r="C2788" t="s">
        <v>1</v>
      </c>
      <c r="D2788" t="s">
        <v>11</v>
      </c>
      <c r="E2788" t="str">
        <f t="shared" si="43"/>
        <v>2014NHS Education for ScotlandReligionChristian - Other</v>
      </c>
      <c r="F2788">
        <v>3.1423290203327099</v>
      </c>
    </row>
    <row r="2789" spans="1:6" x14ac:dyDescent="0.25">
      <c r="A2789" s="95">
        <v>41729</v>
      </c>
      <c r="B2789" t="s">
        <v>83</v>
      </c>
      <c r="C2789" t="s">
        <v>1</v>
      </c>
      <c r="D2789" t="s">
        <v>11</v>
      </c>
      <c r="E2789" t="str">
        <f t="shared" si="43"/>
        <v>2014Healthcare Improvement ScotlandReligionChristian - Other</v>
      </c>
      <c r="F2789">
        <v>9.5679012345679002</v>
      </c>
    </row>
    <row r="2790" spans="1:6" x14ac:dyDescent="0.25">
      <c r="A2790" s="95">
        <v>41729</v>
      </c>
      <c r="B2790" t="s">
        <v>18</v>
      </c>
      <c r="C2790" t="s">
        <v>1</v>
      </c>
      <c r="D2790" t="s">
        <v>11</v>
      </c>
      <c r="E2790" t="str">
        <f t="shared" si="43"/>
        <v>2014NHS Health ScotlandReligionChristian - Other</v>
      </c>
      <c r="F2790">
        <v>2.65151515151515</v>
      </c>
    </row>
    <row r="2791" spans="1:6" x14ac:dyDescent="0.25">
      <c r="A2791" s="95">
        <v>41729</v>
      </c>
      <c r="B2791" t="s">
        <v>19</v>
      </c>
      <c r="C2791" t="s">
        <v>1</v>
      </c>
      <c r="D2791" t="s">
        <v>11</v>
      </c>
      <c r="E2791" t="str">
        <f t="shared" si="43"/>
        <v>2014The State HospitalReligionChristian - Other</v>
      </c>
      <c r="F2791">
        <v>3.0129124820659898</v>
      </c>
    </row>
    <row r="2792" spans="1:6" x14ac:dyDescent="0.25">
      <c r="A2792" s="95">
        <v>41729</v>
      </c>
      <c r="B2792" t="s">
        <v>35</v>
      </c>
      <c r="C2792" t="s">
        <v>1</v>
      </c>
      <c r="D2792" t="s">
        <v>11</v>
      </c>
      <c r="E2792" t="str">
        <f t="shared" si="43"/>
        <v>2014National Waiting Times CentreReligionChristian - Other</v>
      </c>
      <c r="F2792">
        <v>5.31674208144796</v>
      </c>
    </row>
    <row r="2793" spans="1:6" x14ac:dyDescent="0.25">
      <c r="A2793" s="95">
        <v>41729</v>
      </c>
      <c r="B2793" t="s">
        <v>105</v>
      </c>
      <c r="C2793" t="s">
        <v>1</v>
      </c>
      <c r="D2793" t="s">
        <v>11</v>
      </c>
      <c r="E2793" t="str">
        <f t="shared" si="43"/>
        <v>2014NHS FifeReligionChristian - Other</v>
      </c>
      <c r="F2793">
        <v>5.1694734598166701</v>
      </c>
    </row>
    <row r="2794" spans="1:6" x14ac:dyDescent="0.25">
      <c r="A2794" s="95">
        <v>41729</v>
      </c>
      <c r="B2794" t="s">
        <v>108</v>
      </c>
      <c r="C2794" t="s">
        <v>1</v>
      </c>
      <c r="D2794" t="s">
        <v>11</v>
      </c>
      <c r="E2794" t="str">
        <f t="shared" si="43"/>
        <v>2014NHS Greater Glasgow &amp; ClydeReligionChristian - Other</v>
      </c>
      <c r="F2794">
        <v>5.4081444628708297</v>
      </c>
    </row>
    <row r="2795" spans="1:6" x14ac:dyDescent="0.25">
      <c r="A2795" s="95">
        <v>41729</v>
      </c>
      <c r="B2795" t="s">
        <v>109</v>
      </c>
      <c r="C2795" t="s">
        <v>1</v>
      </c>
      <c r="D2795" t="s">
        <v>11</v>
      </c>
      <c r="E2795" t="str">
        <f t="shared" si="43"/>
        <v>2014NHS HighlandReligionChristian - Other</v>
      </c>
      <c r="F2795">
        <v>8.3616409720407603</v>
      </c>
    </row>
    <row r="2796" spans="1:6" x14ac:dyDescent="0.25">
      <c r="A2796" s="95">
        <v>41729</v>
      </c>
      <c r="B2796" t="s">
        <v>110</v>
      </c>
      <c r="C2796" t="s">
        <v>1</v>
      </c>
      <c r="D2796" t="s">
        <v>11</v>
      </c>
      <c r="E2796" t="str">
        <f t="shared" si="43"/>
        <v>2014NHS LanarkshireReligionChristian - Other</v>
      </c>
      <c r="F2796">
        <v>4.4781535781680901</v>
      </c>
    </row>
    <row r="2797" spans="1:6" x14ac:dyDescent="0.25">
      <c r="A2797" s="95">
        <v>41729</v>
      </c>
      <c r="B2797" t="s">
        <v>107</v>
      </c>
      <c r="C2797" t="s">
        <v>1</v>
      </c>
      <c r="D2797" t="s">
        <v>11</v>
      </c>
      <c r="E2797" t="str">
        <f t="shared" si="43"/>
        <v>2014NHS GrampianReligionChristian - Other</v>
      </c>
      <c r="F2797">
        <v>8.3400809716599191</v>
      </c>
    </row>
    <row r="2798" spans="1:6" x14ac:dyDescent="0.25">
      <c r="A2798" s="95">
        <v>41729</v>
      </c>
      <c r="B2798" t="s">
        <v>112</v>
      </c>
      <c r="C2798" t="s">
        <v>1</v>
      </c>
      <c r="D2798" t="s">
        <v>11</v>
      </c>
      <c r="E2798" t="str">
        <f t="shared" si="43"/>
        <v>2014NHS OrkneyReligionChristian - Other</v>
      </c>
      <c r="F2798">
        <v>9.4614264919941693</v>
      </c>
    </row>
    <row r="2799" spans="1:6" x14ac:dyDescent="0.25">
      <c r="A2799" s="95">
        <v>41729</v>
      </c>
      <c r="B2799" t="s">
        <v>111</v>
      </c>
      <c r="C2799" t="s">
        <v>1</v>
      </c>
      <c r="D2799" t="s">
        <v>11</v>
      </c>
      <c r="E2799" t="str">
        <f t="shared" si="43"/>
        <v>2014NHS LothianReligionChristian - Other</v>
      </c>
      <c r="F2799">
        <v>3.7534246575342398</v>
      </c>
    </row>
    <row r="2800" spans="1:6" x14ac:dyDescent="0.25">
      <c r="A2800" s="95">
        <v>41729</v>
      </c>
      <c r="B2800" t="s">
        <v>114</v>
      </c>
      <c r="C2800" t="s">
        <v>1</v>
      </c>
      <c r="D2800" t="s">
        <v>11</v>
      </c>
      <c r="E2800" t="str">
        <f t="shared" si="43"/>
        <v>2014NHS TaysideReligionChristian - Other</v>
      </c>
      <c r="F2800">
        <v>5.6446088505274696</v>
      </c>
    </row>
    <row r="2801" spans="1:6" x14ac:dyDescent="0.25">
      <c r="A2801" s="95">
        <v>41729</v>
      </c>
      <c r="B2801" t="s">
        <v>106</v>
      </c>
      <c r="C2801" t="s">
        <v>1</v>
      </c>
      <c r="D2801" t="s">
        <v>11</v>
      </c>
      <c r="E2801" t="str">
        <f t="shared" si="43"/>
        <v>2014NHS Forth ValleyReligionChristian - Other</v>
      </c>
      <c r="F2801">
        <v>4.9883832171654996</v>
      </c>
    </row>
    <row r="2802" spans="1:6" x14ac:dyDescent="0.25">
      <c r="A2802" s="95">
        <v>41729</v>
      </c>
      <c r="B2802" t="s">
        <v>115</v>
      </c>
      <c r="C2802" t="s">
        <v>1</v>
      </c>
      <c r="D2802" t="s">
        <v>11</v>
      </c>
      <c r="E2802" t="str">
        <f t="shared" si="43"/>
        <v>2014NHS Western IslesReligionChristian - Other</v>
      </c>
      <c r="F2802">
        <v>17.593360995850599</v>
      </c>
    </row>
    <row r="2803" spans="1:6" x14ac:dyDescent="0.25">
      <c r="A2803" s="95">
        <v>41729</v>
      </c>
      <c r="B2803" t="s">
        <v>104</v>
      </c>
      <c r="C2803" t="s">
        <v>1</v>
      </c>
      <c r="D2803" t="s">
        <v>11</v>
      </c>
      <c r="E2803" t="str">
        <f t="shared" si="43"/>
        <v>2014NHS Dumfries &amp; GallowayReligionChristian - Other</v>
      </c>
      <c r="F2803">
        <v>6.6310160427807396</v>
      </c>
    </row>
    <row r="2804" spans="1:6" x14ac:dyDescent="0.25">
      <c r="A2804" s="95">
        <v>41729</v>
      </c>
      <c r="B2804" t="s">
        <v>113</v>
      </c>
      <c r="C2804" t="s">
        <v>1</v>
      </c>
      <c r="D2804" t="s">
        <v>11</v>
      </c>
      <c r="E2804" t="str">
        <f t="shared" si="43"/>
        <v>2014NHS ShetlandReligionChristian - Other</v>
      </c>
      <c r="F2804">
        <v>16.425120772946801</v>
      </c>
    </row>
    <row r="2805" spans="1:6" x14ac:dyDescent="0.25">
      <c r="A2805" s="95">
        <v>41729</v>
      </c>
      <c r="B2805" t="s">
        <v>127</v>
      </c>
      <c r="C2805" t="s">
        <v>1</v>
      </c>
      <c r="D2805" t="s">
        <v>11</v>
      </c>
      <c r="E2805" t="str">
        <f t="shared" si="43"/>
        <v>2014East RegionReligionChristian - Other</v>
      </c>
      <c r="F2805">
        <v>4.1491623878429502</v>
      </c>
    </row>
    <row r="2806" spans="1:6" x14ac:dyDescent="0.25">
      <c r="A2806" s="95">
        <v>41729</v>
      </c>
      <c r="B2806" t="s">
        <v>132</v>
      </c>
      <c r="C2806" t="s">
        <v>1</v>
      </c>
      <c r="D2806" t="s">
        <v>11</v>
      </c>
      <c r="E2806" t="str">
        <f t="shared" si="43"/>
        <v>2014National Bodies and Special Health BoardsReligionChristian - Other</v>
      </c>
      <c r="F2806">
        <v>3.3122017237694901</v>
      </c>
    </row>
    <row r="2807" spans="1:6" x14ac:dyDescent="0.25">
      <c r="A2807" s="95">
        <v>41729</v>
      </c>
      <c r="B2807" t="s">
        <v>128</v>
      </c>
      <c r="C2807" t="s">
        <v>1</v>
      </c>
      <c r="D2807" t="s">
        <v>11</v>
      </c>
      <c r="E2807" t="str">
        <f t="shared" si="43"/>
        <v>2014North RegionReligionChristian - Other</v>
      </c>
      <c r="F2807">
        <v>7.8833548847371402</v>
      </c>
    </row>
    <row r="2808" spans="1:6" x14ac:dyDescent="0.25">
      <c r="A2808" s="95">
        <v>41729</v>
      </c>
      <c r="B2808" t="s">
        <v>129</v>
      </c>
      <c r="C2808" t="s">
        <v>1</v>
      </c>
      <c r="D2808" t="s">
        <v>11</v>
      </c>
      <c r="E2808" t="str">
        <f t="shared" si="43"/>
        <v>2014West RegionReligionChristian - Other</v>
      </c>
      <c r="F2808">
        <v>5.2509114437517797</v>
      </c>
    </row>
    <row r="2809" spans="1:6" x14ac:dyDescent="0.25">
      <c r="A2809" s="95">
        <v>42094</v>
      </c>
      <c r="B2809" t="s">
        <v>102</v>
      </c>
      <c r="C2809" t="s">
        <v>1</v>
      </c>
      <c r="D2809" t="s">
        <v>11</v>
      </c>
      <c r="E2809" t="str">
        <f t="shared" si="43"/>
        <v>2015NHS Ayrshire &amp; ArranReligionChristian - Other</v>
      </c>
      <c r="F2809">
        <v>4.92170022371364</v>
      </c>
    </row>
    <row r="2810" spans="1:6" x14ac:dyDescent="0.25">
      <c r="A2810" s="95">
        <v>42094</v>
      </c>
      <c r="B2810" t="s">
        <v>103</v>
      </c>
      <c r="C2810" t="s">
        <v>1</v>
      </c>
      <c r="D2810" t="s">
        <v>11</v>
      </c>
      <c r="E2810" t="str">
        <f t="shared" si="43"/>
        <v>2015NHS BordersReligionChristian - Other</v>
      </c>
      <c r="F2810">
        <v>4.8333333333333304</v>
      </c>
    </row>
    <row r="2811" spans="1:6" x14ac:dyDescent="0.25">
      <c r="A2811" s="95">
        <v>42094</v>
      </c>
      <c r="B2811" t="s">
        <v>82</v>
      </c>
      <c r="C2811" t="s">
        <v>1</v>
      </c>
      <c r="D2811" t="s">
        <v>11</v>
      </c>
      <c r="E2811" t="str">
        <f t="shared" si="43"/>
        <v>2015NHSScotlandReligionChristian - Other</v>
      </c>
      <c r="F2811">
        <v>5.53202678736272</v>
      </c>
    </row>
    <row r="2812" spans="1:6" x14ac:dyDescent="0.25">
      <c r="A2812" s="95">
        <v>42094</v>
      </c>
      <c r="B2812" t="s">
        <v>52</v>
      </c>
      <c r="C2812" t="s">
        <v>1</v>
      </c>
      <c r="D2812" t="s">
        <v>11</v>
      </c>
      <c r="E2812" t="str">
        <f t="shared" si="43"/>
        <v>2015NHS National Services ScotlandReligionChristian - Other</v>
      </c>
      <c r="F2812">
        <v>4.4163150492264398</v>
      </c>
    </row>
    <row r="2813" spans="1:6" x14ac:dyDescent="0.25">
      <c r="A2813" s="95">
        <v>42094</v>
      </c>
      <c r="B2813" t="s">
        <v>15</v>
      </c>
      <c r="C2813" t="s">
        <v>1</v>
      </c>
      <c r="D2813" t="s">
        <v>11</v>
      </c>
      <c r="E2813" t="str">
        <f t="shared" si="43"/>
        <v>2015Scottish Ambulance ServiceReligionChristian - Other</v>
      </c>
      <c r="F2813">
        <v>2.4231545882880798</v>
      </c>
    </row>
    <row r="2814" spans="1:6" x14ac:dyDescent="0.25">
      <c r="A2814" s="95">
        <v>42094</v>
      </c>
      <c r="B2814" t="s">
        <v>16</v>
      </c>
      <c r="C2814" t="s">
        <v>1</v>
      </c>
      <c r="D2814" t="s">
        <v>11</v>
      </c>
      <c r="E2814" t="str">
        <f t="shared" si="43"/>
        <v>2015NHS 24ReligionChristian - Other</v>
      </c>
      <c r="F2814">
        <v>2.4953212726138401</v>
      </c>
    </row>
    <row r="2815" spans="1:6" x14ac:dyDescent="0.25">
      <c r="A2815" s="95">
        <v>42094</v>
      </c>
      <c r="B2815" t="s">
        <v>17</v>
      </c>
      <c r="C2815" t="s">
        <v>1</v>
      </c>
      <c r="D2815" t="s">
        <v>11</v>
      </c>
      <c r="E2815" t="str">
        <f t="shared" si="43"/>
        <v>2015NHS Education for ScotlandReligionChristian - Other</v>
      </c>
      <c r="F2815">
        <v>5.1555555555555497</v>
      </c>
    </row>
    <row r="2816" spans="1:6" x14ac:dyDescent="0.25">
      <c r="A2816" s="95">
        <v>42094</v>
      </c>
      <c r="B2816" t="s">
        <v>83</v>
      </c>
      <c r="C2816" t="s">
        <v>1</v>
      </c>
      <c r="D2816" t="s">
        <v>11</v>
      </c>
      <c r="E2816" t="str">
        <f t="shared" si="43"/>
        <v>2015Healthcare Improvement ScotlandReligionChristian - Other</v>
      </c>
      <c r="F2816">
        <v>8.2386363636363598</v>
      </c>
    </row>
    <row r="2817" spans="1:6" x14ac:dyDescent="0.25">
      <c r="A2817" s="95">
        <v>42094</v>
      </c>
      <c r="B2817" t="s">
        <v>18</v>
      </c>
      <c r="C2817" t="s">
        <v>1</v>
      </c>
      <c r="D2817" t="s">
        <v>11</v>
      </c>
      <c r="E2817" t="str">
        <f t="shared" si="43"/>
        <v>2015NHS Health ScotlandReligionChristian - Other</v>
      </c>
      <c r="F2817">
        <v>4.8148148148148104</v>
      </c>
    </row>
    <row r="2818" spans="1:6" x14ac:dyDescent="0.25">
      <c r="A2818" s="95">
        <v>42094</v>
      </c>
      <c r="B2818" t="s">
        <v>19</v>
      </c>
      <c r="C2818" t="s">
        <v>1</v>
      </c>
      <c r="D2818" t="s">
        <v>11</v>
      </c>
      <c r="E2818" t="str">
        <f t="shared" si="43"/>
        <v>2015The State HospitalReligionChristian - Other</v>
      </c>
      <c r="F2818">
        <v>2.6986506746626602</v>
      </c>
    </row>
    <row r="2819" spans="1:6" x14ac:dyDescent="0.25">
      <c r="A2819" s="95">
        <v>42094</v>
      </c>
      <c r="B2819" t="s">
        <v>35</v>
      </c>
      <c r="C2819" t="s">
        <v>1</v>
      </c>
      <c r="D2819" t="s">
        <v>11</v>
      </c>
      <c r="E2819" t="str">
        <f t="shared" si="43"/>
        <v>2015National Waiting Times CentreReligionChristian - Other</v>
      </c>
      <c r="F2819">
        <v>6.0655737704917998</v>
      </c>
    </row>
    <row r="2820" spans="1:6" x14ac:dyDescent="0.25">
      <c r="A2820" s="95">
        <v>42094</v>
      </c>
      <c r="B2820" t="s">
        <v>105</v>
      </c>
      <c r="C2820" t="s">
        <v>1</v>
      </c>
      <c r="D2820" t="s">
        <v>11</v>
      </c>
      <c r="E2820" t="str">
        <f t="shared" ref="E2820:E2883" si="44">"20"&amp;RIGHT(TEXT(A2820,"dd-mmm-yy"),2)&amp;B2820&amp;C2820&amp;D2820</f>
        <v>2015NHS FifeReligionChristian - Other</v>
      </c>
      <c r="F2820">
        <v>5.2626147972345398</v>
      </c>
    </row>
    <row r="2821" spans="1:6" x14ac:dyDescent="0.25">
      <c r="A2821" s="95">
        <v>42094</v>
      </c>
      <c r="B2821" t="s">
        <v>108</v>
      </c>
      <c r="C2821" t="s">
        <v>1</v>
      </c>
      <c r="D2821" t="s">
        <v>11</v>
      </c>
      <c r="E2821" t="str">
        <f t="shared" si="44"/>
        <v>2015NHS Greater Glasgow &amp; ClydeReligionChristian - Other</v>
      </c>
      <c r="F2821">
        <v>5.1141635174582998</v>
      </c>
    </row>
    <row r="2822" spans="1:6" x14ac:dyDescent="0.25">
      <c r="A2822" s="95">
        <v>42094</v>
      </c>
      <c r="B2822" t="s">
        <v>109</v>
      </c>
      <c r="C2822" t="s">
        <v>1</v>
      </c>
      <c r="D2822" t="s">
        <v>11</v>
      </c>
      <c r="E2822" t="str">
        <f t="shared" si="44"/>
        <v>2015NHS HighlandReligionChristian - Other</v>
      </c>
      <c r="F2822">
        <v>7.48269896193771</v>
      </c>
    </row>
    <row r="2823" spans="1:6" x14ac:dyDescent="0.25">
      <c r="A2823" s="95">
        <v>42094</v>
      </c>
      <c r="B2823" t="s">
        <v>110</v>
      </c>
      <c r="C2823" t="s">
        <v>1</v>
      </c>
      <c r="D2823" t="s">
        <v>11</v>
      </c>
      <c r="E2823" t="str">
        <f t="shared" si="44"/>
        <v>2015NHS LanarkshireReligionChristian - Other</v>
      </c>
      <c r="F2823">
        <v>1.0112940134346999</v>
      </c>
    </row>
    <row r="2824" spans="1:6" x14ac:dyDescent="0.25">
      <c r="A2824" s="95">
        <v>42094</v>
      </c>
      <c r="B2824" t="s">
        <v>107</v>
      </c>
      <c r="C2824" t="s">
        <v>1</v>
      </c>
      <c r="D2824" t="s">
        <v>11</v>
      </c>
      <c r="E2824" t="str">
        <f t="shared" si="44"/>
        <v>2015NHS GrampianReligionChristian - Other</v>
      </c>
      <c r="F2824">
        <v>8.2634303051936406</v>
      </c>
    </row>
    <row r="2825" spans="1:6" x14ac:dyDescent="0.25">
      <c r="A2825" s="95">
        <v>42094</v>
      </c>
      <c r="B2825" t="s">
        <v>112</v>
      </c>
      <c r="C2825" t="s">
        <v>1</v>
      </c>
      <c r="D2825" t="s">
        <v>11</v>
      </c>
      <c r="E2825" t="str">
        <f t="shared" si="44"/>
        <v>2015NHS OrkneyReligionChristian - Other</v>
      </c>
      <c r="F2825">
        <v>11.891117478509999</v>
      </c>
    </row>
    <row r="2826" spans="1:6" x14ac:dyDescent="0.25">
      <c r="A2826" s="95">
        <v>42094</v>
      </c>
      <c r="B2826" t="s">
        <v>111</v>
      </c>
      <c r="C2826" t="s">
        <v>1</v>
      </c>
      <c r="D2826" t="s">
        <v>11</v>
      </c>
      <c r="E2826" t="str">
        <f t="shared" si="44"/>
        <v>2015NHS LothianReligionChristian - Other</v>
      </c>
      <c r="F2826">
        <v>6.1862930427369403</v>
      </c>
    </row>
    <row r="2827" spans="1:6" x14ac:dyDescent="0.25">
      <c r="A2827" s="95">
        <v>42094</v>
      </c>
      <c r="B2827" t="s">
        <v>114</v>
      </c>
      <c r="C2827" t="s">
        <v>1</v>
      </c>
      <c r="D2827" t="s">
        <v>11</v>
      </c>
      <c r="E2827" t="str">
        <f t="shared" si="44"/>
        <v>2015NHS TaysideReligionChristian - Other</v>
      </c>
      <c r="F2827">
        <v>5.9255269005454103</v>
      </c>
    </row>
    <row r="2828" spans="1:6" x14ac:dyDescent="0.25">
      <c r="A2828" s="95">
        <v>42094</v>
      </c>
      <c r="B2828" t="s">
        <v>106</v>
      </c>
      <c r="C2828" t="s">
        <v>1</v>
      </c>
      <c r="D2828" t="s">
        <v>11</v>
      </c>
      <c r="E2828" t="str">
        <f t="shared" si="44"/>
        <v>2015NHS Forth ValleyReligionChristian - Other</v>
      </c>
      <c r="F2828">
        <v>5.7305110996386102</v>
      </c>
    </row>
    <row r="2829" spans="1:6" x14ac:dyDescent="0.25">
      <c r="A2829" s="95">
        <v>42094</v>
      </c>
      <c r="B2829" t="s">
        <v>115</v>
      </c>
      <c r="C2829" t="s">
        <v>1</v>
      </c>
      <c r="D2829" t="s">
        <v>11</v>
      </c>
      <c r="E2829" t="str">
        <f t="shared" si="44"/>
        <v>2015NHS Western IslesReligionChristian - Other</v>
      </c>
      <c r="F2829">
        <v>17.001675041875998</v>
      </c>
    </row>
    <row r="2830" spans="1:6" x14ac:dyDescent="0.25">
      <c r="A2830" s="95">
        <v>42094</v>
      </c>
      <c r="B2830" t="s">
        <v>104</v>
      </c>
      <c r="C2830" t="s">
        <v>1</v>
      </c>
      <c r="D2830" t="s">
        <v>11</v>
      </c>
      <c r="E2830" t="str">
        <f t="shared" si="44"/>
        <v>2015NHS Dumfries &amp; GallowayReligionChristian - Other</v>
      </c>
      <c r="F2830">
        <v>6.1941251596424003</v>
      </c>
    </row>
    <row r="2831" spans="1:6" x14ac:dyDescent="0.25">
      <c r="A2831" s="95">
        <v>42094</v>
      </c>
      <c r="B2831" t="s">
        <v>113</v>
      </c>
      <c r="C2831" t="s">
        <v>1</v>
      </c>
      <c r="D2831" t="s">
        <v>11</v>
      </c>
      <c r="E2831" t="str">
        <f t="shared" si="44"/>
        <v>2015NHS ShetlandReligionChristian - Other</v>
      </c>
      <c r="F2831">
        <v>15.610328638497601</v>
      </c>
    </row>
    <row r="2832" spans="1:6" x14ac:dyDescent="0.25">
      <c r="A2832" s="95">
        <v>42094</v>
      </c>
      <c r="B2832" t="s">
        <v>127</v>
      </c>
      <c r="C2832" t="s">
        <v>1</v>
      </c>
      <c r="D2832" t="s">
        <v>11</v>
      </c>
      <c r="E2832" t="str">
        <f t="shared" si="44"/>
        <v>2015East RegionReligionChristian - Other</v>
      </c>
      <c r="F2832">
        <v>5.8430593493916003</v>
      </c>
    </row>
    <row r="2833" spans="1:6" x14ac:dyDescent="0.25">
      <c r="A2833" s="95">
        <v>42094</v>
      </c>
      <c r="B2833" t="s">
        <v>132</v>
      </c>
      <c r="C2833" t="s">
        <v>1</v>
      </c>
      <c r="D2833" t="s">
        <v>11</v>
      </c>
      <c r="E2833" t="str">
        <f t="shared" si="44"/>
        <v>2015National Bodies and Special Health BoardsReligionChristian - Other</v>
      </c>
      <c r="F2833">
        <v>3.9508809396689801</v>
      </c>
    </row>
    <row r="2834" spans="1:6" x14ac:dyDescent="0.25">
      <c r="A2834" s="95">
        <v>42094</v>
      </c>
      <c r="B2834" t="s">
        <v>128</v>
      </c>
      <c r="C2834" t="s">
        <v>1</v>
      </c>
      <c r="D2834" t="s">
        <v>11</v>
      </c>
      <c r="E2834" t="str">
        <f t="shared" si="44"/>
        <v>2015North RegionReligionChristian - Other</v>
      </c>
      <c r="F2834">
        <v>7.7299625794099702</v>
      </c>
    </row>
    <row r="2835" spans="1:6" x14ac:dyDescent="0.25">
      <c r="A2835" s="95">
        <v>42094</v>
      </c>
      <c r="B2835" t="s">
        <v>129</v>
      </c>
      <c r="C2835" t="s">
        <v>1</v>
      </c>
      <c r="D2835" t="s">
        <v>11</v>
      </c>
      <c r="E2835" t="str">
        <f t="shared" si="44"/>
        <v>2015West RegionReligionChristian - Other</v>
      </c>
      <c r="F2835">
        <v>4.5256210130409604</v>
      </c>
    </row>
    <row r="2836" spans="1:6" x14ac:dyDescent="0.25">
      <c r="A2836" s="95">
        <v>42460</v>
      </c>
      <c r="B2836" t="s">
        <v>102</v>
      </c>
      <c r="C2836" t="s">
        <v>1</v>
      </c>
      <c r="D2836" t="s">
        <v>11</v>
      </c>
      <c r="E2836" t="str">
        <f t="shared" si="44"/>
        <v>2016NHS Ayrshire &amp; ArranReligionChristian - Other</v>
      </c>
      <c r="F2836">
        <v>4.65198237885462</v>
      </c>
    </row>
    <row r="2837" spans="1:6" x14ac:dyDescent="0.25">
      <c r="A2837" s="95">
        <v>42460</v>
      </c>
      <c r="B2837" t="s">
        <v>103</v>
      </c>
      <c r="C2837" t="s">
        <v>1</v>
      </c>
      <c r="D2837" t="s">
        <v>11</v>
      </c>
      <c r="E2837" t="str">
        <f t="shared" si="44"/>
        <v>2016NHS BordersReligionChristian - Other</v>
      </c>
      <c r="F2837">
        <v>5.0622631293990201</v>
      </c>
    </row>
    <row r="2838" spans="1:6" x14ac:dyDescent="0.25">
      <c r="A2838" s="95">
        <v>42460</v>
      </c>
      <c r="B2838" t="s">
        <v>82</v>
      </c>
      <c r="C2838" t="s">
        <v>1</v>
      </c>
      <c r="D2838" t="s">
        <v>11</v>
      </c>
      <c r="E2838" t="str">
        <f t="shared" si="44"/>
        <v>2016NHSScotlandReligionChristian - Other</v>
      </c>
      <c r="F2838">
        <v>5.7253677322533996</v>
      </c>
    </row>
    <row r="2839" spans="1:6" x14ac:dyDescent="0.25">
      <c r="A2839" s="95">
        <v>42460</v>
      </c>
      <c r="B2839" t="s">
        <v>52</v>
      </c>
      <c r="C2839" t="s">
        <v>1</v>
      </c>
      <c r="D2839" t="s">
        <v>11</v>
      </c>
      <c r="E2839" t="str">
        <f t="shared" si="44"/>
        <v>2016NHS National Services ScotlandReligionChristian - Other</v>
      </c>
      <c r="F2839">
        <v>4.7489082969432301</v>
      </c>
    </row>
    <row r="2840" spans="1:6" x14ac:dyDescent="0.25">
      <c r="A2840" s="95">
        <v>42460</v>
      </c>
      <c r="B2840" t="s">
        <v>15</v>
      </c>
      <c r="C2840" t="s">
        <v>1</v>
      </c>
      <c r="D2840" t="s">
        <v>11</v>
      </c>
      <c r="E2840" t="str">
        <f t="shared" si="44"/>
        <v>2016Scottish Ambulance ServiceReligionChristian - Other</v>
      </c>
      <c r="F2840">
        <v>2.2618529795563198</v>
      </c>
    </row>
    <row r="2841" spans="1:6" x14ac:dyDescent="0.25">
      <c r="A2841" s="95">
        <v>42460</v>
      </c>
      <c r="B2841" t="s">
        <v>16</v>
      </c>
      <c r="C2841" t="s">
        <v>1</v>
      </c>
      <c r="D2841" t="s">
        <v>11</v>
      </c>
      <c r="E2841" t="str">
        <f t="shared" si="44"/>
        <v>2016NHS 24ReligionChristian - Other</v>
      </c>
      <c r="F2841">
        <v>1.71358629130966</v>
      </c>
    </row>
    <row r="2842" spans="1:6" x14ac:dyDescent="0.25">
      <c r="A2842" s="95">
        <v>42460</v>
      </c>
      <c r="B2842" t="s">
        <v>17</v>
      </c>
      <c r="C2842" t="s">
        <v>1</v>
      </c>
      <c r="D2842" t="s">
        <v>11</v>
      </c>
      <c r="E2842" t="str">
        <f t="shared" si="44"/>
        <v>2016NHS Education for ScotlandReligionChristian - Other</v>
      </c>
      <c r="F2842">
        <v>6.1859443631039497</v>
      </c>
    </row>
    <row r="2843" spans="1:6" x14ac:dyDescent="0.25">
      <c r="A2843" s="95">
        <v>42460</v>
      </c>
      <c r="B2843" t="s">
        <v>83</v>
      </c>
      <c r="C2843" t="s">
        <v>1</v>
      </c>
      <c r="D2843" t="s">
        <v>11</v>
      </c>
      <c r="E2843" t="str">
        <f t="shared" si="44"/>
        <v>2016Healthcare Improvement ScotlandReligionChristian - Other</v>
      </c>
      <c r="F2843">
        <v>8.1841432225063908</v>
      </c>
    </row>
    <row r="2844" spans="1:6" x14ac:dyDescent="0.25">
      <c r="A2844" s="95">
        <v>42460</v>
      </c>
      <c r="B2844" t="s">
        <v>18</v>
      </c>
      <c r="C2844" t="s">
        <v>1</v>
      </c>
      <c r="D2844" t="s">
        <v>11</v>
      </c>
      <c r="E2844" t="str">
        <f t="shared" si="44"/>
        <v>2016NHS Health ScotlandReligionChristian - Other</v>
      </c>
      <c r="F2844">
        <v>4.9056603773584904</v>
      </c>
    </row>
    <row r="2845" spans="1:6" x14ac:dyDescent="0.25">
      <c r="A2845" s="95">
        <v>42460</v>
      </c>
      <c r="B2845" t="s">
        <v>19</v>
      </c>
      <c r="C2845" t="s">
        <v>1</v>
      </c>
      <c r="D2845" t="s">
        <v>11</v>
      </c>
      <c r="E2845" t="str">
        <f t="shared" si="44"/>
        <v>2016The State HospitalReligionChristian - Other</v>
      </c>
      <c r="F2845">
        <v>3.31325301204819</v>
      </c>
    </row>
    <row r="2846" spans="1:6" x14ac:dyDescent="0.25">
      <c r="A2846" s="95">
        <v>42460</v>
      </c>
      <c r="B2846" t="s">
        <v>35</v>
      </c>
      <c r="C2846" t="s">
        <v>1</v>
      </c>
      <c r="D2846" t="s">
        <v>11</v>
      </c>
      <c r="E2846" t="str">
        <f t="shared" si="44"/>
        <v>2016National Waiting Times CentreReligionChristian - Other</v>
      </c>
      <c r="F2846">
        <v>6.8111455108359102</v>
      </c>
    </row>
    <row r="2847" spans="1:6" x14ac:dyDescent="0.25">
      <c r="A2847" s="95">
        <v>42460</v>
      </c>
      <c r="B2847" t="s">
        <v>105</v>
      </c>
      <c r="C2847" t="s">
        <v>1</v>
      </c>
      <c r="D2847" t="s">
        <v>11</v>
      </c>
      <c r="E2847" t="str">
        <f t="shared" si="44"/>
        <v>2016NHS FifeReligionChristian - Other</v>
      </c>
      <c r="F2847">
        <v>5.3384755911905</v>
      </c>
    </row>
    <row r="2848" spans="1:6" x14ac:dyDescent="0.25">
      <c r="A2848" s="95">
        <v>42460</v>
      </c>
      <c r="B2848" t="s">
        <v>108</v>
      </c>
      <c r="C2848" t="s">
        <v>1</v>
      </c>
      <c r="D2848" t="s">
        <v>11</v>
      </c>
      <c r="E2848" t="str">
        <f t="shared" si="44"/>
        <v>2016NHS Greater Glasgow &amp; ClydeReligionChristian - Other</v>
      </c>
      <c r="F2848">
        <v>5.6637644735660997</v>
      </c>
    </row>
    <row r="2849" spans="1:6" x14ac:dyDescent="0.25">
      <c r="A2849" s="95">
        <v>42460</v>
      </c>
      <c r="B2849" t="s">
        <v>109</v>
      </c>
      <c r="C2849" t="s">
        <v>1</v>
      </c>
      <c r="D2849" t="s">
        <v>11</v>
      </c>
      <c r="E2849" t="str">
        <f t="shared" si="44"/>
        <v>2016NHS HighlandReligionChristian - Other</v>
      </c>
      <c r="F2849">
        <v>7.0435827041866803</v>
      </c>
    </row>
    <row r="2850" spans="1:6" x14ac:dyDescent="0.25">
      <c r="A2850" s="95">
        <v>42460</v>
      </c>
      <c r="B2850" t="s">
        <v>110</v>
      </c>
      <c r="C2850" t="s">
        <v>1</v>
      </c>
      <c r="D2850" t="s">
        <v>11</v>
      </c>
      <c r="E2850" t="str">
        <f t="shared" si="44"/>
        <v>2016NHS LanarkshireReligionChristian - Other</v>
      </c>
      <c r="F2850">
        <v>4.2716319824753501</v>
      </c>
    </row>
    <row r="2851" spans="1:6" x14ac:dyDescent="0.25">
      <c r="A2851" s="95">
        <v>42460</v>
      </c>
      <c r="B2851" t="s">
        <v>107</v>
      </c>
      <c r="C2851" t="s">
        <v>1</v>
      </c>
      <c r="D2851" t="s">
        <v>11</v>
      </c>
      <c r="E2851" t="str">
        <f t="shared" si="44"/>
        <v>2016NHS GrampianReligionChristian - Other</v>
      </c>
      <c r="F2851">
        <v>8.4620786516853901</v>
      </c>
    </row>
    <row r="2852" spans="1:6" x14ac:dyDescent="0.25">
      <c r="A2852" s="95">
        <v>42460</v>
      </c>
      <c r="B2852" t="s">
        <v>112</v>
      </c>
      <c r="C2852" t="s">
        <v>1</v>
      </c>
      <c r="D2852" t="s">
        <v>11</v>
      </c>
      <c r="E2852" t="str">
        <f t="shared" si="44"/>
        <v>2016NHS OrkneyReligionChristian - Other</v>
      </c>
      <c r="F2852">
        <v>10.680907877169499</v>
      </c>
    </row>
    <row r="2853" spans="1:6" x14ac:dyDescent="0.25">
      <c r="A2853" s="95">
        <v>42460</v>
      </c>
      <c r="B2853" t="s">
        <v>111</v>
      </c>
      <c r="C2853" t="s">
        <v>1</v>
      </c>
      <c r="D2853" t="s">
        <v>11</v>
      </c>
      <c r="E2853" t="str">
        <f t="shared" si="44"/>
        <v>2016NHS LothianReligionChristian - Other</v>
      </c>
      <c r="F2853">
        <v>4.9790086175149098</v>
      </c>
    </row>
    <row r="2854" spans="1:6" x14ac:dyDescent="0.25">
      <c r="A2854" s="95">
        <v>42460</v>
      </c>
      <c r="B2854" t="s">
        <v>114</v>
      </c>
      <c r="C2854" t="s">
        <v>1</v>
      </c>
      <c r="D2854" t="s">
        <v>11</v>
      </c>
      <c r="E2854" t="str">
        <f t="shared" si="44"/>
        <v>2016NHS TaysideReligionChristian - Other</v>
      </c>
      <c r="F2854">
        <v>6.1489548806060998</v>
      </c>
    </row>
    <row r="2855" spans="1:6" x14ac:dyDescent="0.25">
      <c r="A2855" s="95">
        <v>42460</v>
      </c>
      <c r="B2855" t="s">
        <v>106</v>
      </c>
      <c r="C2855" t="s">
        <v>1</v>
      </c>
      <c r="D2855" t="s">
        <v>11</v>
      </c>
      <c r="E2855" t="str">
        <f t="shared" si="44"/>
        <v>2016NHS Forth ValleyReligionChristian - Other</v>
      </c>
      <c r="F2855">
        <v>5.6843679880329097</v>
      </c>
    </row>
    <row r="2856" spans="1:6" x14ac:dyDescent="0.25">
      <c r="A2856" s="95">
        <v>42460</v>
      </c>
      <c r="B2856" t="s">
        <v>115</v>
      </c>
      <c r="C2856" t="s">
        <v>1</v>
      </c>
      <c r="D2856" t="s">
        <v>11</v>
      </c>
      <c r="E2856" t="str">
        <f t="shared" si="44"/>
        <v>2016NHS Western IslesReligionChristian - Other</v>
      </c>
      <c r="F2856">
        <v>16.25</v>
      </c>
    </row>
    <row r="2857" spans="1:6" x14ac:dyDescent="0.25">
      <c r="A2857" s="95">
        <v>42460</v>
      </c>
      <c r="B2857" t="s">
        <v>104</v>
      </c>
      <c r="C2857" t="s">
        <v>1</v>
      </c>
      <c r="D2857" t="s">
        <v>11</v>
      </c>
      <c r="E2857" t="str">
        <f t="shared" si="44"/>
        <v>2016NHS Dumfries &amp; GallowayReligionChristian - Other</v>
      </c>
      <c r="F2857">
        <v>6.0097685283499596</v>
      </c>
    </row>
    <row r="2858" spans="1:6" x14ac:dyDescent="0.25">
      <c r="A2858" s="95">
        <v>42460</v>
      </c>
      <c r="B2858" t="s">
        <v>113</v>
      </c>
      <c r="C2858" t="s">
        <v>1</v>
      </c>
      <c r="D2858" t="s">
        <v>11</v>
      </c>
      <c r="E2858" t="str">
        <f t="shared" si="44"/>
        <v>2016NHS ShetlandReligionChristian - Other</v>
      </c>
      <c r="F2858">
        <v>15.758980301274599</v>
      </c>
    </row>
    <row r="2859" spans="1:6" x14ac:dyDescent="0.25">
      <c r="A2859" s="95">
        <v>42460</v>
      </c>
      <c r="B2859" t="s">
        <v>127</v>
      </c>
      <c r="C2859" t="s">
        <v>1</v>
      </c>
      <c r="D2859" t="s">
        <v>11</v>
      </c>
      <c r="E2859" t="str">
        <f t="shared" si="44"/>
        <v>2016East RegionReligionChristian - Other</v>
      </c>
      <c r="F2859">
        <v>5.0735854155917499</v>
      </c>
    </row>
    <row r="2860" spans="1:6" x14ac:dyDescent="0.25">
      <c r="A2860" s="95">
        <v>42460</v>
      </c>
      <c r="B2860" t="s">
        <v>132</v>
      </c>
      <c r="C2860" t="s">
        <v>1</v>
      </c>
      <c r="D2860" t="s">
        <v>11</v>
      </c>
      <c r="E2860" t="str">
        <f t="shared" si="44"/>
        <v>2016National Bodies and Special Health BoardsReligionChristian - Other</v>
      </c>
      <c r="F2860">
        <v>4.2427294473120902</v>
      </c>
    </row>
    <row r="2861" spans="1:6" x14ac:dyDescent="0.25">
      <c r="A2861" s="95">
        <v>42460</v>
      </c>
      <c r="B2861" t="s">
        <v>128</v>
      </c>
      <c r="C2861" t="s">
        <v>1</v>
      </c>
      <c r="D2861" t="s">
        <v>11</v>
      </c>
      <c r="E2861" t="str">
        <f t="shared" si="44"/>
        <v>2016North RegionReligionChristian - Other</v>
      </c>
      <c r="F2861">
        <v>7.7407799046159802</v>
      </c>
    </row>
    <row r="2862" spans="1:6" x14ac:dyDescent="0.25">
      <c r="A2862" s="95">
        <v>42460</v>
      </c>
      <c r="B2862" t="s">
        <v>129</v>
      </c>
      <c r="C2862" t="s">
        <v>1</v>
      </c>
      <c r="D2862" t="s">
        <v>11</v>
      </c>
      <c r="E2862" t="str">
        <f t="shared" si="44"/>
        <v>2016West RegionReligionChristian - Other</v>
      </c>
      <c r="F2862">
        <v>5.3145494291960098</v>
      </c>
    </row>
    <row r="2863" spans="1:6" x14ac:dyDescent="0.25">
      <c r="A2863" s="95">
        <v>42825</v>
      </c>
      <c r="B2863" t="s">
        <v>102</v>
      </c>
      <c r="C2863" t="s">
        <v>1</v>
      </c>
      <c r="D2863" t="s">
        <v>11</v>
      </c>
      <c r="E2863" t="str">
        <f t="shared" si="44"/>
        <v>2017NHS Ayrshire &amp; ArranReligionChristian - Other</v>
      </c>
      <c r="F2863">
        <v>4.4607133736272999</v>
      </c>
    </row>
    <row r="2864" spans="1:6" x14ac:dyDescent="0.25">
      <c r="A2864" s="95">
        <v>42825</v>
      </c>
      <c r="B2864" t="s">
        <v>103</v>
      </c>
      <c r="C2864" t="s">
        <v>1</v>
      </c>
      <c r="D2864" t="s">
        <v>11</v>
      </c>
      <c r="E2864" t="str">
        <f t="shared" si="44"/>
        <v>2017NHS BordersReligionChristian - Other</v>
      </c>
      <c r="F2864">
        <v>6.2061521856448998</v>
      </c>
    </row>
    <row r="2865" spans="1:6" x14ac:dyDescent="0.25">
      <c r="A2865" s="95">
        <v>42825</v>
      </c>
      <c r="B2865" t="s">
        <v>82</v>
      </c>
      <c r="C2865" t="s">
        <v>1</v>
      </c>
      <c r="D2865" t="s">
        <v>11</v>
      </c>
      <c r="E2865" t="str">
        <f t="shared" si="44"/>
        <v>2017NHSScotlandReligionChristian - Other</v>
      </c>
      <c r="F2865">
        <v>5.8385079551246504</v>
      </c>
    </row>
    <row r="2866" spans="1:6" x14ac:dyDescent="0.25">
      <c r="A2866" s="95">
        <v>42825</v>
      </c>
      <c r="B2866" t="s">
        <v>52</v>
      </c>
      <c r="C2866" t="s">
        <v>1</v>
      </c>
      <c r="D2866" t="s">
        <v>11</v>
      </c>
      <c r="E2866" t="str">
        <f t="shared" si="44"/>
        <v>2017NHS National Services ScotlandReligionChristian - Other</v>
      </c>
      <c r="F2866">
        <v>5.1831750339212999</v>
      </c>
    </row>
    <row r="2867" spans="1:6" x14ac:dyDescent="0.25">
      <c r="A2867" s="95">
        <v>42825</v>
      </c>
      <c r="B2867" t="s">
        <v>15</v>
      </c>
      <c r="C2867" t="s">
        <v>1</v>
      </c>
      <c r="D2867" t="s">
        <v>11</v>
      </c>
      <c r="E2867" t="str">
        <f t="shared" si="44"/>
        <v>2017Scottish Ambulance ServiceReligionChristian - Other</v>
      </c>
      <c r="F2867">
        <v>2.0696937697993598</v>
      </c>
    </row>
    <row r="2868" spans="1:6" x14ac:dyDescent="0.25">
      <c r="A2868" s="95">
        <v>42825</v>
      </c>
      <c r="B2868" t="s">
        <v>16</v>
      </c>
      <c r="C2868" t="s">
        <v>1</v>
      </c>
      <c r="D2868" t="s">
        <v>11</v>
      </c>
      <c r="E2868" t="str">
        <f t="shared" si="44"/>
        <v>2017NHS 24ReligionChristian - Other</v>
      </c>
      <c r="F2868">
        <v>2.0791415157612301</v>
      </c>
    </row>
    <row r="2869" spans="1:6" x14ac:dyDescent="0.25">
      <c r="A2869" s="95">
        <v>42825</v>
      </c>
      <c r="B2869" t="s">
        <v>17</v>
      </c>
      <c r="C2869" t="s">
        <v>1</v>
      </c>
      <c r="D2869" t="s">
        <v>11</v>
      </c>
      <c r="E2869" t="str">
        <f t="shared" si="44"/>
        <v>2017NHS Education for ScotlandReligionChristian - Other</v>
      </c>
      <c r="F2869">
        <v>6.1429033301002196</v>
      </c>
    </row>
    <row r="2870" spans="1:6" x14ac:dyDescent="0.25">
      <c r="A2870" s="95">
        <v>42825</v>
      </c>
      <c r="B2870" t="s">
        <v>83</v>
      </c>
      <c r="C2870" t="s">
        <v>1</v>
      </c>
      <c r="D2870" t="s">
        <v>11</v>
      </c>
      <c r="E2870" t="str">
        <f t="shared" si="44"/>
        <v>2017Healthcare Improvement ScotlandReligionChristian - Other</v>
      </c>
      <c r="F2870">
        <v>7.8384798099762403</v>
      </c>
    </row>
    <row r="2871" spans="1:6" x14ac:dyDescent="0.25">
      <c r="A2871" s="95">
        <v>42825</v>
      </c>
      <c r="B2871" t="s">
        <v>18</v>
      </c>
      <c r="C2871" t="s">
        <v>1</v>
      </c>
      <c r="D2871" t="s">
        <v>11</v>
      </c>
      <c r="E2871" t="str">
        <f t="shared" si="44"/>
        <v>2017NHS Health ScotlandReligionChristian - Other</v>
      </c>
      <c r="F2871">
        <v>5.3333333333333304</v>
      </c>
    </row>
    <row r="2872" spans="1:6" x14ac:dyDescent="0.25">
      <c r="A2872" s="95">
        <v>42825</v>
      </c>
      <c r="B2872" t="s">
        <v>19</v>
      </c>
      <c r="C2872" t="s">
        <v>1</v>
      </c>
      <c r="D2872" t="s">
        <v>11</v>
      </c>
      <c r="E2872" t="str">
        <f t="shared" si="44"/>
        <v>2017The State HospitalReligionChristian - Other</v>
      </c>
      <c r="F2872">
        <v>3.4586466165413499</v>
      </c>
    </row>
    <row r="2873" spans="1:6" x14ac:dyDescent="0.25">
      <c r="A2873" s="95">
        <v>42825</v>
      </c>
      <c r="B2873" t="s">
        <v>35</v>
      </c>
      <c r="C2873" t="s">
        <v>1</v>
      </c>
      <c r="D2873" t="s">
        <v>11</v>
      </c>
      <c r="E2873" t="str">
        <f t="shared" si="44"/>
        <v>2017National Waiting Times CentreReligionChristian - Other</v>
      </c>
      <c r="F2873">
        <v>7.0957932083122097</v>
      </c>
    </row>
    <row r="2874" spans="1:6" x14ac:dyDescent="0.25">
      <c r="A2874" s="95">
        <v>42825</v>
      </c>
      <c r="B2874" t="s">
        <v>105</v>
      </c>
      <c r="C2874" t="s">
        <v>1</v>
      </c>
      <c r="D2874" t="s">
        <v>11</v>
      </c>
      <c r="E2874" t="str">
        <f t="shared" si="44"/>
        <v>2017NHS FifeReligionChristian - Other</v>
      </c>
      <c r="F2874">
        <v>5.2818329278183196</v>
      </c>
    </row>
    <row r="2875" spans="1:6" x14ac:dyDescent="0.25">
      <c r="A2875" s="95">
        <v>42825</v>
      </c>
      <c r="B2875" t="s">
        <v>108</v>
      </c>
      <c r="C2875" t="s">
        <v>1</v>
      </c>
      <c r="D2875" t="s">
        <v>11</v>
      </c>
      <c r="E2875" t="str">
        <f t="shared" si="44"/>
        <v>2017NHS Greater Glasgow &amp; ClydeReligionChristian - Other</v>
      </c>
      <c r="F2875">
        <v>6.0166670390312502</v>
      </c>
    </row>
    <row r="2876" spans="1:6" x14ac:dyDescent="0.25">
      <c r="A2876" s="95">
        <v>42825</v>
      </c>
      <c r="B2876" t="s">
        <v>109</v>
      </c>
      <c r="C2876" t="s">
        <v>1</v>
      </c>
      <c r="D2876" t="s">
        <v>11</v>
      </c>
      <c r="E2876" t="str">
        <f t="shared" si="44"/>
        <v>2017NHS HighlandReligionChristian - Other</v>
      </c>
      <c r="F2876">
        <v>7.2099262240107302</v>
      </c>
    </row>
    <row r="2877" spans="1:6" x14ac:dyDescent="0.25">
      <c r="A2877" s="95">
        <v>42825</v>
      </c>
      <c r="B2877" t="s">
        <v>110</v>
      </c>
      <c r="C2877" t="s">
        <v>1</v>
      </c>
      <c r="D2877" t="s">
        <v>11</v>
      </c>
      <c r="E2877" t="str">
        <f t="shared" si="44"/>
        <v>2017NHS LanarkshireReligionChristian - Other</v>
      </c>
      <c r="F2877">
        <v>4.7697841726618702</v>
      </c>
    </row>
    <row r="2878" spans="1:6" x14ac:dyDescent="0.25">
      <c r="A2878" s="95">
        <v>42825</v>
      </c>
      <c r="B2878" t="s">
        <v>107</v>
      </c>
      <c r="C2878" t="s">
        <v>1</v>
      </c>
      <c r="D2878" t="s">
        <v>11</v>
      </c>
      <c r="E2878" t="str">
        <f t="shared" si="44"/>
        <v>2017NHS GrampianReligionChristian - Other</v>
      </c>
      <c r="F2878">
        <v>8.5309980861798902</v>
      </c>
    </row>
    <row r="2879" spans="1:6" x14ac:dyDescent="0.25">
      <c r="A2879" s="95">
        <v>42825</v>
      </c>
      <c r="B2879" t="s">
        <v>112</v>
      </c>
      <c r="C2879" t="s">
        <v>1</v>
      </c>
      <c r="D2879" t="s">
        <v>11</v>
      </c>
      <c r="E2879" t="str">
        <f t="shared" si="44"/>
        <v>2017NHS OrkneyReligionChristian - Other</v>
      </c>
      <c r="F2879">
        <v>10.8753315649867</v>
      </c>
    </row>
    <row r="2880" spans="1:6" x14ac:dyDescent="0.25">
      <c r="A2880" s="95">
        <v>42825</v>
      </c>
      <c r="B2880" t="s">
        <v>111</v>
      </c>
      <c r="C2880" t="s">
        <v>1</v>
      </c>
      <c r="D2880" t="s">
        <v>11</v>
      </c>
      <c r="E2880" t="str">
        <f t="shared" si="44"/>
        <v>2017NHS LothianReligionChristian - Other</v>
      </c>
      <c r="F2880">
        <v>4.6472296775616702</v>
      </c>
    </row>
    <row r="2881" spans="1:6" x14ac:dyDescent="0.25">
      <c r="A2881" s="95">
        <v>42825</v>
      </c>
      <c r="B2881" t="s">
        <v>114</v>
      </c>
      <c r="C2881" t="s">
        <v>1</v>
      </c>
      <c r="D2881" t="s">
        <v>11</v>
      </c>
      <c r="E2881" t="str">
        <f t="shared" si="44"/>
        <v>2017NHS TaysideReligionChristian - Other</v>
      </c>
      <c r="F2881">
        <v>6.3730779606150501</v>
      </c>
    </row>
    <row r="2882" spans="1:6" x14ac:dyDescent="0.25">
      <c r="A2882" s="95">
        <v>42825</v>
      </c>
      <c r="B2882" t="s">
        <v>106</v>
      </c>
      <c r="C2882" t="s">
        <v>1</v>
      </c>
      <c r="D2882" t="s">
        <v>11</v>
      </c>
      <c r="E2882" t="str">
        <f t="shared" si="44"/>
        <v>2017NHS Forth ValleyReligionChristian - Other</v>
      </c>
      <c r="F2882">
        <v>5.66839240674366</v>
      </c>
    </row>
    <row r="2883" spans="1:6" x14ac:dyDescent="0.25">
      <c r="A2883" s="95">
        <v>42825</v>
      </c>
      <c r="B2883" t="s">
        <v>115</v>
      </c>
      <c r="C2883" t="s">
        <v>1</v>
      </c>
      <c r="D2883" t="s">
        <v>11</v>
      </c>
      <c r="E2883" t="str">
        <f t="shared" si="44"/>
        <v>2017NHS Western IslesReligionChristian - Other</v>
      </c>
      <c r="F2883">
        <v>16.362126245847101</v>
      </c>
    </row>
    <row r="2884" spans="1:6" x14ac:dyDescent="0.25">
      <c r="A2884" s="95">
        <v>42825</v>
      </c>
      <c r="B2884" t="s">
        <v>104</v>
      </c>
      <c r="C2884" t="s">
        <v>1</v>
      </c>
      <c r="D2884" t="s">
        <v>11</v>
      </c>
      <c r="E2884" t="str">
        <f t="shared" ref="E2884:E2947" si="45">"20"&amp;RIGHT(TEXT(A2884,"dd-mmm-yy"),2)&amp;B2884&amp;C2884&amp;D2884</f>
        <v>2017NHS Dumfries &amp; GallowayReligionChristian - Other</v>
      </c>
      <c r="F2884">
        <v>5.9995668182802602</v>
      </c>
    </row>
    <row r="2885" spans="1:6" x14ac:dyDescent="0.25">
      <c r="A2885" s="95">
        <v>42825</v>
      </c>
      <c r="B2885" t="s">
        <v>113</v>
      </c>
      <c r="C2885" t="s">
        <v>1</v>
      </c>
      <c r="D2885" t="s">
        <v>11</v>
      </c>
      <c r="E2885" t="str">
        <f t="shared" si="45"/>
        <v>2017NHS ShetlandReligionChristian - Other</v>
      </c>
      <c r="F2885">
        <v>15.3669724770642</v>
      </c>
    </row>
    <row r="2886" spans="1:6" x14ac:dyDescent="0.25">
      <c r="A2886" s="95">
        <v>42825</v>
      </c>
      <c r="B2886" t="s">
        <v>127</v>
      </c>
      <c r="C2886" t="s">
        <v>1</v>
      </c>
      <c r="D2886" t="s">
        <v>11</v>
      </c>
      <c r="E2886" t="str">
        <f t="shared" si="45"/>
        <v>2017East RegionReligionChristian - Other</v>
      </c>
      <c r="F2886">
        <v>4.94248080649513</v>
      </c>
    </row>
    <row r="2887" spans="1:6" x14ac:dyDescent="0.25">
      <c r="A2887" s="95">
        <v>42825</v>
      </c>
      <c r="B2887" t="s">
        <v>132</v>
      </c>
      <c r="C2887" t="s">
        <v>1</v>
      </c>
      <c r="D2887" t="s">
        <v>11</v>
      </c>
      <c r="E2887" t="str">
        <f t="shared" si="45"/>
        <v>2017National Bodies and Special Health BoardsReligionChristian - Other</v>
      </c>
      <c r="F2887">
        <v>4.4123938153150402</v>
      </c>
    </row>
    <row r="2888" spans="1:6" x14ac:dyDescent="0.25">
      <c r="A2888" s="95">
        <v>42825</v>
      </c>
      <c r="B2888" t="s">
        <v>128</v>
      </c>
      <c r="C2888" t="s">
        <v>1</v>
      </c>
      <c r="D2888" t="s">
        <v>11</v>
      </c>
      <c r="E2888" t="str">
        <f t="shared" si="45"/>
        <v>2017North RegionReligionChristian - Other</v>
      </c>
      <c r="F2888">
        <v>7.8775972154007103</v>
      </c>
    </row>
    <row r="2889" spans="1:6" x14ac:dyDescent="0.25">
      <c r="A2889" s="95">
        <v>42825</v>
      </c>
      <c r="B2889" t="s">
        <v>129</v>
      </c>
      <c r="C2889" t="s">
        <v>1</v>
      </c>
      <c r="D2889" t="s">
        <v>11</v>
      </c>
      <c r="E2889" t="str">
        <f t="shared" si="45"/>
        <v>2017West RegionReligionChristian - Other</v>
      </c>
      <c r="F2889">
        <v>5.5525946024516601</v>
      </c>
    </row>
    <row r="2890" spans="1:6" x14ac:dyDescent="0.25">
      <c r="A2890" s="95">
        <v>43190</v>
      </c>
      <c r="B2890" t="s">
        <v>102</v>
      </c>
      <c r="C2890" t="s">
        <v>1</v>
      </c>
      <c r="D2890" t="s">
        <v>11</v>
      </c>
      <c r="E2890" t="str">
        <f t="shared" si="45"/>
        <v>2018NHS Ayrshire &amp; ArranReligionChristian - Other</v>
      </c>
      <c r="F2890">
        <v>4.2913418824909897</v>
      </c>
    </row>
    <row r="2891" spans="1:6" x14ac:dyDescent="0.25">
      <c r="A2891" s="95">
        <v>43190</v>
      </c>
      <c r="B2891" t="s">
        <v>103</v>
      </c>
      <c r="C2891" t="s">
        <v>1</v>
      </c>
      <c r="D2891" t="s">
        <v>11</v>
      </c>
      <c r="E2891" t="str">
        <f t="shared" si="45"/>
        <v>2018NHS BordersReligionChristian - Other</v>
      </c>
      <c r="F2891">
        <v>6.7876874506708704</v>
      </c>
    </row>
    <row r="2892" spans="1:6" x14ac:dyDescent="0.25">
      <c r="A2892" s="95">
        <v>43190</v>
      </c>
      <c r="B2892" t="s">
        <v>82</v>
      </c>
      <c r="C2892" t="s">
        <v>1</v>
      </c>
      <c r="D2892" t="s">
        <v>11</v>
      </c>
      <c r="E2892" t="str">
        <f t="shared" si="45"/>
        <v>2018NHSScotlandReligionChristian - Other</v>
      </c>
      <c r="F2892">
        <v>5.7929939916109197</v>
      </c>
    </row>
    <row r="2893" spans="1:6" x14ac:dyDescent="0.25">
      <c r="A2893" s="95">
        <v>43190</v>
      </c>
      <c r="B2893" t="s">
        <v>52</v>
      </c>
      <c r="C2893" t="s">
        <v>1</v>
      </c>
      <c r="D2893" t="s">
        <v>11</v>
      </c>
      <c r="E2893" t="str">
        <f t="shared" si="45"/>
        <v>2018NHS National Services ScotlandReligionChristian - Other</v>
      </c>
      <c r="F2893">
        <v>5.5060728744939196</v>
      </c>
    </row>
    <row r="2894" spans="1:6" x14ac:dyDescent="0.25">
      <c r="A2894" s="95">
        <v>43190</v>
      </c>
      <c r="B2894" t="s">
        <v>15</v>
      </c>
      <c r="C2894" t="s">
        <v>1</v>
      </c>
      <c r="D2894" t="s">
        <v>11</v>
      </c>
      <c r="E2894" t="str">
        <f t="shared" si="45"/>
        <v>2018Scottish Ambulance ServiceReligionChristian - Other</v>
      </c>
      <c r="F2894">
        <v>3.82049727107337</v>
      </c>
    </row>
    <row r="2895" spans="1:6" x14ac:dyDescent="0.25">
      <c r="A2895" s="95">
        <v>43190</v>
      </c>
      <c r="B2895" t="s">
        <v>16</v>
      </c>
      <c r="C2895" t="s">
        <v>1</v>
      </c>
      <c r="D2895" t="s">
        <v>11</v>
      </c>
      <c r="E2895" t="str">
        <f t="shared" si="45"/>
        <v>2018NHS 24ReligionChristian - Other</v>
      </c>
      <c r="F2895">
        <v>2.5080385852089999</v>
      </c>
    </row>
    <row r="2896" spans="1:6" x14ac:dyDescent="0.25">
      <c r="A2896" s="95">
        <v>43190</v>
      </c>
      <c r="B2896" t="s">
        <v>17</v>
      </c>
      <c r="C2896" t="s">
        <v>1</v>
      </c>
      <c r="D2896" t="s">
        <v>11</v>
      </c>
      <c r="E2896" t="str">
        <f t="shared" si="45"/>
        <v>2018NHS Education for ScotlandReligionChristian - Other</v>
      </c>
      <c r="F2896">
        <v>6.3811684628474197</v>
      </c>
    </row>
    <row r="2897" spans="1:6" x14ac:dyDescent="0.25">
      <c r="A2897" s="95">
        <v>43190</v>
      </c>
      <c r="B2897" t="s">
        <v>83</v>
      </c>
      <c r="C2897" t="s">
        <v>1</v>
      </c>
      <c r="D2897" t="s">
        <v>11</v>
      </c>
      <c r="E2897" t="str">
        <f t="shared" si="45"/>
        <v>2018Healthcare Improvement ScotlandReligionChristian - Other</v>
      </c>
      <c r="F2897">
        <v>9.2970521541950095</v>
      </c>
    </row>
    <row r="2898" spans="1:6" x14ac:dyDescent="0.25">
      <c r="A2898" s="95">
        <v>43190</v>
      </c>
      <c r="B2898" t="s">
        <v>18</v>
      </c>
      <c r="C2898" t="s">
        <v>1</v>
      </c>
      <c r="D2898" t="s">
        <v>11</v>
      </c>
      <c r="E2898" t="str">
        <f t="shared" si="45"/>
        <v>2018NHS Health ScotlandReligionChristian - Other</v>
      </c>
      <c r="F2898">
        <v>6.0402684563758298</v>
      </c>
    </row>
    <row r="2899" spans="1:6" x14ac:dyDescent="0.25">
      <c r="A2899" s="95">
        <v>43190</v>
      </c>
      <c r="B2899" t="s">
        <v>19</v>
      </c>
      <c r="C2899" t="s">
        <v>1</v>
      </c>
      <c r="D2899" t="s">
        <v>11</v>
      </c>
      <c r="E2899" t="str">
        <f t="shared" si="45"/>
        <v>2018The State HospitalReligionChristian - Other</v>
      </c>
      <c r="F2899">
        <v>3.4901365705614502</v>
      </c>
    </row>
    <row r="2900" spans="1:6" x14ac:dyDescent="0.25">
      <c r="A2900" s="95">
        <v>43190</v>
      </c>
      <c r="B2900" t="s">
        <v>35</v>
      </c>
      <c r="C2900" t="s">
        <v>1</v>
      </c>
      <c r="D2900" t="s">
        <v>11</v>
      </c>
      <c r="E2900" t="str">
        <f t="shared" si="45"/>
        <v>2018National Waiting Times CentreReligionChristian - Other</v>
      </c>
      <c r="F2900">
        <v>7.1322436849925701</v>
      </c>
    </row>
    <row r="2901" spans="1:6" x14ac:dyDescent="0.25">
      <c r="A2901" s="95">
        <v>43190</v>
      </c>
      <c r="B2901" t="s">
        <v>105</v>
      </c>
      <c r="C2901" t="s">
        <v>1</v>
      </c>
      <c r="D2901" t="s">
        <v>11</v>
      </c>
      <c r="E2901" t="str">
        <f t="shared" si="45"/>
        <v>2018NHS FifeReligionChristian - Other</v>
      </c>
      <c r="F2901">
        <v>5.1258992805755303</v>
      </c>
    </row>
    <row r="2902" spans="1:6" x14ac:dyDescent="0.25">
      <c r="A2902" s="95">
        <v>43190</v>
      </c>
      <c r="B2902" t="s">
        <v>108</v>
      </c>
      <c r="C2902" t="s">
        <v>1</v>
      </c>
      <c r="D2902" t="s">
        <v>11</v>
      </c>
      <c r="E2902" t="str">
        <f t="shared" si="45"/>
        <v>2018NHS Greater Glasgow &amp; ClydeReligionChristian - Other</v>
      </c>
      <c r="F2902">
        <v>5.6890040891113403</v>
      </c>
    </row>
    <row r="2903" spans="1:6" x14ac:dyDescent="0.25">
      <c r="A2903" s="95">
        <v>43190</v>
      </c>
      <c r="B2903" t="s">
        <v>109</v>
      </c>
      <c r="C2903" t="s">
        <v>1</v>
      </c>
      <c r="D2903" t="s">
        <v>11</v>
      </c>
      <c r="E2903" t="str">
        <f t="shared" si="45"/>
        <v>2018NHS HighlandReligionChristian - Other</v>
      </c>
      <c r="F2903">
        <v>7.7029783761729904</v>
      </c>
    </row>
    <row r="2904" spans="1:6" x14ac:dyDescent="0.25">
      <c r="A2904" s="95">
        <v>43190</v>
      </c>
      <c r="B2904" t="s">
        <v>110</v>
      </c>
      <c r="C2904" t="s">
        <v>1</v>
      </c>
      <c r="D2904" t="s">
        <v>11</v>
      </c>
      <c r="E2904" t="str">
        <f t="shared" si="45"/>
        <v>2018NHS LanarkshireReligionChristian - Other</v>
      </c>
      <c r="F2904">
        <v>4.81012658227848</v>
      </c>
    </row>
    <row r="2905" spans="1:6" x14ac:dyDescent="0.25">
      <c r="A2905" s="95">
        <v>43190</v>
      </c>
      <c r="B2905" t="s">
        <v>107</v>
      </c>
      <c r="C2905" t="s">
        <v>1</v>
      </c>
      <c r="D2905" t="s">
        <v>11</v>
      </c>
      <c r="E2905" t="str">
        <f t="shared" si="45"/>
        <v>2018NHS GrampianReligionChristian - Other</v>
      </c>
      <c r="F2905">
        <v>8.4656391238845696</v>
      </c>
    </row>
    <row r="2906" spans="1:6" x14ac:dyDescent="0.25">
      <c r="A2906" s="95">
        <v>43190</v>
      </c>
      <c r="B2906" t="s">
        <v>112</v>
      </c>
      <c r="C2906" t="s">
        <v>1</v>
      </c>
      <c r="D2906" t="s">
        <v>11</v>
      </c>
      <c r="E2906" t="str">
        <f t="shared" si="45"/>
        <v>2018NHS OrkneyReligionChristian - Other</v>
      </c>
      <c r="F2906">
        <v>10.7868020304568</v>
      </c>
    </row>
    <row r="2907" spans="1:6" x14ac:dyDescent="0.25">
      <c r="A2907" s="95">
        <v>43190</v>
      </c>
      <c r="B2907" t="s">
        <v>111</v>
      </c>
      <c r="C2907" t="s">
        <v>1</v>
      </c>
      <c r="D2907" t="s">
        <v>11</v>
      </c>
      <c r="E2907" t="str">
        <f t="shared" si="45"/>
        <v>2018NHS LothianReligionChristian - Other</v>
      </c>
      <c r="F2907">
        <v>4.3814614248540602</v>
      </c>
    </row>
    <row r="2908" spans="1:6" x14ac:dyDescent="0.25">
      <c r="A2908" s="95">
        <v>43190</v>
      </c>
      <c r="B2908" t="s">
        <v>114</v>
      </c>
      <c r="C2908" t="s">
        <v>1</v>
      </c>
      <c r="D2908" t="s">
        <v>11</v>
      </c>
      <c r="E2908" t="str">
        <f t="shared" si="45"/>
        <v>2018NHS TaysideReligionChristian - Other</v>
      </c>
      <c r="F2908">
        <v>6.3826928245095402</v>
      </c>
    </row>
    <row r="2909" spans="1:6" x14ac:dyDescent="0.25">
      <c r="A2909" s="95">
        <v>43190</v>
      </c>
      <c r="B2909" t="s">
        <v>106</v>
      </c>
      <c r="C2909" t="s">
        <v>1</v>
      </c>
      <c r="D2909" t="s">
        <v>11</v>
      </c>
      <c r="E2909" t="str">
        <f t="shared" si="45"/>
        <v>2018NHS Forth ValleyReligionChristian - Other</v>
      </c>
      <c r="F2909">
        <v>5.7337971910836201</v>
      </c>
    </row>
    <row r="2910" spans="1:6" x14ac:dyDescent="0.25">
      <c r="A2910" s="95">
        <v>43190</v>
      </c>
      <c r="B2910" t="s">
        <v>115</v>
      </c>
      <c r="C2910" t="s">
        <v>1</v>
      </c>
      <c r="D2910" t="s">
        <v>11</v>
      </c>
      <c r="E2910" t="str">
        <f t="shared" si="45"/>
        <v>2018NHS Western IslesReligionChristian - Other</v>
      </c>
      <c r="F2910">
        <v>15.5608214849921</v>
      </c>
    </row>
    <row r="2911" spans="1:6" x14ac:dyDescent="0.25">
      <c r="A2911" s="95">
        <v>43190</v>
      </c>
      <c r="B2911" t="s">
        <v>104</v>
      </c>
      <c r="C2911" t="s">
        <v>1</v>
      </c>
      <c r="D2911" t="s">
        <v>11</v>
      </c>
      <c r="E2911" t="str">
        <f t="shared" si="45"/>
        <v>2018NHS Dumfries &amp; GallowayReligionChristian - Other</v>
      </c>
      <c r="F2911">
        <v>5.5767599660729399</v>
      </c>
    </row>
    <row r="2912" spans="1:6" x14ac:dyDescent="0.25">
      <c r="A2912" s="95">
        <v>43190</v>
      </c>
      <c r="B2912" t="s">
        <v>113</v>
      </c>
      <c r="C2912" t="s">
        <v>1</v>
      </c>
      <c r="D2912" t="s">
        <v>11</v>
      </c>
      <c r="E2912" t="str">
        <f t="shared" si="45"/>
        <v>2018NHS ShetlandReligionChristian - Other</v>
      </c>
      <c r="F2912">
        <v>14.568158168574399</v>
      </c>
    </row>
    <row r="2913" spans="1:6" x14ac:dyDescent="0.25">
      <c r="A2913" s="95">
        <v>43190</v>
      </c>
      <c r="B2913" t="s">
        <v>127</v>
      </c>
      <c r="C2913" t="s">
        <v>1</v>
      </c>
      <c r="D2913" t="s">
        <v>11</v>
      </c>
      <c r="E2913" t="str">
        <f t="shared" si="45"/>
        <v>2018East RegionReligionChristian - Other</v>
      </c>
      <c r="F2913">
        <v>4.7743035008402899</v>
      </c>
    </row>
    <row r="2914" spans="1:6" x14ac:dyDescent="0.25">
      <c r="A2914" s="95">
        <v>43190</v>
      </c>
      <c r="B2914" t="s">
        <v>132</v>
      </c>
      <c r="C2914" t="s">
        <v>1</v>
      </c>
      <c r="D2914" t="s">
        <v>11</v>
      </c>
      <c r="E2914" t="str">
        <f t="shared" si="45"/>
        <v>2018National Bodies and Special Health BoardsReligionChristian - Other</v>
      </c>
      <c r="F2914">
        <v>5.14868804664723</v>
      </c>
    </row>
    <row r="2915" spans="1:6" x14ac:dyDescent="0.25">
      <c r="A2915" s="95">
        <v>43190</v>
      </c>
      <c r="B2915" t="s">
        <v>128</v>
      </c>
      <c r="C2915" t="s">
        <v>1</v>
      </c>
      <c r="D2915" t="s">
        <v>11</v>
      </c>
      <c r="E2915" t="str">
        <f t="shared" si="45"/>
        <v>2018North RegionReligionChristian - Other</v>
      </c>
      <c r="F2915">
        <v>7.9663376360414997</v>
      </c>
    </row>
    <row r="2916" spans="1:6" x14ac:dyDescent="0.25">
      <c r="A2916" s="95">
        <v>43190</v>
      </c>
      <c r="B2916" t="s">
        <v>129</v>
      </c>
      <c r="C2916" t="s">
        <v>1</v>
      </c>
      <c r="D2916" t="s">
        <v>11</v>
      </c>
      <c r="E2916" t="str">
        <f t="shared" si="45"/>
        <v>2018West RegionReligionChristian - Other</v>
      </c>
      <c r="F2916">
        <v>5.33694726616375</v>
      </c>
    </row>
    <row r="2917" spans="1:6" x14ac:dyDescent="0.25">
      <c r="A2917" s="95">
        <v>43555</v>
      </c>
      <c r="B2917" t="s">
        <v>102</v>
      </c>
      <c r="C2917" t="s">
        <v>1</v>
      </c>
      <c r="D2917" t="s">
        <v>11</v>
      </c>
      <c r="E2917" t="str">
        <f t="shared" si="45"/>
        <v>2019NHS Ayrshire &amp; ArranReligionChristian - Other</v>
      </c>
      <c r="F2917">
        <v>4.0276956852148897</v>
      </c>
    </row>
    <row r="2918" spans="1:6" x14ac:dyDescent="0.25">
      <c r="A2918" s="95">
        <v>43555</v>
      </c>
      <c r="B2918" t="s">
        <v>103</v>
      </c>
      <c r="C2918" t="s">
        <v>1</v>
      </c>
      <c r="D2918" t="s">
        <v>11</v>
      </c>
      <c r="E2918" t="str">
        <f t="shared" si="45"/>
        <v>2019NHS BordersReligionChristian - Other</v>
      </c>
      <c r="F2918">
        <v>6.8211403280395704</v>
      </c>
    </row>
    <row r="2919" spans="1:6" x14ac:dyDescent="0.25">
      <c r="A2919" s="95">
        <v>43555</v>
      </c>
      <c r="B2919" t="s">
        <v>82</v>
      </c>
      <c r="C2919" t="s">
        <v>1</v>
      </c>
      <c r="D2919" t="s">
        <v>11</v>
      </c>
      <c r="E2919" t="str">
        <f t="shared" si="45"/>
        <v>2019NHSScotlandReligionChristian - Other</v>
      </c>
      <c r="F2919">
        <v>5.86070441363663</v>
      </c>
    </row>
    <row r="2920" spans="1:6" x14ac:dyDescent="0.25">
      <c r="A2920" s="95">
        <v>43555</v>
      </c>
      <c r="B2920" t="s">
        <v>52</v>
      </c>
      <c r="C2920" t="s">
        <v>1</v>
      </c>
      <c r="D2920" t="s">
        <v>11</v>
      </c>
      <c r="E2920" t="str">
        <f t="shared" si="45"/>
        <v>2019NHS National Services ScotlandReligionChristian - Other</v>
      </c>
      <c r="F2920">
        <v>5.5570839064649196</v>
      </c>
    </row>
    <row r="2921" spans="1:6" x14ac:dyDescent="0.25">
      <c r="A2921" s="95">
        <v>43555</v>
      </c>
      <c r="B2921" t="s">
        <v>15</v>
      </c>
      <c r="C2921" t="s">
        <v>1</v>
      </c>
      <c r="D2921" t="s">
        <v>11</v>
      </c>
      <c r="E2921" t="str">
        <f t="shared" si="45"/>
        <v>2019Scottish Ambulance ServiceReligionChristian - Other</v>
      </c>
      <c r="F2921">
        <v>3.9138943248532199</v>
      </c>
    </row>
    <row r="2922" spans="1:6" x14ac:dyDescent="0.25">
      <c r="A2922" s="95">
        <v>43555</v>
      </c>
      <c r="B2922" t="s">
        <v>16</v>
      </c>
      <c r="C2922" t="s">
        <v>1</v>
      </c>
      <c r="D2922" t="s">
        <v>11</v>
      </c>
      <c r="E2922" t="str">
        <f t="shared" si="45"/>
        <v>2019NHS 24ReligionChristian - Other</v>
      </c>
      <c r="F2922">
        <v>2.63319044703</v>
      </c>
    </row>
    <row r="2923" spans="1:6" x14ac:dyDescent="0.25">
      <c r="A2923" s="95">
        <v>43555</v>
      </c>
      <c r="B2923" t="s">
        <v>17</v>
      </c>
      <c r="C2923" t="s">
        <v>1</v>
      </c>
      <c r="D2923" t="s">
        <v>11</v>
      </c>
      <c r="E2923" t="str">
        <f t="shared" si="45"/>
        <v>2019NHS Education for ScotlandReligionChristian - Other</v>
      </c>
      <c r="F2923">
        <v>7.5499850790808702</v>
      </c>
    </row>
    <row r="2924" spans="1:6" x14ac:dyDescent="0.25">
      <c r="A2924" s="95">
        <v>43555</v>
      </c>
      <c r="B2924" t="s">
        <v>83</v>
      </c>
      <c r="C2924" t="s">
        <v>1</v>
      </c>
      <c r="D2924" t="s">
        <v>11</v>
      </c>
      <c r="E2924" t="str">
        <f t="shared" si="45"/>
        <v>2019Healthcare Improvement ScotlandReligionChristian - Other</v>
      </c>
      <c r="F2924">
        <v>8.7048832271762198</v>
      </c>
    </row>
    <row r="2925" spans="1:6" x14ac:dyDescent="0.25">
      <c r="A2925" s="95">
        <v>43555</v>
      </c>
      <c r="B2925" t="s">
        <v>18</v>
      </c>
      <c r="C2925" t="s">
        <v>1</v>
      </c>
      <c r="D2925" t="s">
        <v>11</v>
      </c>
      <c r="E2925" t="str">
        <f t="shared" si="45"/>
        <v>2019NHS Health ScotlandReligionChristian - Other</v>
      </c>
      <c r="F2925">
        <v>5.29595015576324</v>
      </c>
    </row>
    <row r="2926" spans="1:6" x14ac:dyDescent="0.25">
      <c r="A2926" s="95">
        <v>43555</v>
      </c>
      <c r="B2926" t="s">
        <v>19</v>
      </c>
      <c r="C2926" t="s">
        <v>1</v>
      </c>
      <c r="D2926" t="s">
        <v>11</v>
      </c>
      <c r="E2926" t="str">
        <f t="shared" si="45"/>
        <v>2019The State HospitalReligionChristian - Other</v>
      </c>
      <c r="F2926">
        <v>4.8338368580060402</v>
      </c>
    </row>
    <row r="2927" spans="1:6" x14ac:dyDescent="0.25">
      <c r="A2927" s="95">
        <v>43555</v>
      </c>
      <c r="B2927" t="s">
        <v>35</v>
      </c>
      <c r="C2927" t="s">
        <v>1</v>
      </c>
      <c r="D2927" t="s">
        <v>11</v>
      </c>
      <c r="E2927" t="str">
        <f t="shared" si="45"/>
        <v>2019National Waiting Times CentreReligionChristian - Other</v>
      </c>
      <c r="F2927">
        <v>7.5961538461538396</v>
      </c>
    </row>
    <row r="2928" spans="1:6" x14ac:dyDescent="0.25">
      <c r="A2928" s="95">
        <v>43555</v>
      </c>
      <c r="B2928" t="s">
        <v>105</v>
      </c>
      <c r="C2928" t="s">
        <v>1</v>
      </c>
      <c r="D2928" t="s">
        <v>11</v>
      </c>
      <c r="E2928" t="str">
        <f t="shared" si="45"/>
        <v>2019NHS FifeReligionChristian - Other</v>
      </c>
      <c r="F2928">
        <v>4.9734814370059004</v>
      </c>
    </row>
    <row r="2929" spans="1:6" x14ac:dyDescent="0.25">
      <c r="A2929" s="95">
        <v>43555</v>
      </c>
      <c r="B2929" t="s">
        <v>108</v>
      </c>
      <c r="C2929" t="s">
        <v>1</v>
      </c>
      <c r="D2929" t="s">
        <v>11</v>
      </c>
      <c r="E2929" t="str">
        <f t="shared" si="45"/>
        <v>2019NHS Greater Glasgow &amp; ClydeReligionChristian - Other</v>
      </c>
      <c r="F2929">
        <v>5.8626428978143696</v>
      </c>
    </row>
    <row r="2930" spans="1:6" x14ac:dyDescent="0.25">
      <c r="A2930" s="95">
        <v>43555</v>
      </c>
      <c r="B2930" t="s">
        <v>109</v>
      </c>
      <c r="C2930" t="s">
        <v>1</v>
      </c>
      <c r="D2930" t="s">
        <v>11</v>
      </c>
      <c r="E2930" t="str">
        <f t="shared" si="45"/>
        <v>2019NHS HighlandReligionChristian - Other</v>
      </c>
      <c r="F2930">
        <v>8.2758053911899996</v>
      </c>
    </row>
    <row r="2931" spans="1:6" x14ac:dyDescent="0.25">
      <c r="A2931" s="95">
        <v>43555</v>
      </c>
      <c r="B2931" t="s">
        <v>110</v>
      </c>
      <c r="C2931" t="s">
        <v>1</v>
      </c>
      <c r="D2931" t="s">
        <v>11</v>
      </c>
      <c r="E2931" t="str">
        <f t="shared" si="45"/>
        <v>2019NHS LanarkshireReligionChristian - Other</v>
      </c>
      <c r="F2931">
        <v>4.50686727862516</v>
      </c>
    </row>
    <row r="2932" spans="1:6" x14ac:dyDescent="0.25">
      <c r="A2932" s="95">
        <v>43555</v>
      </c>
      <c r="B2932" t="s">
        <v>107</v>
      </c>
      <c r="C2932" t="s">
        <v>1</v>
      </c>
      <c r="D2932" t="s">
        <v>11</v>
      </c>
      <c r="E2932" t="str">
        <f t="shared" si="45"/>
        <v>2019NHS GrampianReligionChristian - Other</v>
      </c>
      <c r="F2932">
        <v>8.8576799734601295</v>
      </c>
    </row>
    <row r="2933" spans="1:6" x14ac:dyDescent="0.25">
      <c r="A2933" s="95">
        <v>43555</v>
      </c>
      <c r="B2933" t="s">
        <v>112</v>
      </c>
      <c r="C2933" t="s">
        <v>1</v>
      </c>
      <c r="D2933" t="s">
        <v>11</v>
      </c>
      <c r="E2933" t="str">
        <f t="shared" si="45"/>
        <v>2019NHS OrkneyReligionChristian - Other</v>
      </c>
      <c r="F2933">
        <v>10.3489771359807</v>
      </c>
    </row>
    <row r="2934" spans="1:6" x14ac:dyDescent="0.25">
      <c r="A2934" s="95">
        <v>43555</v>
      </c>
      <c r="B2934" t="s">
        <v>111</v>
      </c>
      <c r="C2934" t="s">
        <v>1</v>
      </c>
      <c r="D2934" t="s">
        <v>11</v>
      </c>
      <c r="E2934" t="str">
        <f t="shared" si="45"/>
        <v>2019NHS LothianReligionChristian - Other</v>
      </c>
      <c r="F2934">
        <v>4.2576493942090403</v>
      </c>
    </row>
    <row r="2935" spans="1:6" x14ac:dyDescent="0.25">
      <c r="A2935" s="95">
        <v>43555</v>
      </c>
      <c r="B2935" t="s">
        <v>114</v>
      </c>
      <c r="C2935" t="s">
        <v>1</v>
      </c>
      <c r="D2935" t="s">
        <v>11</v>
      </c>
      <c r="E2935" t="str">
        <f t="shared" si="45"/>
        <v>2019NHS TaysideReligionChristian - Other</v>
      </c>
      <c r="F2935">
        <v>6.3955509210983603</v>
      </c>
    </row>
    <row r="2936" spans="1:6" x14ac:dyDescent="0.25">
      <c r="A2936" s="95">
        <v>43555</v>
      </c>
      <c r="B2936" t="s">
        <v>106</v>
      </c>
      <c r="C2936" t="s">
        <v>1</v>
      </c>
      <c r="D2936" t="s">
        <v>11</v>
      </c>
      <c r="E2936" t="str">
        <f t="shared" si="45"/>
        <v>2019NHS Forth ValleyReligionChristian - Other</v>
      </c>
      <c r="F2936">
        <v>6.0548841893252696</v>
      </c>
    </row>
    <row r="2937" spans="1:6" x14ac:dyDescent="0.25">
      <c r="A2937" s="95">
        <v>43555</v>
      </c>
      <c r="B2937" t="s">
        <v>115</v>
      </c>
      <c r="C2937" t="s">
        <v>1</v>
      </c>
      <c r="D2937" t="s">
        <v>11</v>
      </c>
      <c r="E2937" t="str">
        <f t="shared" si="45"/>
        <v>2019NHS Western IslesReligionChristian - Other</v>
      </c>
      <c r="F2937">
        <v>15.715467328370501</v>
      </c>
    </row>
    <row r="2938" spans="1:6" x14ac:dyDescent="0.25">
      <c r="A2938" s="95">
        <v>43555</v>
      </c>
      <c r="B2938" t="s">
        <v>104</v>
      </c>
      <c r="C2938" t="s">
        <v>1</v>
      </c>
      <c r="D2938" t="s">
        <v>11</v>
      </c>
      <c r="E2938" t="str">
        <f t="shared" si="45"/>
        <v>2019NHS Dumfries &amp; GallowayReligionChristian - Other</v>
      </c>
      <c r="F2938">
        <v>4.9929817525566396</v>
      </c>
    </row>
    <row r="2939" spans="1:6" x14ac:dyDescent="0.25">
      <c r="A2939" s="95">
        <v>43555</v>
      </c>
      <c r="B2939" t="s">
        <v>113</v>
      </c>
      <c r="C2939" t="s">
        <v>1</v>
      </c>
      <c r="D2939" t="s">
        <v>11</v>
      </c>
      <c r="E2939" t="str">
        <f t="shared" si="45"/>
        <v>2019NHS ShetlandReligionChristian - Other</v>
      </c>
      <c r="F2939">
        <v>15.4223968565815</v>
      </c>
    </row>
    <row r="2940" spans="1:6" x14ac:dyDescent="0.25">
      <c r="A2940" s="95">
        <v>43555</v>
      </c>
      <c r="B2940" t="s">
        <v>127</v>
      </c>
      <c r="C2940" t="s">
        <v>1</v>
      </c>
      <c r="D2940" t="s">
        <v>11</v>
      </c>
      <c r="E2940" t="str">
        <f t="shared" si="45"/>
        <v>2019East RegionReligionChristian - Other</v>
      </c>
      <c r="F2940">
        <v>4.65251323980302</v>
      </c>
    </row>
    <row r="2941" spans="1:6" x14ac:dyDescent="0.25">
      <c r="A2941" s="95">
        <v>43555</v>
      </c>
      <c r="B2941" t="s">
        <v>132</v>
      </c>
      <c r="C2941" t="s">
        <v>1</v>
      </c>
      <c r="D2941" t="s">
        <v>11</v>
      </c>
      <c r="E2941" t="str">
        <f t="shared" si="45"/>
        <v>2019National Bodies and Special Health BoardsReligionChristian - Other</v>
      </c>
      <c r="F2941">
        <v>5.4799281700747198</v>
      </c>
    </row>
    <row r="2942" spans="1:6" x14ac:dyDescent="0.25">
      <c r="A2942" s="95">
        <v>43555</v>
      </c>
      <c r="B2942" t="s">
        <v>128</v>
      </c>
      <c r="C2942" t="s">
        <v>1</v>
      </c>
      <c r="D2942" t="s">
        <v>11</v>
      </c>
      <c r="E2942" t="str">
        <f t="shared" si="45"/>
        <v>2019North RegionReligionChristian - Other</v>
      </c>
      <c r="F2942">
        <v>8.3066020923747796</v>
      </c>
    </row>
    <row r="2943" spans="1:6" x14ac:dyDescent="0.25">
      <c r="A2943" s="95">
        <v>43555</v>
      </c>
      <c r="B2943" t="s">
        <v>129</v>
      </c>
      <c r="C2943" t="s">
        <v>1</v>
      </c>
      <c r="D2943" t="s">
        <v>11</v>
      </c>
      <c r="E2943" t="str">
        <f t="shared" si="45"/>
        <v>2019West RegionReligionChristian - Other</v>
      </c>
      <c r="F2943">
        <v>5.3423609066823596</v>
      </c>
    </row>
    <row r="2944" spans="1:6" x14ac:dyDescent="0.25">
      <c r="A2944" s="95">
        <v>43921</v>
      </c>
      <c r="B2944" t="s">
        <v>102</v>
      </c>
      <c r="C2944" t="s">
        <v>1</v>
      </c>
      <c r="D2944" t="s">
        <v>11</v>
      </c>
      <c r="E2944" t="str">
        <f t="shared" si="45"/>
        <v>2020NHS Ayrshire &amp; ArranReligionChristian - Other</v>
      </c>
      <c r="F2944">
        <v>5.4509739728269704</v>
      </c>
    </row>
    <row r="2945" spans="1:6" x14ac:dyDescent="0.25">
      <c r="A2945" s="95">
        <v>43921</v>
      </c>
      <c r="B2945" t="s">
        <v>103</v>
      </c>
      <c r="C2945" t="s">
        <v>1</v>
      </c>
      <c r="D2945" t="s">
        <v>11</v>
      </c>
      <c r="E2945" t="str">
        <f t="shared" si="45"/>
        <v>2020NHS BordersReligionChristian - Other</v>
      </c>
      <c r="F2945">
        <v>7.0426264230870999</v>
      </c>
    </row>
    <row r="2946" spans="1:6" x14ac:dyDescent="0.25">
      <c r="A2946" s="95">
        <v>43921</v>
      </c>
      <c r="B2946" t="s">
        <v>82</v>
      </c>
      <c r="C2946" t="s">
        <v>1</v>
      </c>
      <c r="D2946" t="s">
        <v>11</v>
      </c>
      <c r="E2946" t="str">
        <f t="shared" si="45"/>
        <v>2020NHSScotlandReligionChristian - Other</v>
      </c>
      <c r="F2946">
        <v>5.7647947203458996</v>
      </c>
    </row>
    <row r="2947" spans="1:6" x14ac:dyDescent="0.25">
      <c r="A2947" s="95">
        <v>43921</v>
      </c>
      <c r="B2947" t="s">
        <v>52</v>
      </c>
      <c r="C2947" t="s">
        <v>1</v>
      </c>
      <c r="D2947" t="s">
        <v>11</v>
      </c>
      <c r="E2947" t="str">
        <f t="shared" si="45"/>
        <v>2020NHS National Services ScotlandReligionChristian - Other</v>
      </c>
      <c r="F2947">
        <v>5.04043126684636</v>
      </c>
    </row>
    <row r="2948" spans="1:6" x14ac:dyDescent="0.25">
      <c r="A2948" s="95">
        <v>43921</v>
      </c>
      <c r="B2948" t="s">
        <v>15</v>
      </c>
      <c r="C2948" t="s">
        <v>1</v>
      </c>
      <c r="D2948" t="s">
        <v>11</v>
      </c>
      <c r="E2948" t="str">
        <f t="shared" ref="E2948:E3011" si="46">"20"&amp;RIGHT(TEXT(A2948,"dd-mmm-yy"),2)&amp;B2948&amp;C2948&amp;D2948</f>
        <v>2020Scottish Ambulance ServiceReligionChristian - Other</v>
      </c>
      <c r="F2948">
        <v>3.6924824843779498</v>
      </c>
    </row>
    <row r="2949" spans="1:6" x14ac:dyDescent="0.25">
      <c r="A2949" s="95">
        <v>43921</v>
      </c>
      <c r="B2949" t="s">
        <v>16</v>
      </c>
      <c r="C2949" t="s">
        <v>1</v>
      </c>
      <c r="D2949" t="s">
        <v>11</v>
      </c>
      <c r="E2949" t="str">
        <f t="shared" si="46"/>
        <v>2020NHS 24ReligionChristian - Other</v>
      </c>
      <c r="F2949">
        <v>3.1645569620253098</v>
      </c>
    </row>
    <row r="2950" spans="1:6" x14ac:dyDescent="0.25">
      <c r="A2950" s="95">
        <v>43921</v>
      </c>
      <c r="B2950" t="s">
        <v>17</v>
      </c>
      <c r="C2950" t="s">
        <v>1</v>
      </c>
      <c r="D2950" t="s">
        <v>11</v>
      </c>
      <c r="E2950" t="str">
        <f t="shared" si="46"/>
        <v>2020NHS Education for ScotlandReligionChristian - Other</v>
      </c>
      <c r="F2950">
        <v>6.3919456801685701</v>
      </c>
    </row>
    <row r="2951" spans="1:6" x14ac:dyDescent="0.25">
      <c r="A2951" s="95">
        <v>43921</v>
      </c>
      <c r="B2951" t="s">
        <v>83</v>
      </c>
      <c r="C2951" t="s">
        <v>1</v>
      </c>
      <c r="D2951" t="s">
        <v>11</v>
      </c>
      <c r="E2951" t="str">
        <f t="shared" si="46"/>
        <v>2020Healthcare Improvement ScotlandReligionChristian - Other</v>
      </c>
      <c r="F2951">
        <v>7.2519083969465603</v>
      </c>
    </row>
    <row r="2952" spans="1:6" x14ac:dyDescent="0.25">
      <c r="A2952" s="95">
        <v>43921</v>
      </c>
      <c r="B2952" t="s">
        <v>18</v>
      </c>
      <c r="C2952" t="s">
        <v>1</v>
      </c>
      <c r="D2952" t="s">
        <v>11</v>
      </c>
      <c r="E2952" t="str">
        <f t="shared" si="46"/>
        <v>2020NHS Health ScotlandReligionChristian - Other</v>
      </c>
      <c r="F2952">
        <v>4.7761194029850698</v>
      </c>
    </row>
    <row r="2953" spans="1:6" x14ac:dyDescent="0.25">
      <c r="A2953" s="95">
        <v>43921</v>
      </c>
      <c r="B2953" t="s">
        <v>19</v>
      </c>
      <c r="C2953" t="s">
        <v>1</v>
      </c>
      <c r="D2953" t="s">
        <v>11</v>
      </c>
      <c r="E2953" t="str">
        <f t="shared" si="46"/>
        <v>2020The State HospitalReligionChristian - Other</v>
      </c>
      <c r="F2953">
        <v>5.4733727810650796</v>
      </c>
    </row>
    <row r="2954" spans="1:6" x14ac:dyDescent="0.25">
      <c r="A2954" s="95">
        <v>43921</v>
      </c>
      <c r="B2954" t="s">
        <v>35</v>
      </c>
      <c r="C2954" t="s">
        <v>1</v>
      </c>
      <c r="D2954" t="s">
        <v>11</v>
      </c>
      <c r="E2954" t="str">
        <f t="shared" si="46"/>
        <v>2020National Waiting Times CentreReligionChristian - Other</v>
      </c>
      <c r="F2954">
        <v>6.9302325581395303</v>
      </c>
    </row>
    <row r="2955" spans="1:6" x14ac:dyDescent="0.25">
      <c r="A2955" s="95">
        <v>43921</v>
      </c>
      <c r="B2955" t="s">
        <v>105</v>
      </c>
      <c r="C2955" t="s">
        <v>1</v>
      </c>
      <c r="D2955" t="s">
        <v>11</v>
      </c>
      <c r="E2955" t="str">
        <f t="shared" si="46"/>
        <v>2020NHS FifeReligionChristian - Other</v>
      </c>
      <c r="F2955">
        <v>4.2344656960700302</v>
      </c>
    </row>
    <row r="2956" spans="1:6" x14ac:dyDescent="0.25">
      <c r="A2956" s="95">
        <v>43921</v>
      </c>
      <c r="B2956" t="s">
        <v>108</v>
      </c>
      <c r="C2956" t="s">
        <v>1</v>
      </c>
      <c r="D2956" t="s">
        <v>11</v>
      </c>
      <c r="E2956" t="str">
        <f t="shared" si="46"/>
        <v>2020NHS Greater Glasgow &amp; ClydeReligionChristian - Other</v>
      </c>
      <c r="F2956">
        <v>5.21416856589064</v>
      </c>
    </row>
    <row r="2957" spans="1:6" x14ac:dyDescent="0.25">
      <c r="A2957" s="95">
        <v>43921</v>
      </c>
      <c r="B2957" t="s">
        <v>109</v>
      </c>
      <c r="C2957" t="s">
        <v>1</v>
      </c>
      <c r="D2957" t="s">
        <v>11</v>
      </c>
      <c r="E2957" t="str">
        <f t="shared" si="46"/>
        <v>2020NHS HighlandReligionChristian - Other</v>
      </c>
      <c r="F2957">
        <v>6.8163846275502102</v>
      </c>
    </row>
    <row r="2958" spans="1:6" x14ac:dyDescent="0.25">
      <c r="A2958" s="95">
        <v>43921</v>
      </c>
      <c r="B2958" t="s">
        <v>110</v>
      </c>
      <c r="C2958" t="s">
        <v>1</v>
      </c>
      <c r="D2958" t="s">
        <v>11</v>
      </c>
      <c r="E2958" t="str">
        <f t="shared" si="46"/>
        <v>2020NHS LanarkshireReligionChristian - Other</v>
      </c>
      <c r="F2958">
        <v>4.3982091124571996</v>
      </c>
    </row>
    <row r="2959" spans="1:6" x14ac:dyDescent="0.25">
      <c r="A2959" s="95">
        <v>43921</v>
      </c>
      <c r="B2959" t="s">
        <v>107</v>
      </c>
      <c r="C2959" t="s">
        <v>1</v>
      </c>
      <c r="D2959" t="s">
        <v>11</v>
      </c>
      <c r="E2959" t="str">
        <f t="shared" si="46"/>
        <v>2020NHS GrampianReligionChristian - Other</v>
      </c>
      <c r="F2959">
        <v>8.70597328033565</v>
      </c>
    </row>
    <row r="2960" spans="1:6" x14ac:dyDescent="0.25">
      <c r="A2960" s="95">
        <v>43921</v>
      </c>
      <c r="B2960" t="s">
        <v>112</v>
      </c>
      <c r="C2960" t="s">
        <v>1</v>
      </c>
      <c r="D2960" t="s">
        <v>11</v>
      </c>
      <c r="E2960" t="str">
        <f t="shared" si="46"/>
        <v>2020NHS OrkneyReligionChristian - Other</v>
      </c>
      <c r="F2960">
        <v>9.6808510638297793</v>
      </c>
    </row>
    <row r="2961" spans="1:6" x14ac:dyDescent="0.25">
      <c r="A2961" s="95">
        <v>43921</v>
      </c>
      <c r="B2961" t="s">
        <v>111</v>
      </c>
      <c r="C2961" t="s">
        <v>1</v>
      </c>
      <c r="D2961" t="s">
        <v>11</v>
      </c>
      <c r="E2961" t="str">
        <f t="shared" si="46"/>
        <v>2020NHS LothianReligionChristian - Other</v>
      </c>
      <c r="F2961">
        <v>6.3332779531483601</v>
      </c>
    </row>
    <row r="2962" spans="1:6" x14ac:dyDescent="0.25">
      <c r="A2962" s="95">
        <v>43921</v>
      </c>
      <c r="B2962" t="s">
        <v>114</v>
      </c>
      <c r="C2962" t="s">
        <v>1</v>
      </c>
      <c r="D2962" t="s">
        <v>11</v>
      </c>
      <c r="E2962" t="str">
        <f t="shared" si="46"/>
        <v>2020NHS TaysideReligionChristian - Other</v>
      </c>
      <c r="F2962">
        <v>5.6252556934406099</v>
      </c>
    </row>
    <row r="2963" spans="1:6" x14ac:dyDescent="0.25">
      <c r="A2963" s="95">
        <v>43921</v>
      </c>
      <c r="B2963" t="s">
        <v>106</v>
      </c>
      <c r="C2963" t="s">
        <v>1</v>
      </c>
      <c r="D2963" t="s">
        <v>11</v>
      </c>
      <c r="E2963" t="str">
        <f t="shared" si="46"/>
        <v>2020NHS Forth ValleyReligionChristian - Other</v>
      </c>
      <c r="F2963">
        <v>5.6690681469233404</v>
      </c>
    </row>
    <row r="2964" spans="1:6" x14ac:dyDescent="0.25">
      <c r="A2964" s="95">
        <v>43921</v>
      </c>
      <c r="B2964" t="s">
        <v>115</v>
      </c>
      <c r="C2964" t="s">
        <v>1</v>
      </c>
      <c r="D2964" t="s">
        <v>11</v>
      </c>
      <c r="E2964" t="str">
        <f t="shared" si="46"/>
        <v>2020NHS Western IslesReligionChristian - Other</v>
      </c>
      <c r="F2964">
        <v>12.450436161776301</v>
      </c>
    </row>
    <row r="2965" spans="1:6" x14ac:dyDescent="0.25">
      <c r="A2965" s="95">
        <v>43921</v>
      </c>
      <c r="B2965" t="s">
        <v>104</v>
      </c>
      <c r="C2965" t="s">
        <v>1</v>
      </c>
      <c r="D2965" t="s">
        <v>11</v>
      </c>
      <c r="E2965" t="str">
        <f t="shared" si="46"/>
        <v>2020NHS Dumfries &amp; GallowayReligionChristian - Other</v>
      </c>
      <c r="F2965">
        <v>3.9602066194757901</v>
      </c>
    </row>
    <row r="2966" spans="1:6" x14ac:dyDescent="0.25">
      <c r="A2966" s="95">
        <v>43921</v>
      </c>
      <c r="B2966" t="s">
        <v>113</v>
      </c>
      <c r="C2966" t="s">
        <v>1</v>
      </c>
      <c r="D2966" t="s">
        <v>11</v>
      </c>
      <c r="E2966" t="str">
        <f t="shared" si="46"/>
        <v>2020NHS ShetlandReligionChristian - Other</v>
      </c>
      <c r="F2966">
        <v>13.619744058500901</v>
      </c>
    </row>
    <row r="2967" spans="1:6" x14ac:dyDescent="0.25">
      <c r="A2967" s="95">
        <v>43921</v>
      </c>
      <c r="B2967" t="s">
        <v>127</v>
      </c>
      <c r="C2967" t="s">
        <v>1</v>
      </c>
      <c r="D2967" t="s">
        <v>11</v>
      </c>
      <c r="E2967" t="str">
        <f t="shared" si="46"/>
        <v>2020East RegionReligionChristian - Other</v>
      </c>
      <c r="F2967">
        <v>5.8966674928460296</v>
      </c>
    </row>
    <row r="2968" spans="1:6" x14ac:dyDescent="0.25">
      <c r="A2968" s="95">
        <v>43921</v>
      </c>
      <c r="B2968" t="s">
        <v>132</v>
      </c>
      <c r="C2968" t="s">
        <v>1</v>
      </c>
      <c r="D2968" t="s">
        <v>11</v>
      </c>
      <c r="E2968" t="str">
        <f t="shared" si="46"/>
        <v>2020National Bodies and Special Health BoardsReligionChristian - Other</v>
      </c>
      <c r="F2968">
        <v>5.0842922130050798</v>
      </c>
    </row>
    <row r="2969" spans="1:6" x14ac:dyDescent="0.25">
      <c r="A2969" s="95">
        <v>43921</v>
      </c>
      <c r="B2969" t="s">
        <v>128</v>
      </c>
      <c r="C2969" t="s">
        <v>1</v>
      </c>
      <c r="D2969" t="s">
        <v>11</v>
      </c>
      <c r="E2969" t="str">
        <f t="shared" si="46"/>
        <v>2020North RegionReligionChristian - Other</v>
      </c>
      <c r="F2969">
        <v>7.5142135834650299</v>
      </c>
    </row>
    <row r="2970" spans="1:6" x14ac:dyDescent="0.25">
      <c r="A2970" s="95">
        <v>43921</v>
      </c>
      <c r="B2970" t="s">
        <v>129</v>
      </c>
      <c r="C2970" t="s">
        <v>1</v>
      </c>
      <c r="D2970" t="s">
        <v>11</v>
      </c>
      <c r="E2970" t="str">
        <f t="shared" si="46"/>
        <v>2020West RegionReligionChristian - Other</v>
      </c>
      <c r="F2970">
        <v>5.0755829140592104</v>
      </c>
    </row>
    <row r="2971" spans="1:6" x14ac:dyDescent="0.25">
      <c r="A2971" s="95">
        <v>40268</v>
      </c>
      <c r="B2971" t="s">
        <v>102</v>
      </c>
      <c r="C2971" t="s">
        <v>1</v>
      </c>
      <c r="D2971" t="s">
        <v>139</v>
      </c>
      <c r="E2971" t="str">
        <f t="shared" si="46"/>
        <v>2010NHS Ayrshire &amp; ArranReligionChristian - Church Of Scotland</v>
      </c>
      <c r="F2971">
        <v>28.178998670801899</v>
      </c>
    </row>
    <row r="2972" spans="1:6" x14ac:dyDescent="0.25">
      <c r="A2972" s="95">
        <v>40268</v>
      </c>
      <c r="B2972" t="s">
        <v>103</v>
      </c>
      <c r="C2972" t="s">
        <v>1</v>
      </c>
      <c r="D2972" t="s">
        <v>139</v>
      </c>
      <c r="E2972" t="str">
        <f t="shared" si="46"/>
        <v>2010NHS BordersReligionChristian - Church Of Scotland</v>
      </c>
      <c r="F2972">
        <v>21.0592055958031</v>
      </c>
    </row>
    <row r="2973" spans="1:6" x14ac:dyDescent="0.25">
      <c r="A2973" s="95">
        <v>40268</v>
      </c>
      <c r="B2973" t="s">
        <v>82</v>
      </c>
      <c r="C2973" t="s">
        <v>1</v>
      </c>
      <c r="D2973" t="s">
        <v>139</v>
      </c>
      <c r="E2973" t="str">
        <f t="shared" si="46"/>
        <v>2010NHSScotlandReligionChristian - Church Of Scotland</v>
      </c>
      <c r="F2973">
        <v>19.871489503129599</v>
      </c>
    </row>
    <row r="2974" spans="1:6" x14ac:dyDescent="0.25">
      <c r="A2974" s="95">
        <v>40268</v>
      </c>
      <c r="B2974" t="s">
        <v>52</v>
      </c>
      <c r="C2974" t="s">
        <v>1</v>
      </c>
      <c r="D2974" t="s">
        <v>139</v>
      </c>
      <c r="E2974" t="str">
        <f t="shared" si="46"/>
        <v>2010NHS National Services ScotlandReligionChristian - Church Of Scotland</v>
      </c>
      <c r="F2974">
        <v>11.3816689466484</v>
      </c>
    </row>
    <row r="2975" spans="1:6" x14ac:dyDescent="0.25">
      <c r="A2975" s="95">
        <v>40268</v>
      </c>
      <c r="B2975" t="s">
        <v>15</v>
      </c>
      <c r="C2975" t="s">
        <v>1</v>
      </c>
      <c r="D2975" t="s">
        <v>139</v>
      </c>
      <c r="E2975" t="str">
        <f t="shared" si="46"/>
        <v>2010Scottish Ambulance ServiceReligionChristian - Church Of Scotland</v>
      </c>
      <c r="F2975">
        <v>14.411288457089899</v>
      </c>
    </row>
    <row r="2976" spans="1:6" x14ac:dyDescent="0.25">
      <c r="A2976" s="95">
        <v>40268</v>
      </c>
      <c r="B2976" t="s">
        <v>16</v>
      </c>
      <c r="C2976" t="s">
        <v>1</v>
      </c>
      <c r="D2976" t="s">
        <v>139</v>
      </c>
      <c r="E2976" t="str">
        <f t="shared" si="46"/>
        <v>2010NHS 24ReligionChristian - Church Of Scotland</v>
      </c>
      <c r="F2976">
        <v>4.8848569434752198</v>
      </c>
    </row>
    <row r="2977" spans="1:6" x14ac:dyDescent="0.25">
      <c r="A2977" s="95">
        <v>40268</v>
      </c>
      <c r="B2977" t="s">
        <v>17</v>
      </c>
      <c r="C2977" t="s">
        <v>1</v>
      </c>
      <c r="D2977" t="s">
        <v>139</v>
      </c>
      <c r="E2977" t="str">
        <f t="shared" si="46"/>
        <v>2010NHS Education for ScotlandReligionChristian - Church Of Scotland</v>
      </c>
      <c r="F2977">
        <v>12.984431931103</v>
      </c>
    </row>
    <row r="2978" spans="1:6" x14ac:dyDescent="0.25">
      <c r="A2978" s="95">
        <v>40268</v>
      </c>
      <c r="B2978" t="s">
        <v>83</v>
      </c>
      <c r="C2978" t="s">
        <v>1</v>
      </c>
      <c r="D2978" t="s">
        <v>139</v>
      </c>
      <c r="E2978" t="str">
        <f t="shared" si="46"/>
        <v>2010Healthcare Improvement ScotlandReligionChristian - Church Of Scotland</v>
      </c>
      <c r="F2978">
        <v>19.594594594594501</v>
      </c>
    </row>
    <row r="2979" spans="1:6" x14ac:dyDescent="0.25">
      <c r="A2979" s="95">
        <v>40268</v>
      </c>
      <c r="B2979" t="s">
        <v>18</v>
      </c>
      <c r="C2979" t="s">
        <v>1</v>
      </c>
      <c r="D2979" t="s">
        <v>139</v>
      </c>
      <c r="E2979" t="str">
        <f t="shared" si="46"/>
        <v>2010NHS Health ScotlandReligionChristian - Church Of Scotland</v>
      </c>
      <c r="F2979">
        <v>7.8498293515358304</v>
      </c>
    </row>
    <row r="2980" spans="1:6" x14ac:dyDescent="0.25">
      <c r="A2980" s="95">
        <v>40268</v>
      </c>
      <c r="B2980" t="s">
        <v>19</v>
      </c>
      <c r="C2980" t="s">
        <v>1</v>
      </c>
      <c r="D2980" t="s">
        <v>139</v>
      </c>
      <c r="E2980" t="str">
        <f t="shared" si="46"/>
        <v>2010The State HospitalReligionChristian - Church Of Scotland</v>
      </c>
      <c r="F2980">
        <v>25.1404494382022</v>
      </c>
    </row>
    <row r="2981" spans="1:6" x14ac:dyDescent="0.25">
      <c r="A2981" s="95">
        <v>40268</v>
      </c>
      <c r="B2981" t="s">
        <v>35</v>
      </c>
      <c r="C2981" t="s">
        <v>1</v>
      </c>
      <c r="D2981" t="s">
        <v>139</v>
      </c>
      <c r="E2981" t="str">
        <f t="shared" si="46"/>
        <v>2010National Waiting Times CentreReligionChristian - Church Of Scotland</v>
      </c>
      <c r="F2981">
        <v>17.137592137592101</v>
      </c>
    </row>
    <row r="2982" spans="1:6" x14ac:dyDescent="0.25">
      <c r="A2982" s="95">
        <v>40268</v>
      </c>
      <c r="B2982" t="s">
        <v>105</v>
      </c>
      <c r="C2982" t="s">
        <v>1</v>
      </c>
      <c r="D2982" t="s">
        <v>139</v>
      </c>
      <c r="E2982" t="str">
        <f t="shared" si="46"/>
        <v>2010NHS FifeReligionChristian - Church Of Scotland</v>
      </c>
      <c r="F2982">
        <v>26.486276791775701</v>
      </c>
    </row>
    <row r="2983" spans="1:6" x14ac:dyDescent="0.25">
      <c r="A2983" s="95">
        <v>40268</v>
      </c>
      <c r="B2983" t="s">
        <v>108</v>
      </c>
      <c r="C2983" t="s">
        <v>1</v>
      </c>
      <c r="D2983" t="s">
        <v>139</v>
      </c>
      <c r="E2983" t="str">
        <f t="shared" si="46"/>
        <v>2010NHS Greater Glasgow &amp; ClydeReligionChristian - Church Of Scotland</v>
      </c>
      <c r="F2983">
        <v>15.258981705973101</v>
      </c>
    </row>
    <row r="2984" spans="1:6" x14ac:dyDescent="0.25">
      <c r="A2984" s="95">
        <v>40268</v>
      </c>
      <c r="B2984" t="s">
        <v>109</v>
      </c>
      <c r="C2984" t="s">
        <v>1</v>
      </c>
      <c r="D2984" t="s">
        <v>139</v>
      </c>
      <c r="E2984" t="str">
        <f t="shared" si="46"/>
        <v>2010NHS HighlandReligionChristian - Church Of Scotland</v>
      </c>
      <c r="F2984">
        <v>31.7106416123064</v>
      </c>
    </row>
    <row r="2985" spans="1:6" x14ac:dyDescent="0.25">
      <c r="A2985" s="95">
        <v>40268</v>
      </c>
      <c r="B2985" t="s">
        <v>110</v>
      </c>
      <c r="C2985" t="s">
        <v>1</v>
      </c>
      <c r="D2985" t="s">
        <v>139</v>
      </c>
      <c r="E2985" t="str">
        <f t="shared" si="46"/>
        <v>2010NHS LanarkshireReligionChristian - Church Of Scotland</v>
      </c>
      <c r="F2985">
        <v>15.6637943624945</v>
      </c>
    </row>
    <row r="2986" spans="1:6" x14ac:dyDescent="0.25">
      <c r="A2986" s="95">
        <v>40268</v>
      </c>
      <c r="B2986" t="s">
        <v>107</v>
      </c>
      <c r="C2986" t="s">
        <v>1</v>
      </c>
      <c r="D2986" t="s">
        <v>139</v>
      </c>
      <c r="E2986" t="str">
        <f t="shared" si="46"/>
        <v>2010NHS GrampianReligionChristian - Church Of Scotland</v>
      </c>
      <c r="F2986">
        <v>22.609614368726799</v>
      </c>
    </row>
    <row r="2987" spans="1:6" x14ac:dyDescent="0.25">
      <c r="A2987" s="95">
        <v>40268</v>
      </c>
      <c r="B2987" t="s">
        <v>112</v>
      </c>
      <c r="C2987" t="s">
        <v>1</v>
      </c>
      <c r="D2987" t="s">
        <v>139</v>
      </c>
      <c r="E2987" t="str">
        <f t="shared" si="46"/>
        <v>2010NHS OrkneyReligionChristian - Church Of Scotland</v>
      </c>
      <c r="F2987">
        <v>31.842818428184199</v>
      </c>
    </row>
    <row r="2988" spans="1:6" x14ac:dyDescent="0.25">
      <c r="A2988" s="95">
        <v>40268</v>
      </c>
      <c r="B2988" t="s">
        <v>111</v>
      </c>
      <c r="C2988" t="s">
        <v>1</v>
      </c>
      <c r="D2988" t="s">
        <v>139</v>
      </c>
      <c r="E2988" t="str">
        <f t="shared" si="46"/>
        <v>2010NHS LothianReligionChristian - Church Of Scotland</v>
      </c>
      <c r="F2988">
        <v>11.8683446272991</v>
      </c>
    </row>
    <row r="2989" spans="1:6" x14ac:dyDescent="0.25">
      <c r="A2989" s="95">
        <v>40268</v>
      </c>
      <c r="B2989" t="s">
        <v>114</v>
      </c>
      <c r="C2989" t="s">
        <v>1</v>
      </c>
      <c r="D2989" t="s">
        <v>139</v>
      </c>
      <c r="E2989" t="str">
        <f t="shared" si="46"/>
        <v>2010NHS TaysideReligionChristian - Church Of Scotland</v>
      </c>
      <c r="F2989">
        <v>32.0901058879071</v>
      </c>
    </row>
    <row r="2990" spans="1:6" x14ac:dyDescent="0.25">
      <c r="A2990" s="95">
        <v>40268</v>
      </c>
      <c r="B2990" t="s">
        <v>106</v>
      </c>
      <c r="C2990" t="s">
        <v>1</v>
      </c>
      <c r="D2990" t="s">
        <v>139</v>
      </c>
      <c r="E2990" t="str">
        <f t="shared" si="46"/>
        <v>2010NHS Forth ValleyReligionChristian - Church Of Scotland</v>
      </c>
      <c r="F2990">
        <v>17.208226846780999</v>
      </c>
    </row>
    <row r="2991" spans="1:6" x14ac:dyDescent="0.25">
      <c r="A2991" s="95">
        <v>40268</v>
      </c>
      <c r="B2991" t="s">
        <v>115</v>
      </c>
      <c r="C2991" t="s">
        <v>1</v>
      </c>
      <c r="D2991" t="s">
        <v>139</v>
      </c>
      <c r="E2991" t="str">
        <f t="shared" si="46"/>
        <v>2010NHS Western IslesReligionChristian - Church Of Scotland</v>
      </c>
      <c r="F2991">
        <v>35.463756819953197</v>
      </c>
    </row>
    <row r="2992" spans="1:6" x14ac:dyDescent="0.25">
      <c r="A2992" s="95">
        <v>40268</v>
      </c>
      <c r="B2992" t="s">
        <v>104</v>
      </c>
      <c r="C2992" t="s">
        <v>1</v>
      </c>
      <c r="D2992" t="s">
        <v>139</v>
      </c>
      <c r="E2992" t="str">
        <f t="shared" si="46"/>
        <v>2010NHS Dumfries &amp; GallowayReligionChristian - Church Of Scotland</v>
      </c>
      <c r="F2992">
        <v>30.696266397578199</v>
      </c>
    </row>
    <row r="2993" spans="1:6" x14ac:dyDescent="0.25">
      <c r="A2993" s="95">
        <v>40268</v>
      </c>
      <c r="B2993" t="s">
        <v>113</v>
      </c>
      <c r="C2993" t="s">
        <v>1</v>
      </c>
      <c r="D2993" t="s">
        <v>139</v>
      </c>
      <c r="E2993" t="str">
        <f t="shared" si="46"/>
        <v>2010NHS ShetlandReligionChristian - Church Of Scotland</v>
      </c>
      <c r="F2993">
        <v>23.7074401008827</v>
      </c>
    </row>
    <row r="2994" spans="1:6" x14ac:dyDescent="0.25">
      <c r="A2994" s="95">
        <v>40268</v>
      </c>
      <c r="B2994" t="s">
        <v>127</v>
      </c>
      <c r="C2994" t="s">
        <v>1</v>
      </c>
      <c r="D2994" t="s">
        <v>139</v>
      </c>
      <c r="E2994" t="str">
        <f t="shared" si="46"/>
        <v>2010East RegionReligionChristian - Church Of Scotland</v>
      </c>
      <c r="F2994">
        <v>16.540023418620201</v>
      </c>
    </row>
    <row r="2995" spans="1:6" x14ac:dyDescent="0.25">
      <c r="A2995" s="95">
        <v>40268</v>
      </c>
      <c r="B2995" t="s">
        <v>132</v>
      </c>
      <c r="C2995" t="s">
        <v>1</v>
      </c>
      <c r="D2995" t="s">
        <v>139</v>
      </c>
      <c r="E2995" t="str">
        <f t="shared" si="46"/>
        <v>2010National Bodies and Special Health BoardsReligionChristian - Church Of Scotland</v>
      </c>
      <c r="F2995">
        <v>13.2821147210104</v>
      </c>
    </row>
    <row r="2996" spans="1:6" x14ac:dyDescent="0.25">
      <c r="A2996" s="95">
        <v>40268</v>
      </c>
      <c r="B2996" t="s">
        <v>128</v>
      </c>
      <c r="C2996" t="s">
        <v>1</v>
      </c>
      <c r="D2996" t="s">
        <v>139</v>
      </c>
      <c r="E2996" t="str">
        <f t="shared" si="46"/>
        <v>2010North RegionReligionChristian - Church Of Scotland</v>
      </c>
      <c r="F2996">
        <v>28.354357160337202</v>
      </c>
    </row>
    <row r="2997" spans="1:6" x14ac:dyDescent="0.25">
      <c r="A2997" s="95">
        <v>40268</v>
      </c>
      <c r="B2997" t="s">
        <v>129</v>
      </c>
      <c r="C2997" t="s">
        <v>1</v>
      </c>
      <c r="D2997" t="s">
        <v>139</v>
      </c>
      <c r="E2997" t="str">
        <f t="shared" si="46"/>
        <v>2010West RegionReligionChristian - Church Of Scotland</v>
      </c>
      <c r="F2997">
        <v>18.178661653955199</v>
      </c>
    </row>
    <row r="2998" spans="1:6" x14ac:dyDescent="0.25">
      <c r="A2998" s="95">
        <v>40633</v>
      </c>
      <c r="B2998" t="s">
        <v>102</v>
      </c>
      <c r="C2998" t="s">
        <v>1</v>
      </c>
      <c r="D2998" t="s">
        <v>139</v>
      </c>
      <c r="E2998" t="str">
        <f t="shared" si="46"/>
        <v>2011NHS Ayrshire &amp; ArranReligionChristian - Church Of Scotland</v>
      </c>
      <c r="F2998">
        <v>28.312712928097501</v>
      </c>
    </row>
    <row r="2999" spans="1:6" x14ac:dyDescent="0.25">
      <c r="A2999" s="95">
        <v>40633</v>
      </c>
      <c r="B2999" t="s">
        <v>103</v>
      </c>
      <c r="C2999" t="s">
        <v>1</v>
      </c>
      <c r="D2999" t="s">
        <v>139</v>
      </c>
      <c r="E2999" t="str">
        <f t="shared" si="46"/>
        <v>2011NHS BordersReligionChristian - Church Of Scotland</v>
      </c>
      <c r="F2999">
        <v>20.234680573663599</v>
      </c>
    </row>
    <row r="3000" spans="1:6" x14ac:dyDescent="0.25">
      <c r="A3000" s="95">
        <v>40633</v>
      </c>
      <c r="B3000" t="s">
        <v>82</v>
      </c>
      <c r="C3000" t="s">
        <v>1</v>
      </c>
      <c r="D3000" t="s">
        <v>139</v>
      </c>
      <c r="E3000" t="str">
        <f t="shared" si="46"/>
        <v>2011NHSScotlandReligionChristian - Church Of Scotland</v>
      </c>
      <c r="F3000">
        <v>19.979625475024001</v>
      </c>
    </row>
    <row r="3001" spans="1:6" x14ac:dyDescent="0.25">
      <c r="A3001" s="95">
        <v>40633</v>
      </c>
      <c r="B3001" t="s">
        <v>52</v>
      </c>
      <c r="C3001" t="s">
        <v>1</v>
      </c>
      <c r="D3001" t="s">
        <v>139</v>
      </c>
      <c r="E3001" t="str">
        <f t="shared" si="46"/>
        <v>2011NHS National Services ScotlandReligionChristian - Church Of Scotland</v>
      </c>
      <c r="F3001">
        <v>12.437948152233799</v>
      </c>
    </row>
    <row r="3002" spans="1:6" x14ac:dyDescent="0.25">
      <c r="A3002" s="95">
        <v>40633</v>
      </c>
      <c r="B3002" t="s">
        <v>15</v>
      </c>
      <c r="C3002" t="s">
        <v>1</v>
      </c>
      <c r="D3002" t="s">
        <v>139</v>
      </c>
      <c r="E3002" t="str">
        <f t="shared" si="46"/>
        <v>2011Scottish Ambulance ServiceReligionChristian - Church Of Scotland</v>
      </c>
      <c r="F3002">
        <v>14.7446267621908</v>
      </c>
    </row>
    <row r="3003" spans="1:6" x14ac:dyDescent="0.25">
      <c r="A3003" s="95">
        <v>40633</v>
      </c>
      <c r="B3003" t="s">
        <v>16</v>
      </c>
      <c r="C3003" t="s">
        <v>1</v>
      </c>
      <c r="D3003" t="s">
        <v>139</v>
      </c>
      <c r="E3003" t="str">
        <f t="shared" si="46"/>
        <v>2011NHS 24ReligionChristian - Church Of Scotland</v>
      </c>
      <c r="F3003">
        <v>5.7503506311360404</v>
      </c>
    </row>
    <row r="3004" spans="1:6" x14ac:dyDescent="0.25">
      <c r="A3004" s="95">
        <v>40633</v>
      </c>
      <c r="B3004" t="s">
        <v>17</v>
      </c>
      <c r="C3004" t="s">
        <v>1</v>
      </c>
      <c r="D3004" t="s">
        <v>139</v>
      </c>
      <c r="E3004" t="str">
        <f t="shared" si="46"/>
        <v>2011NHS Education for ScotlandReligionChristian - Church Of Scotland</v>
      </c>
      <c r="F3004">
        <v>13.494461228600199</v>
      </c>
    </row>
    <row r="3005" spans="1:6" x14ac:dyDescent="0.25">
      <c r="A3005" s="95">
        <v>40633</v>
      </c>
      <c r="B3005" t="s">
        <v>83</v>
      </c>
      <c r="C3005" t="s">
        <v>1</v>
      </c>
      <c r="D3005" t="s">
        <v>139</v>
      </c>
      <c r="E3005" t="str">
        <f t="shared" si="46"/>
        <v>2011Healthcare Improvement ScotlandReligionChristian - Church Of Scotland</v>
      </c>
      <c r="F3005">
        <v>19.594594594594501</v>
      </c>
    </row>
    <row r="3006" spans="1:6" x14ac:dyDescent="0.25">
      <c r="A3006" s="95">
        <v>40633</v>
      </c>
      <c r="B3006" t="s">
        <v>18</v>
      </c>
      <c r="C3006" t="s">
        <v>1</v>
      </c>
      <c r="D3006" t="s">
        <v>139</v>
      </c>
      <c r="E3006" t="str">
        <f t="shared" si="46"/>
        <v>2011NHS Health ScotlandReligionChristian - Church Of Scotland</v>
      </c>
      <c r="F3006">
        <v>6.55737704918032</v>
      </c>
    </row>
    <row r="3007" spans="1:6" x14ac:dyDescent="0.25">
      <c r="A3007" s="95">
        <v>40633</v>
      </c>
      <c r="B3007" t="s">
        <v>19</v>
      </c>
      <c r="C3007" t="s">
        <v>1</v>
      </c>
      <c r="D3007" t="s">
        <v>139</v>
      </c>
      <c r="E3007" t="str">
        <f t="shared" si="46"/>
        <v>2011The State HospitalReligionChristian - Church Of Scotland</v>
      </c>
      <c r="F3007">
        <v>23.782234957019998</v>
      </c>
    </row>
    <row r="3008" spans="1:6" x14ac:dyDescent="0.25">
      <c r="A3008" s="95">
        <v>40633</v>
      </c>
      <c r="B3008" t="s">
        <v>35</v>
      </c>
      <c r="C3008" t="s">
        <v>1</v>
      </c>
      <c r="D3008" t="s">
        <v>139</v>
      </c>
      <c r="E3008" t="str">
        <f t="shared" si="46"/>
        <v>2011National Waiting Times CentreReligionChristian - Church Of Scotland</v>
      </c>
      <c r="F3008">
        <v>16.147488874761599</v>
      </c>
    </row>
    <row r="3009" spans="1:6" x14ac:dyDescent="0.25">
      <c r="A3009" s="95">
        <v>40633</v>
      </c>
      <c r="B3009" t="s">
        <v>105</v>
      </c>
      <c r="C3009" t="s">
        <v>1</v>
      </c>
      <c r="D3009" t="s">
        <v>139</v>
      </c>
      <c r="E3009" t="str">
        <f t="shared" si="46"/>
        <v>2011NHS FifeReligionChristian - Church Of Scotland</v>
      </c>
      <c r="F3009">
        <v>25.697873626927301</v>
      </c>
    </row>
    <row r="3010" spans="1:6" x14ac:dyDescent="0.25">
      <c r="A3010" s="95">
        <v>40633</v>
      </c>
      <c r="B3010" t="s">
        <v>108</v>
      </c>
      <c r="C3010" t="s">
        <v>1</v>
      </c>
      <c r="D3010" t="s">
        <v>139</v>
      </c>
      <c r="E3010" t="str">
        <f t="shared" si="46"/>
        <v>2011NHS Greater Glasgow &amp; ClydeReligionChristian - Church Of Scotland</v>
      </c>
      <c r="F3010">
        <v>16.093724849962001</v>
      </c>
    </row>
    <row r="3011" spans="1:6" x14ac:dyDescent="0.25">
      <c r="A3011" s="95">
        <v>40633</v>
      </c>
      <c r="B3011" t="s">
        <v>109</v>
      </c>
      <c r="C3011" t="s">
        <v>1</v>
      </c>
      <c r="D3011" t="s">
        <v>139</v>
      </c>
      <c r="E3011" t="str">
        <f t="shared" si="46"/>
        <v>2011NHS HighlandReligionChristian - Church Of Scotland</v>
      </c>
      <c r="F3011">
        <v>30.364293388026098</v>
      </c>
    </row>
    <row r="3012" spans="1:6" x14ac:dyDescent="0.25">
      <c r="A3012" s="95">
        <v>40633</v>
      </c>
      <c r="B3012" t="s">
        <v>110</v>
      </c>
      <c r="C3012" t="s">
        <v>1</v>
      </c>
      <c r="D3012" t="s">
        <v>139</v>
      </c>
      <c r="E3012" t="str">
        <f t="shared" ref="E3012:E3075" si="47">"20"&amp;RIGHT(TEXT(A3012,"dd-mmm-yy"),2)&amp;B3012&amp;C3012&amp;D3012</f>
        <v>2011NHS LanarkshireReligionChristian - Church Of Scotland</v>
      </c>
      <c r="F3012">
        <v>15.8057168050554</v>
      </c>
    </row>
    <row r="3013" spans="1:6" x14ac:dyDescent="0.25">
      <c r="A3013" s="95">
        <v>40633</v>
      </c>
      <c r="B3013" t="s">
        <v>107</v>
      </c>
      <c r="C3013" t="s">
        <v>1</v>
      </c>
      <c r="D3013" t="s">
        <v>139</v>
      </c>
      <c r="E3013" t="str">
        <f t="shared" si="47"/>
        <v>2011NHS GrampianReligionChristian - Church Of Scotland</v>
      </c>
      <c r="F3013">
        <v>22.6714528622709</v>
      </c>
    </row>
    <row r="3014" spans="1:6" x14ac:dyDescent="0.25">
      <c r="A3014" s="95">
        <v>40633</v>
      </c>
      <c r="B3014" t="s">
        <v>112</v>
      </c>
      <c r="C3014" t="s">
        <v>1</v>
      </c>
      <c r="D3014" t="s">
        <v>139</v>
      </c>
      <c r="E3014" t="str">
        <f t="shared" si="47"/>
        <v>2011NHS OrkneyReligionChristian - Church Of Scotland</v>
      </c>
      <c r="F3014">
        <v>30.489510489510401</v>
      </c>
    </row>
    <row r="3015" spans="1:6" x14ac:dyDescent="0.25">
      <c r="A3015" s="95">
        <v>40633</v>
      </c>
      <c r="B3015" t="s">
        <v>111</v>
      </c>
      <c r="C3015" t="s">
        <v>1</v>
      </c>
      <c r="D3015" t="s">
        <v>139</v>
      </c>
      <c r="E3015" t="str">
        <f t="shared" si="47"/>
        <v>2011NHS LothianReligionChristian - Church Of Scotland</v>
      </c>
      <c r="F3015">
        <v>11.694434456031001</v>
      </c>
    </row>
    <row r="3016" spans="1:6" x14ac:dyDescent="0.25">
      <c r="A3016" s="95">
        <v>40633</v>
      </c>
      <c r="B3016" t="s">
        <v>114</v>
      </c>
      <c r="C3016" t="s">
        <v>1</v>
      </c>
      <c r="D3016" t="s">
        <v>139</v>
      </c>
      <c r="E3016" t="str">
        <f t="shared" si="47"/>
        <v>2011NHS TaysideReligionChristian - Church Of Scotland</v>
      </c>
      <c r="F3016">
        <v>31.8381519274376</v>
      </c>
    </row>
    <row r="3017" spans="1:6" x14ac:dyDescent="0.25">
      <c r="A3017" s="95">
        <v>40633</v>
      </c>
      <c r="B3017" t="s">
        <v>106</v>
      </c>
      <c r="C3017" t="s">
        <v>1</v>
      </c>
      <c r="D3017" t="s">
        <v>139</v>
      </c>
      <c r="E3017" t="str">
        <f t="shared" si="47"/>
        <v>2011NHS Forth ValleyReligionChristian - Church Of Scotland</v>
      </c>
      <c r="F3017">
        <v>18.575293056807901</v>
      </c>
    </row>
    <row r="3018" spans="1:6" x14ac:dyDescent="0.25">
      <c r="A3018" s="95">
        <v>40633</v>
      </c>
      <c r="B3018" t="s">
        <v>115</v>
      </c>
      <c r="C3018" t="s">
        <v>1</v>
      </c>
      <c r="D3018" t="s">
        <v>139</v>
      </c>
      <c r="E3018" t="str">
        <f t="shared" si="47"/>
        <v>2011NHS Western IslesReligionChristian - Church Of Scotland</v>
      </c>
      <c r="F3018">
        <v>35.663786331500297</v>
      </c>
    </row>
    <row r="3019" spans="1:6" x14ac:dyDescent="0.25">
      <c r="A3019" s="95">
        <v>40633</v>
      </c>
      <c r="B3019" t="s">
        <v>104</v>
      </c>
      <c r="C3019" t="s">
        <v>1</v>
      </c>
      <c r="D3019" t="s">
        <v>139</v>
      </c>
      <c r="E3019" t="str">
        <f t="shared" si="47"/>
        <v>2011NHS Dumfries &amp; GallowayReligionChristian - Church Of Scotland</v>
      </c>
      <c r="F3019">
        <v>29.770518916683798</v>
      </c>
    </row>
    <row r="3020" spans="1:6" x14ac:dyDescent="0.25">
      <c r="A3020" s="95">
        <v>40633</v>
      </c>
      <c r="B3020" t="s">
        <v>113</v>
      </c>
      <c r="C3020" t="s">
        <v>1</v>
      </c>
      <c r="D3020" t="s">
        <v>139</v>
      </c>
      <c r="E3020" t="str">
        <f t="shared" si="47"/>
        <v>2011NHS ShetlandReligionChristian - Church Of Scotland</v>
      </c>
      <c r="F3020">
        <v>22.053231939163499</v>
      </c>
    </row>
    <row r="3021" spans="1:6" x14ac:dyDescent="0.25">
      <c r="A3021" s="95">
        <v>40633</v>
      </c>
      <c r="B3021" t="s">
        <v>127</v>
      </c>
      <c r="C3021" t="s">
        <v>1</v>
      </c>
      <c r="D3021" t="s">
        <v>139</v>
      </c>
      <c r="E3021" t="str">
        <f t="shared" si="47"/>
        <v>2011East RegionReligionChristian - Church Of Scotland</v>
      </c>
      <c r="F3021">
        <v>16.121380875035399</v>
      </c>
    </row>
    <row r="3022" spans="1:6" x14ac:dyDescent="0.25">
      <c r="A3022" s="95">
        <v>40633</v>
      </c>
      <c r="B3022" t="s">
        <v>132</v>
      </c>
      <c r="C3022" t="s">
        <v>1</v>
      </c>
      <c r="D3022" t="s">
        <v>139</v>
      </c>
      <c r="E3022" t="str">
        <f t="shared" si="47"/>
        <v>2011National Bodies and Special Health BoardsReligionChristian - Church Of Scotland</v>
      </c>
      <c r="F3022">
        <v>13.5981615233092</v>
      </c>
    </row>
    <row r="3023" spans="1:6" x14ac:dyDescent="0.25">
      <c r="A3023" s="95">
        <v>40633</v>
      </c>
      <c r="B3023" t="s">
        <v>128</v>
      </c>
      <c r="C3023" t="s">
        <v>1</v>
      </c>
      <c r="D3023" t="s">
        <v>139</v>
      </c>
      <c r="E3023" t="str">
        <f t="shared" si="47"/>
        <v>2011North RegionReligionChristian - Church Of Scotland</v>
      </c>
      <c r="F3023">
        <v>28.0140442253586</v>
      </c>
    </row>
    <row r="3024" spans="1:6" x14ac:dyDescent="0.25">
      <c r="A3024" s="95">
        <v>40633</v>
      </c>
      <c r="B3024" t="s">
        <v>129</v>
      </c>
      <c r="C3024" t="s">
        <v>1</v>
      </c>
      <c r="D3024" t="s">
        <v>139</v>
      </c>
      <c r="E3024" t="str">
        <f t="shared" si="47"/>
        <v>2011West RegionReligionChristian - Church Of Scotland</v>
      </c>
      <c r="F3024">
        <v>18.787414040468999</v>
      </c>
    </row>
    <row r="3025" spans="1:6" x14ac:dyDescent="0.25">
      <c r="A3025" s="95">
        <v>40999</v>
      </c>
      <c r="B3025" t="s">
        <v>102</v>
      </c>
      <c r="C3025" t="s">
        <v>1</v>
      </c>
      <c r="D3025" t="s">
        <v>139</v>
      </c>
      <c r="E3025" t="str">
        <f t="shared" si="47"/>
        <v>2012NHS Ayrshire &amp; ArranReligionChristian - Church Of Scotland</v>
      </c>
      <c r="F3025">
        <v>28.2942898975109</v>
      </c>
    </row>
    <row r="3026" spans="1:6" x14ac:dyDescent="0.25">
      <c r="A3026" s="95">
        <v>40999</v>
      </c>
      <c r="B3026" t="s">
        <v>103</v>
      </c>
      <c r="C3026" t="s">
        <v>1</v>
      </c>
      <c r="D3026" t="s">
        <v>139</v>
      </c>
      <c r="E3026" t="str">
        <f t="shared" si="47"/>
        <v>2012NHS BordersReligionChristian - Church Of Scotland</v>
      </c>
      <c r="F3026">
        <v>19.786827001913</v>
      </c>
    </row>
    <row r="3027" spans="1:6" x14ac:dyDescent="0.25">
      <c r="A3027" s="95">
        <v>40999</v>
      </c>
      <c r="B3027" t="s">
        <v>82</v>
      </c>
      <c r="C3027" t="s">
        <v>1</v>
      </c>
      <c r="D3027" t="s">
        <v>139</v>
      </c>
      <c r="E3027" t="str">
        <f t="shared" si="47"/>
        <v>2012NHSScotlandReligionChristian - Church Of Scotland</v>
      </c>
      <c r="F3027">
        <v>19.910386436355399</v>
      </c>
    </row>
    <row r="3028" spans="1:6" x14ac:dyDescent="0.25">
      <c r="A3028" s="95">
        <v>40999</v>
      </c>
      <c r="B3028" t="s">
        <v>52</v>
      </c>
      <c r="C3028" t="s">
        <v>1</v>
      </c>
      <c r="D3028" t="s">
        <v>139</v>
      </c>
      <c r="E3028" t="str">
        <f t="shared" si="47"/>
        <v>2012NHS National Services ScotlandReligionChristian - Church Of Scotland</v>
      </c>
      <c r="F3028">
        <v>11.7344018317115</v>
      </c>
    </row>
    <row r="3029" spans="1:6" x14ac:dyDescent="0.25">
      <c r="A3029" s="95">
        <v>40999</v>
      </c>
      <c r="B3029" t="s">
        <v>15</v>
      </c>
      <c r="C3029" t="s">
        <v>1</v>
      </c>
      <c r="D3029" t="s">
        <v>139</v>
      </c>
      <c r="E3029" t="str">
        <f t="shared" si="47"/>
        <v>2012Scottish Ambulance ServiceReligionChristian - Church Of Scotland</v>
      </c>
      <c r="F3029">
        <v>14.4349477682811</v>
      </c>
    </row>
    <row r="3030" spans="1:6" x14ac:dyDescent="0.25">
      <c r="A3030" s="95">
        <v>40999</v>
      </c>
      <c r="B3030" t="s">
        <v>16</v>
      </c>
      <c r="C3030" t="s">
        <v>1</v>
      </c>
      <c r="D3030" t="s">
        <v>139</v>
      </c>
      <c r="E3030" t="str">
        <f t="shared" si="47"/>
        <v>2012NHS 24ReligionChristian - Church Of Scotland</v>
      </c>
      <c r="F3030">
        <v>5.7631412286257104</v>
      </c>
    </row>
    <row r="3031" spans="1:6" x14ac:dyDescent="0.25">
      <c r="A3031" s="95">
        <v>40999</v>
      </c>
      <c r="B3031" t="s">
        <v>17</v>
      </c>
      <c r="C3031" t="s">
        <v>1</v>
      </c>
      <c r="D3031" t="s">
        <v>139</v>
      </c>
      <c r="E3031" t="str">
        <f t="shared" si="47"/>
        <v>2012NHS Education for ScotlandReligionChristian - Church Of Scotland</v>
      </c>
      <c r="F3031">
        <v>13.893129770992299</v>
      </c>
    </row>
    <row r="3032" spans="1:6" x14ac:dyDescent="0.25">
      <c r="A3032" s="95">
        <v>40999</v>
      </c>
      <c r="B3032" t="s">
        <v>83</v>
      </c>
      <c r="C3032" t="s">
        <v>1</v>
      </c>
      <c r="D3032" t="s">
        <v>139</v>
      </c>
      <c r="E3032" t="str">
        <f t="shared" si="47"/>
        <v>2012Healthcare Improvement ScotlandReligionChristian - Church Of Scotland</v>
      </c>
      <c r="F3032">
        <v>19.1275167785234</v>
      </c>
    </row>
    <row r="3033" spans="1:6" x14ac:dyDescent="0.25">
      <c r="A3033" s="95">
        <v>40999</v>
      </c>
      <c r="B3033" t="s">
        <v>18</v>
      </c>
      <c r="C3033" t="s">
        <v>1</v>
      </c>
      <c r="D3033" t="s">
        <v>139</v>
      </c>
      <c r="E3033" t="str">
        <f t="shared" si="47"/>
        <v>2012NHS Health ScotlandReligionChristian - Church Of Scotland</v>
      </c>
      <c r="F3033">
        <v>5.5194805194805197</v>
      </c>
    </row>
    <row r="3034" spans="1:6" x14ac:dyDescent="0.25">
      <c r="A3034" s="95">
        <v>40999</v>
      </c>
      <c r="B3034" t="s">
        <v>19</v>
      </c>
      <c r="C3034" t="s">
        <v>1</v>
      </c>
      <c r="D3034" t="s">
        <v>139</v>
      </c>
      <c r="E3034" t="str">
        <f t="shared" si="47"/>
        <v>2012The State HospitalReligionChristian - Church Of Scotland</v>
      </c>
      <c r="F3034">
        <v>23.043478260869499</v>
      </c>
    </row>
    <row r="3035" spans="1:6" x14ac:dyDescent="0.25">
      <c r="A3035" s="95">
        <v>40999</v>
      </c>
      <c r="B3035" t="s">
        <v>35</v>
      </c>
      <c r="C3035" t="s">
        <v>1</v>
      </c>
      <c r="D3035" t="s">
        <v>139</v>
      </c>
      <c r="E3035" t="str">
        <f t="shared" si="47"/>
        <v>2012National Waiting Times CentreReligionChristian - Church Of Scotland</v>
      </c>
      <c r="F3035">
        <v>15.5019059720457</v>
      </c>
    </row>
    <row r="3036" spans="1:6" x14ac:dyDescent="0.25">
      <c r="A3036" s="95">
        <v>40999</v>
      </c>
      <c r="B3036" t="s">
        <v>105</v>
      </c>
      <c r="C3036" t="s">
        <v>1</v>
      </c>
      <c r="D3036" t="s">
        <v>139</v>
      </c>
      <c r="E3036" t="str">
        <f t="shared" si="47"/>
        <v>2012NHS FifeReligionChristian - Church Of Scotland</v>
      </c>
      <c r="F3036">
        <v>25.047298717679201</v>
      </c>
    </row>
    <row r="3037" spans="1:6" x14ac:dyDescent="0.25">
      <c r="A3037" s="95">
        <v>40999</v>
      </c>
      <c r="B3037" t="s">
        <v>108</v>
      </c>
      <c r="C3037" t="s">
        <v>1</v>
      </c>
      <c r="D3037" t="s">
        <v>139</v>
      </c>
      <c r="E3037" t="str">
        <f t="shared" si="47"/>
        <v>2012NHS Greater Glasgow &amp; ClydeReligionChristian - Church Of Scotland</v>
      </c>
      <c r="F3037">
        <v>16.126795916903699</v>
      </c>
    </row>
    <row r="3038" spans="1:6" x14ac:dyDescent="0.25">
      <c r="A3038" s="95">
        <v>40999</v>
      </c>
      <c r="B3038" t="s">
        <v>109</v>
      </c>
      <c r="C3038" t="s">
        <v>1</v>
      </c>
      <c r="D3038" t="s">
        <v>139</v>
      </c>
      <c r="E3038" t="str">
        <f t="shared" si="47"/>
        <v>2012NHS HighlandReligionChristian - Church Of Scotland</v>
      </c>
      <c r="F3038">
        <v>31.439975437519099</v>
      </c>
    </row>
    <row r="3039" spans="1:6" x14ac:dyDescent="0.25">
      <c r="A3039" s="95">
        <v>40999</v>
      </c>
      <c r="B3039" t="s">
        <v>110</v>
      </c>
      <c r="C3039" t="s">
        <v>1</v>
      </c>
      <c r="D3039" t="s">
        <v>139</v>
      </c>
      <c r="E3039" t="str">
        <f t="shared" si="47"/>
        <v>2012NHS LanarkshireReligionChristian - Church Of Scotland</v>
      </c>
      <c r="F3039">
        <v>16.1951588502269</v>
      </c>
    </row>
    <row r="3040" spans="1:6" x14ac:dyDescent="0.25">
      <c r="A3040" s="95">
        <v>40999</v>
      </c>
      <c r="B3040" t="s">
        <v>107</v>
      </c>
      <c r="C3040" t="s">
        <v>1</v>
      </c>
      <c r="D3040" t="s">
        <v>139</v>
      </c>
      <c r="E3040" t="str">
        <f t="shared" si="47"/>
        <v>2012NHS GrampianReligionChristian - Church Of Scotland</v>
      </c>
      <c r="F3040">
        <v>22.174934891697799</v>
      </c>
    </row>
    <row r="3041" spans="1:6" x14ac:dyDescent="0.25">
      <c r="A3041" s="95">
        <v>40999</v>
      </c>
      <c r="B3041" t="s">
        <v>112</v>
      </c>
      <c r="C3041" t="s">
        <v>1</v>
      </c>
      <c r="D3041" t="s">
        <v>139</v>
      </c>
      <c r="E3041" t="str">
        <f t="shared" si="47"/>
        <v>2012NHS OrkneyReligionChristian - Church Of Scotland</v>
      </c>
      <c r="F3041">
        <v>29.439252336448501</v>
      </c>
    </row>
    <row r="3042" spans="1:6" x14ac:dyDescent="0.25">
      <c r="A3042" s="95">
        <v>40999</v>
      </c>
      <c r="B3042" t="s">
        <v>111</v>
      </c>
      <c r="C3042" t="s">
        <v>1</v>
      </c>
      <c r="D3042" t="s">
        <v>139</v>
      </c>
      <c r="E3042" t="str">
        <f t="shared" si="47"/>
        <v>2012NHS LothianReligionChristian - Church Of Scotland</v>
      </c>
      <c r="F3042">
        <v>11.3416205878684</v>
      </c>
    </row>
    <row r="3043" spans="1:6" x14ac:dyDescent="0.25">
      <c r="A3043" s="95">
        <v>40999</v>
      </c>
      <c r="B3043" t="s">
        <v>114</v>
      </c>
      <c r="C3043" t="s">
        <v>1</v>
      </c>
      <c r="D3043" t="s">
        <v>139</v>
      </c>
      <c r="E3043" t="str">
        <f t="shared" si="47"/>
        <v>2012NHS TaysideReligionChristian - Church Of Scotland</v>
      </c>
      <c r="F3043">
        <v>31.123234018743801</v>
      </c>
    </row>
    <row r="3044" spans="1:6" x14ac:dyDescent="0.25">
      <c r="A3044" s="95">
        <v>40999</v>
      </c>
      <c r="B3044" t="s">
        <v>106</v>
      </c>
      <c r="C3044" t="s">
        <v>1</v>
      </c>
      <c r="D3044" t="s">
        <v>139</v>
      </c>
      <c r="E3044" t="str">
        <f t="shared" si="47"/>
        <v>2012NHS Forth ValleyReligionChristian - Church Of Scotland</v>
      </c>
      <c r="F3044">
        <v>18.976692869948899</v>
      </c>
    </row>
    <row r="3045" spans="1:6" x14ac:dyDescent="0.25">
      <c r="A3045" s="95">
        <v>40999</v>
      </c>
      <c r="B3045" t="s">
        <v>115</v>
      </c>
      <c r="C3045" t="s">
        <v>1</v>
      </c>
      <c r="D3045" t="s">
        <v>139</v>
      </c>
      <c r="E3045" t="str">
        <f t="shared" si="47"/>
        <v>2012NHS Western IslesReligionChristian - Church Of Scotland</v>
      </c>
      <c r="F3045">
        <v>37.149917627677098</v>
      </c>
    </row>
    <row r="3046" spans="1:6" x14ac:dyDescent="0.25">
      <c r="A3046" s="95">
        <v>40999</v>
      </c>
      <c r="B3046" t="s">
        <v>104</v>
      </c>
      <c r="C3046" t="s">
        <v>1</v>
      </c>
      <c r="D3046" t="s">
        <v>139</v>
      </c>
      <c r="E3046" t="str">
        <f t="shared" si="47"/>
        <v>2012NHS Dumfries &amp; GallowayReligionChristian - Church Of Scotland</v>
      </c>
      <c r="F3046">
        <v>28.877005347593499</v>
      </c>
    </row>
    <row r="3047" spans="1:6" x14ac:dyDescent="0.25">
      <c r="A3047" s="95">
        <v>40999</v>
      </c>
      <c r="B3047" t="s">
        <v>113</v>
      </c>
      <c r="C3047" t="s">
        <v>1</v>
      </c>
      <c r="D3047" t="s">
        <v>139</v>
      </c>
      <c r="E3047" t="str">
        <f t="shared" si="47"/>
        <v>2012NHS ShetlandReligionChristian - Church Of Scotland</v>
      </c>
      <c r="F3047">
        <v>24.751066856329999</v>
      </c>
    </row>
    <row r="3048" spans="1:6" x14ac:dyDescent="0.25">
      <c r="A3048" s="95">
        <v>40999</v>
      </c>
      <c r="B3048" t="s">
        <v>127</v>
      </c>
      <c r="C3048" t="s">
        <v>1</v>
      </c>
      <c r="D3048" t="s">
        <v>139</v>
      </c>
      <c r="E3048" t="str">
        <f t="shared" si="47"/>
        <v>2012East RegionReligionChristian - Church Of Scotland</v>
      </c>
      <c r="F3048">
        <v>15.6745285553108</v>
      </c>
    </row>
    <row r="3049" spans="1:6" x14ac:dyDescent="0.25">
      <c r="A3049" s="95">
        <v>40999</v>
      </c>
      <c r="B3049" t="s">
        <v>132</v>
      </c>
      <c r="C3049" t="s">
        <v>1</v>
      </c>
      <c r="D3049" t="s">
        <v>139</v>
      </c>
      <c r="E3049" t="str">
        <f t="shared" si="47"/>
        <v>2012National Bodies and Special Health BoardsReligionChristian - Church Of Scotland</v>
      </c>
      <c r="F3049">
        <v>13.197969543147201</v>
      </c>
    </row>
    <row r="3050" spans="1:6" x14ac:dyDescent="0.25">
      <c r="A3050" s="95">
        <v>40999</v>
      </c>
      <c r="B3050" t="s">
        <v>128</v>
      </c>
      <c r="C3050" t="s">
        <v>1</v>
      </c>
      <c r="D3050" t="s">
        <v>139</v>
      </c>
      <c r="E3050" t="str">
        <f t="shared" si="47"/>
        <v>2012North RegionReligionChristian - Church Of Scotland</v>
      </c>
      <c r="F3050">
        <v>27.912959335394401</v>
      </c>
    </row>
    <row r="3051" spans="1:6" x14ac:dyDescent="0.25">
      <c r="A3051" s="95">
        <v>40999</v>
      </c>
      <c r="B3051" t="s">
        <v>129</v>
      </c>
      <c r="C3051" t="s">
        <v>1</v>
      </c>
      <c r="D3051" t="s">
        <v>139</v>
      </c>
      <c r="E3051" t="str">
        <f t="shared" si="47"/>
        <v>2012West RegionReligionChristian - Church Of Scotland</v>
      </c>
      <c r="F3051">
        <v>18.875553558821601</v>
      </c>
    </row>
    <row r="3052" spans="1:6" x14ac:dyDescent="0.25">
      <c r="A3052" s="95">
        <v>41364</v>
      </c>
      <c r="B3052" t="s">
        <v>102</v>
      </c>
      <c r="C3052" t="s">
        <v>1</v>
      </c>
      <c r="D3052" t="s">
        <v>139</v>
      </c>
      <c r="E3052" t="str">
        <f t="shared" si="47"/>
        <v>2013NHS Ayrshire &amp; ArranReligionChristian - Church Of Scotland</v>
      </c>
      <c r="F3052">
        <v>27.8401313988502</v>
      </c>
    </row>
    <row r="3053" spans="1:6" x14ac:dyDescent="0.25">
      <c r="A3053" s="95">
        <v>41364</v>
      </c>
      <c r="B3053" t="s">
        <v>103</v>
      </c>
      <c r="C3053" t="s">
        <v>1</v>
      </c>
      <c r="D3053" t="s">
        <v>139</v>
      </c>
      <c r="E3053" t="str">
        <f t="shared" si="47"/>
        <v>2013NHS BordersReligionChristian - Church Of Scotland</v>
      </c>
      <c r="F3053">
        <v>19.133075648812799</v>
      </c>
    </row>
    <row r="3054" spans="1:6" x14ac:dyDescent="0.25">
      <c r="A3054" s="95">
        <v>41364</v>
      </c>
      <c r="B3054" t="s">
        <v>82</v>
      </c>
      <c r="C3054" t="s">
        <v>1</v>
      </c>
      <c r="D3054" t="s">
        <v>139</v>
      </c>
      <c r="E3054" t="str">
        <f t="shared" si="47"/>
        <v>2013NHSScotlandReligionChristian - Church Of Scotland</v>
      </c>
      <c r="F3054">
        <v>19.839921822285302</v>
      </c>
    </row>
    <row r="3055" spans="1:6" x14ac:dyDescent="0.25">
      <c r="A3055" s="95">
        <v>41364</v>
      </c>
      <c r="B3055" t="s">
        <v>52</v>
      </c>
      <c r="C3055" t="s">
        <v>1</v>
      </c>
      <c r="D3055" t="s">
        <v>139</v>
      </c>
      <c r="E3055" t="str">
        <f t="shared" si="47"/>
        <v>2013NHS National Services ScotlandReligionChristian - Church Of Scotland</v>
      </c>
      <c r="F3055">
        <v>12.783925451368599</v>
      </c>
    </row>
    <row r="3056" spans="1:6" x14ac:dyDescent="0.25">
      <c r="A3056" s="95">
        <v>41364</v>
      </c>
      <c r="B3056" t="s">
        <v>15</v>
      </c>
      <c r="C3056" t="s">
        <v>1</v>
      </c>
      <c r="D3056" t="s">
        <v>139</v>
      </c>
      <c r="E3056" t="str">
        <f t="shared" si="47"/>
        <v>2013Scottish Ambulance ServiceReligionChristian - Church Of Scotland</v>
      </c>
      <c r="F3056">
        <v>13.646895273401199</v>
      </c>
    </row>
    <row r="3057" spans="1:6" x14ac:dyDescent="0.25">
      <c r="A3057" s="95">
        <v>41364</v>
      </c>
      <c r="B3057" t="s">
        <v>16</v>
      </c>
      <c r="C3057" t="s">
        <v>1</v>
      </c>
      <c r="D3057" t="s">
        <v>139</v>
      </c>
      <c r="E3057" t="str">
        <f t="shared" si="47"/>
        <v>2013NHS 24ReligionChristian - Church Of Scotland</v>
      </c>
      <c r="F3057">
        <v>6.0606060606060597</v>
      </c>
    </row>
    <row r="3058" spans="1:6" x14ac:dyDescent="0.25">
      <c r="A3058" s="95">
        <v>41364</v>
      </c>
      <c r="B3058" t="s">
        <v>17</v>
      </c>
      <c r="C3058" t="s">
        <v>1</v>
      </c>
      <c r="D3058" t="s">
        <v>139</v>
      </c>
      <c r="E3058" t="str">
        <f t="shared" si="47"/>
        <v>2013NHS Education for ScotlandReligionChristian - Church Of Scotland</v>
      </c>
      <c r="F3058">
        <v>15.283320031923299</v>
      </c>
    </row>
    <row r="3059" spans="1:6" x14ac:dyDescent="0.25">
      <c r="A3059" s="95">
        <v>41364</v>
      </c>
      <c r="B3059" t="s">
        <v>83</v>
      </c>
      <c r="C3059" t="s">
        <v>1</v>
      </c>
      <c r="D3059" t="s">
        <v>139</v>
      </c>
      <c r="E3059" t="str">
        <f t="shared" si="47"/>
        <v>2013Healthcare Improvement ScotlandReligionChristian - Church Of Scotland</v>
      </c>
      <c r="F3059">
        <v>16.352201257861601</v>
      </c>
    </row>
    <row r="3060" spans="1:6" x14ac:dyDescent="0.25">
      <c r="A3060" s="95">
        <v>41364</v>
      </c>
      <c r="B3060" t="s">
        <v>18</v>
      </c>
      <c r="C3060" t="s">
        <v>1</v>
      </c>
      <c r="D3060" t="s">
        <v>139</v>
      </c>
      <c r="E3060" t="str">
        <f t="shared" si="47"/>
        <v>2013NHS Health ScotlandReligionChristian - Church Of Scotland</v>
      </c>
      <c r="F3060">
        <v>7.02341137123745</v>
      </c>
    </row>
    <row r="3061" spans="1:6" x14ac:dyDescent="0.25">
      <c r="A3061" s="95">
        <v>41364</v>
      </c>
      <c r="B3061" t="s">
        <v>19</v>
      </c>
      <c r="C3061" t="s">
        <v>1</v>
      </c>
      <c r="D3061" t="s">
        <v>139</v>
      </c>
      <c r="E3061" t="str">
        <f t="shared" si="47"/>
        <v>2013The State HospitalReligionChristian - Church Of Scotland</v>
      </c>
      <c r="F3061">
        <v>21.480406386066701</v>
      </c>
    </row>
    <row r="3062" spans="1:6" x14ac:dyDescent="0.25">
      <c r="A3062" s="95">
        <v>41364</v>
      </c>
      <c r="B3062" t="s">
        <v>35</v>
      </c>
      <c r="C3062" t="s">
        <v>1</v>
      </c>
      <c r="D3062" t="s">
        <v>139</v>
      </c>
      <c r="E3062" t="str">
        <f t="shared" si="47"/>
        <v>2013National Waiting Times CentreReligionChristian - Church Of Scotland</v>
      </c>
      <c r="F3062">
        <v>15.162454873646199</v>
      </c>
    </row>
    <row r="3063" spans="1:6" x14ac:dyDescent="0.25">
      <c r="A3063" s="95">
        <v>41364</v>
      </c>
      <c r="B3063" t="s">
        <v>105</v>
      </c>
      <c r="C3063" t="s">
        <v>1</v>
      </c>
      <c r="D3063" t="s">
        <v>139</v>
      </c>
      <c r="E3063" t="str">
        <f t="shared" si="47"/>
        <v>2013NHS FifeReligionChristian - Church Of Scotland</v>
      </c>
      <c r="F3063">
        <v>23.910270040399698</v>
      </c>
    </row>
    <row r="3064" spans="1:6" x14ac:dyDescent="0.25">
      <c r="A3064" s="95">
        <v>41364</v>
      </c>
      <c r="B3064" t="s">
        <v>108</v>
      </c>
      <c r="C3064" t="s">
        <v>1</v>
      </c>
      <c r="D3064" t="s">
        <v>139</v>
      </c>
      <c r="E3064" t="str">
        <f t="shared" si="47"/>
        <v>2013NHS Greater Glasgow &amp; ClydeReligionChristian - Church Of Scotland</v>
      </c>
      <c r="F3064">
        <v>18.597517135598899</v>
      </c>
    </row>
    <row r="3065" spans="1:6" x14ac:dyDescent="0.25">
      <c r="A3065" s="95">
        <v>41364</v>
      </c>
      <c r="B3065" t="s">
        <v>109</v>
      </c>
      <c r="C3065" t="s">
        <v>1</v>
      </c>
      <c r="D3065" t="s">
        <v>139</v>
      </c>
      <c r="E3065" t="str">
        <f t="shared" si="47"/>
        <v>2013NHS HighlandReligionChristian - Church Of Scotland</v>
      </c>
      <c r="F3065">
        <v>26.0754816574294</v>
      </c>
    </row>
    <row r="3066" spans="1:6" x14ac:dyDescent="0.25">
      <c r="A3066" s="95">
        <v>41364</v>
      </c>
      <c r="B3066" t="s">
        <v>110</v>
      </c>
      <c r="C3066" t="s">
        <v>1</v>
      </c>
      <c r="D3066" t="s">
        <v>139</v>
      </c>
      <c r="E3066" t="str">
        <f t="shared" si="47"/>
        <v>2013NHS LanarkshireReligionChristian - Church Of Scotland</v>
      </c>
      <c r="F3066">
        <v>16.577935522034899</v>
      </c>
    </row>
    <row r="3067" spans="1:6" x14ac:dyDescent="0.25">
      <c r="A3067" s="95">
        <v>41364</v>
      </c>
      <c r="B3067" t="s">
        <v>107</v>
      </c>
      <c r="C3067" t="s">
        <v>1</v>
      </c>
      <c r="D3067" t="s">
        <v>139</v>
      </c>
      <c r="E3067" t="str">
        <f t="shared" si="47"/>
        <v>2013NHS GrampianReligionChristian - Church Of Scotland</v>
      </c>
      <c r="F3067">
        <v>21.845610048601898</v>
      </c>
    </row>
    <row r="3068" spans="1:6" x14ac:dyDescent="0.25">
      <c r="A3068" s="95">
        <v>41364</v>
      </c>
      <c r="B3068" t="s">
        <v>112</v>
      </c>
      <c r="C3068" t="s">
        <v>1</v>
      </c>
      <c r="D3068" t="s">
        <v>139</v>
      </c>
      <c r="E3068" t="str">
        <f t="shared" si="47"/>
        <v>2013NHS OrkneyReligionChristian - Church Of Scotland</v>
      </c>
      <c r="F3068">
        <v>26.814814814814799</v>
      </c>
    </row>
    <row r="3069" spans="1:6" x14ac:dyDescent="0.25">
      <c r="A3069" s="95">
        <v>41364</v>
      </c>
      <c r="B3069" t="s">
        <v>111</v>
      </c>
      <c r="C3069" t="s">
        <v>1</v>
      </c>
      <c r="D3069" t="s">
        <v>139</v>
      </c>
      <c r="E3069" t="str">
        <f t="shared" si="47"/>
        <v>2013NHS LothianReligionChristian - Church Of Scotland</v>
      </c>
      <c r="F3069">
        <v>10.712847362062</v>
      </c>
    </row>
    <row r="3070" spans="1:6" x14ac:dyDescent="0.25">
      <c r="A3070" s="95">
        <v>41364</v>
      </c>
      <c r="B3070" t="s">
        <v>114</v>
      </c>
      <c r="C3070" t="s">
        <v>1</v>
      </c>
      <c r="D3070" t="s">
        <v>139</v>
      </c>
      <c r="E3070" t="str">
        <f t="shared" si="47"/>
        <v>2013NHS TaysideReligionChristian - Church Of Scotland</v>
      </c>
      <c r="F3070">
        <v>30.281543274244001</v>
      </c>
    </row>
    <row r="3071" spans="1:6" x14ac:dyDescent="0.25">
      <c r="A3071" s="95">
        <v>41364</v>
      </c>
      <c r="B3071" t="s">
        <v>106</v>
      </c>
      <c r="C3071" t="s">
        <v>1</v>
      </c>
      <c r="D3071" t="s">
        <v>139</v>
      </c>
      <c r="E3071" t="str">
        <f t="shared" si="47"/>
        <v>2013NHS Forth ValleyReligionChristian - Church Of Scotland</v>
      </c>
      <c r="F3071">
        <v>17.532927347401198</v>
      </c>
    </row>
    <row r="3072" spans="1:6" x14ac:dyDescent="0.25">
      <c r="A3072" s="95">
        <v>41364</v>
      </c>
      <c r="B3072" t="s">
        <v>115</v>
      </c>
      <c r="C3072" t="s">
        <v>1</v>
      </c>
      <c r="D3072" t="s">
        <v>139</v>
      </c>
      <c r="E3072" t="str">
        <f t="shared" si="47"/>
        <v>2013NHS Western IslesReligionChristian - Church Of Scotland</v>
      </c>
      <c r="F3072">
        <v>37.018837018836997</v>
      </c>
    </row>
    <row r="3073" spans="1:6" x14ac:dyDescent="0.25">
      <c r="A3073" s="95">
        <v>41364</v>
      </c>
      <c r="B3073" t="s">
        <v>104</v>
      </c>
      <c r="C3073" t="s">
        <v>1</v>
      </c>
      <c r="D3073" t="s">
        <v>139</v>
      </c>
      <c r="E3073" t="str">
        <f t="shared" si="47"/>
        <v>2013NHS Dumfries &amp; GallowayReligionChristian - Church Of Scotland</v>
      </c>
      <c r="F3073">
        <v>27.506978741679099</v>
      </c>
    </row>
    <row r="3074" spans="1:6" x14ac:dyDescent="0.25">
      <c r="A3074" s="95">
        <v>41364</v>
      </c>
      <c r="B3074" t="s">
        <v>113</v>
      </c>
      <c r="C3074" t="s">
        <v>1</v>
      </c>
      <c r="D3074" t="s">
        <v>139</v>
      </c>
      <c r="E3074" t="str">
        <f t="shared" si="47"/>
        <v>2013NHS ShetlandReligionChristian - Church Of Scotland</v>
      </c>
      <c r="F3074">
        <v>22.236024844720401</v>
      </c>
    </row>
    <row r="3075" spans="1:6" x14ac:dyDescent="0.25">
      <c r="A3075" s="95">
        <v>41364</v>
      </c>
      <c r="B3075" t="s">
        <v>127</v>
      </c>
      <c r="C3075" t="s">
        <v>1</v>
      </c>
      <c r="D3075" t="s">
        <v>139</v>
      </c>
      <c r="E3075" t="str">
        <f t="shared" si="47"/>
        <v>2013East RegionReligionChristian - Church Of Scotland</v>
      </c>
      <c r="F3075">
        <v>14.7974008135664</v>
      </c>
    </row>
    <row r="3076" spans="1:6" x14ac:dyDescent="0.25">
      <c r="A3076" s="95">
        <v>41364</v>
      </c>
      <c r="B3076" t="s">
        <v>132</v>
      </c>
      <c r="C3076" t="s">
        <v>1</v>
      </c>
      <c r="D3076" t="s">
        <v>139</v>
      </c>
      <c r="E3076" t="str">
        <f t="shared" ref="E3076:E3139" si="48">"20"&amp;RIGHT(TEXT(A3076,"dd-mmm-yy"),2)&amp;B3076&amp;C3076&amp;D3076</f>
        <v>2013National Bodies and Special Health BoardsReligionChristian - Church Of Scotland</v>
      </c>
      <c r="F3076">
        <v>13.338711846174499</v>
      </c>
    </row>
    <row r="3077" spans="1:6" x14ac:dyDescent="0.25">
      <c r="A3077" s="95">
        <v>41364</v>
      </c>
      <c r="B3077" t="s">
        <v>128</v>
      </c>
      <c r="C3077" t="s">
        <v>1</v>
      </c>
      <c r="D3077" t="s">
        <v>139</v>
      </c>
      <c r="E3077" t="str">
        <f t="shared" si="48"/>
        <v>2013North RegionReligionChristian - Church Of Scotland</v>
      </c>
      <c r="F3077">
        <v>26.171663355607699</v>
      </c>
    </row>
    <row r="3078" spans="1:6" x14ac:dyDescent="0.25">
      <c r="A3078" s="95">
        <v>41364</v>
      </c>
      <c r="B3078" t="s">
        <v>129</v>
      </c>
      <c r="C3078" t="s">
        <v>1</v>
      </c>
      <c r="D3078" t="s">
        <v>139</v>
      </c>
      <c r="E3078" t="str">
        <f t="shared" si="48"/>
        <v>2013West RegionReligionChristian - Church Of Scotland</v>
      </c>
      <c r="F3078">
        <v>19.9828044195208</v>
      </c>
    </row>
    <row r="3079" spans="1:6" x14ac:dyDescent="0.25">
      <c r="A3079" s="95">
        <v>41729</v>
      </c>
      <c r="B3079" t="s">
        <v>102</v>
      </c>
      <c r="C3079" t="s">
        <v>1</v>
      </c>
      <c r="D3079" t="s">
        <v>139</v>
      </c>
      <c r="E3079" t="str">
        <f t="shared" si="48"/>
        <v>2014NHS Ayrshire &amp; ArranReligionChristian - Church Of Scotland</v>
      </c>
      <c r="F3079">
        <v>26.491369287183598</v>
      </c>
    </row>
    <row r="3080" spans="1:6" x14ac:dyDescent="0.25">
      <c r="A3080" s="95">
        <v>41729</v>
      </c>
      <c r="B3080" t="s">
        <v>103</v>
      </c>
      <c r="C3080" t="s">
        <v>1</v>
      </c>
      <c r="D3080" t="s">
        <v>139</v>
      </c>
      <c r="E3080" t="str">
        <f t="shared" si="48"/>
        <v>2014NHS BordersReligionChristian - Church Of Scotland</v>
      </c>
      <c r="F3080">
        <v>14.407713498622501</v>
      </c>
    </row>
    <row r="3081" spans="1:6" x14ac:dyDescent="0.25">
      <c r="A3081" s="95">
        <v>41729</v>
      </c>
      <c r="B3081" t="s">
        <v>82</v>
      </c>
      <c r="C3081" t="s">
        <v>1</v>
      </c>
      <c r="D3081" t="s">
        <v>139</v>
      </c>
      <c r="E3081" t="str">
        <f t="shared" si="48"/>
        <v>2014NHSScotlandReligionChristian - Church Of Scotland</v>
      </c>
      <c r="F3081">
        <v>19.423879622790501</v>
      </c>
    </row>
    <row r="3082" spans="1:6" x14ac:dyDescent="0.25">
      <c r="A3082" s="95">
        <v>41729</v>
      </c>
      <c r="B3082" t="s">
        <v>52</v>
      </c>
      <c r="C3082" t="s">
        <v>1</v>
      </c>
      <c r="D3082" t="s">
        <v>139</v>
      </c>
      <c r="E3082" t="str">
        <f t="shared" si="48"/>
        <v>2014NHS National Services ScotlandReligionChristian - Church Of Scotland</v>
      </c>
      <c r="F3082">
        <v>12.0824862038919</v>
      </c>
    </row>
    <row r="3083" spans="1:6" x14ac:dyDescent="0.25">
      <c r="A3083" s="95">
        <v>41729</v>
      </c>
      <c r="B3083" t="s">
        <v>15</v>
      </c>
      <c r="C3083" t="s">
        <v>1</v>
      </c>
      <c r="D3083" t="s">
        <v>139</v>
      </c>
      <c r="E3083" t="str">
        <f t="shared" si="48"/>
        <v>2014Scottish Ambulance ServiceReligionChristian - Church Of Scotland</v>
      </c>
      <c r="F3083">
        <v>12.9024943310657</v>
      </c>
    </row>
    <row r="3084" spans="1:6" x14ac:dyDescent="0.25">
      <c r="A3084" s="95">
        <v>41729</v>
      </c>
      <c r="B3084" t="s">
        <v>16</v>
      </c>
      <c r="C3084" t="s">
        <v>1</v>
      </c>
      <c r="D3084" t="s">
        <v>139</v>
      </c>
      <c r="E3084" t="str">
        <f t="shared" si="48"/>
        <v>2014NHS 24ReligionChristian - Church Of Scotland</v>
      </c>
      <c r="F3084">
        <v>6.3576158940397303</v>
      </c>
    </row>
    <row r="3085" spans="1:6" x14ac:dyDescent="0.25">
      <c r="A3085" s="95">
        <v>41729</v>
      </c>
      <c r="B3085" t="s">
        <v>17</v>
      </c>
      <c r="C3085" t="s">
        <v>1</v>
      </c>
      <c r="D3085" t="s">
        <v>139</v>
      </c>
      <c r="E3085" t="str">
        <f t="shared" si="48"/>
        <v>2014NHS Education for ScotlandReligionChristian - Church Of Scotland</v>
      </c>
      <c r="F3085">
        <v>19.9630314232902</v>
      </c>
    </row>
    <row r="3086" spans="1:6" x14ac:dyDescent="0.25">
      <c r="A3086" s="95">
        <v>41729</v>
      </c>
      <c r="B3086" t="s">
        <v>83</v>
      </c>
      <c r="C3086" t="s">
        <v>1</v>
      </c>
      <c r="D3086" t="s">
        <v>139</v>
      </c>
      <c r="E3086" t="str">
        <f t="shared" si="48"/>
        <v>2014Healthcare Improvement ScotlandReligionChristian - Church Of Scotland</v>
      </c>
      <c r="F3086">
        <v>19.1358024691358</v>
      </c>
    </row>
    <row r="3087" spans="1:6" x14ac:dyDescent="0.25">
      <c r="A3087" s="95">
        <v>41729</v>
      </c>
      <c r="B3087" t="s">
        <v>18</v>
      </c>
      <c r="C3087" t="s">
        <v>1</v>
      </c>
      <c r="D3087" t="s">
        <v>139</v>
      </c>
      <c r="E3087" t="str">
        <f t="shared" si="48"/>
        <v>2014NHS Health ScotlandReligionChristian - Church Of Scotland</v>
      </c>
      <c r="F3087">
        <v>7.1969696969696901</v>
      </c>
    </row>
    <row r="3088" spans="1:6" x14ac:dyDescent="0.25">
      <c r="A3088" s="95">
        <v>41729</v>
      </c>
      <c r="B3088" t="s">
        <v>19</v>
      </c>
      <c r="C3088" t="s">
        <v>1</v>
      </c>
      <c r="D3088" t="s">
        <v>139</v>
      </c>
      <c r="E3088" t="str">
        <f t="shared" si="48"/>
        <v>2014The State HospitalReligionChristian - Church Of Scotland</v>
      </c>
      <c r="F3088">
        <v>20.803443328550902</v>
      </c>
    </row>
    <row r="3089" spans="1:6" x14ac:dyDescent="0.25">
      <c r="A3089" s="95">
        <v>41729</v>
      </c>
      <c r="B3089" t="s">
        <v>35</v>
      </c>
      <c r="C3089" t="s">
        <v>1</v>
      </c>
      <c r="D3089" t="s">
        <v>139</v>
      </c>
      <c r="E3089" t="str">
        <f t="shared" si="48"/>
        <v>2014National Waiting Times CentreReligionChristian - Church Of Scotland</v>
      </c>
      <c r="F3089">
        <v>14.6493212669683</v>
      </c>
    </row>
    <row r="3090" spans="1:6" x14ac:dyDescent="0.25">
      <c r="A3090" s="95">
        <v>41729</v>
      </c>
      <c r="B3090" t="s">
        <v>105</v>
      </c>
      <c r="C3090" t="s">
        <v>1</v>
      </c>
      <c r="D3090" t="s">
        <v>139</v>
      </c>
      <c r="E3090" t="str">
        <f t="shared" si="48"/>
        <v>2014NHS FifeReligionChristian - Church Of Scotland</v>
      </c>
      <c r="F3090">
        <v>22.980174802813899</v>
      </c>
    </row>
    <row r="3091" spans="1:6" x14ac:dyDescent="0.25">
      <c r="A3091" s="95">
        <v>41729</v>
      </c>
      <c r="B3091" t="s">
        <v>108</v>
      </c>
      <c r="C3091" t="s">
        <v>1</v>
      </c>
      <c r="D3091" t="s">
        <v>139</v>
      </c>
      <c r="E3091" t="str">
        <f t="shared" si="48"/>
        <v>2014NHS Greater Glasgow &amp; ClydeReligionChristian - Church Of Scotland</v>
      </c>
      <c r="F3091">
        <v>18.670536207849601</v>
      </c>
    </row>
    <row r="3092" spans="1:6" x14ac:dyDescent="0.25">
      <c r="A3092" s="95">
        <v>41729</v>
      </c>
      <c r="B3092" t="s">
        <v>109</v>
      </c>
      <c r="C3092" t="s">
        <v>1</v>
      </c>
      <c r="D3092" t="s">
        <v>139</v>
      </c>
      <c r="E3092" t="str">
        <f t="shared" si="48"/>
        <v>2014NHS HighlandReligionChristian - Church Of Scotland</v>
      </c>
      <c r="F3092">
        <v>24.4403797578608</v>
      </c>
    </row>
    <row r="3093" spans="1:6" x14ac:dyDescent="0.25">
      <c r="A3093" s="95">
        <v>41729</v>
      </c>
      <c r="B3093" t="s">
        <v>110</v>
      </c>
      <c r="C3093" t="s">
        <v>1</v>
      </c>
      <c r="D3093" t="s">
        <v>139</v>
      </c>
      <c r="E3093" t="str">
        <f t="shared" si="48"/>
        <v>2014NHS LanarkshireReligionChristian - Church Of Scotland</v>
      </c>
      <c r="F3093">
        <v>16.584409928872098</v>
      </c>
    </row>
    <row r="3094" spans="1:6" x14ac:dyDescent="0.25">
      <c r="A3094" s="95">
        <v>41729</v>
      </c>
      <c r="B3094" t="s">
        <v>107</v>
      </c>
      <c r="C3094" t="s">
        <v>1</v>
      </c>
      <c r="D3094" t="s">
        <v>139</v>
      </c>
      <c r="E3094" t="str">
        <f t="shared" si="48"/>
        <v>2014NHS GrampianReligionChristian - Church Of Scotland</v>
      </c>
      <c r="F3094">
        <v>21.239489255683502</v>
      </c>
    </row>
    <row r="3095" spans="1:6" x14ac:dyDescent="0.25">
      <c r="A3095" s="95">
        <v>41729</v>
      </c>
      <c r="B3095" t="s">
        <v>112</v>
      </c>
      <c r="C3095" t="s">
        <v>1</v>
      </c>
      <c r="D3095" t="s">
        <v>139</v>
      </c>
      <c r="E3095" t="str">
        <f t="shared" si="48"/>
        <v>2014NHS OrkneyReligionChristian - Church Of Scotland</v>
      </c>
      <c r="F3095">
        <v>27.365356622998501</v>
      </c>
    </row>
    <row r="3096" spans="1:6" x14ac:dyDescent="0.25">
      <c r="A3096" s="95">
        <v>41729</v>
      </c>
      <c r="B3096" t="s">
        <v>111</v>
      </c>
      <c r="C3096" t="s">
        <v>1</v>
      </c>
      <c r="D3096" t="s">
        <v>139</v>
      </c>
      <c r="E3096" t="str">
        <f t="shared" si="48"/>
        <v>2014NHS LothianReligionChristian - Church Of Scotland</v>
      </c>
      <c r="F3096">
        <v>10.101761252446099</v>
      </c>
    </row>
    <row r="3097" spans="1:6" x14ac:dyDescent="0.25">
      <c r="A3097" s="95">
        <v>41729</v>
      </c>
      <c r="B3097" t="s">
        <v>114</v>
      </c>
      <c r="C3097" t="s">
        <v>1</v>
      </c>
      <c r="D3097" t="s">
        <v>139</v>
      </c>
      <c r="E3097" t="str">
        <f t="shared" si="48"/>
        <v>2014NHS TaysideReligionChristian - Church Of Scotland</v>
      </c>
      <c r="F3097">
        <v>29.230031511165901</v>
      </c>
    </row>
    <row r="3098" spans="1:6" x14ac:dyDescent="0.25">
      <c r="A3098" s="95">
        <v>41729</v>
      </c>
      <c r="B3098" t="s">
        <v>106</v>
      </c>
      <c r="C3098" t="s">
        <v>1</v>
      </c>
      <c r="D3098" t="s">
        <v>139</v>
      </c>
      <c r="E3098" t="str">
        <f t="shared" si="48"/>
        <v>2014NHS Forth ValleyReligionChristian - Church Of Scotland</v>
      </c>
      <c r="F3098">
        <v>17.028836955036201</v>
      </c>
    </row>
    <row r="3099" spans="1:6" x14ac:dyDescent="0.25">
      <c r="A3099" s="95">
        <v>41729</v>
      </c>
      <c r="B3099" t="s">
        <v>115</v>
      </c>
      <c r="C3099" t="s">
        <v>1</v>
      </c>
      <c r="D3099" t="s">
        <v>139</v>
      </c>
      <c r="E3099" t="str">
        <f t="shared" si="48"/>
        <v>2014NHS Western IslesReligionChristian - Church Of Scotland</v>
      </c>
      <c r="F3099">
        <v>36.597510373443903</v>
      </c>
    </row>
    <row r="3100" spans="1:6" x14ac:dyDescent="0.25">
      <c r="A3100" s="95">
        <v>41729</v>
      </c>
      <c r="B3100" t="s">
        <v>104</v>
      </c>
      <c r="C3100" t="s">
        <v>1</v>
      </c>
      <c r="D3100" t="s">
        <v>139</v>
      </c>
      <c r="E3100" t="str">
        <f t="shared" si="48"/>
        <v>2014NHS Dumfries &amp; GallowayReligionChristian - Church Of Scotland</v>
      </c>
      <c r="F3100">
        <v>32.941176470588204</v>
      </c>
    </row>
    <row r="3101" spans="1:6" x14ac:dyDescent="0.25">
      <c r="A3101" s="95">
        <v>41729</v>
      </c>
      <c r="B3101" t="s">
        <v>113</v>
      </c>
      <c r="C3101" t="s">
        <v>1</v>
      </c>
      <c r="D3101" t="s">
        <v>139</v>
      </c>
      <c r="E3101" t="str">
        <f t="shared" si="48"/>
        <v>2014NHS ShetlandReligionChristian - Church Of Scotland</v>
      </c>
      <c r="F3101">
        <v>22.2222222222222</v>
      </c>
    </row>
    <row r="3102" spans="1:6" x14ac:dyDescent="0.25">
      <c r="A3102" s="95">
        <v>41729</v>
      </c>
      <c r="B3102" t="s">
        <v>127</v>
      </c>
      <c r="C3102" t="s">
        <v>1</v>
      </c>
      <c r="D3102" t="s">
        <v>139</v>
      </c>
      <c r="E3102" t="str">
        <f t="shared" si="48"/>
        <v>2014East RegionReligionChristian - Church Of Scotland</v>
      </c>
      <c r="F3102">
        <v>13.6403713500337</v>
      </c>
    </row>
    <row r="3103" spans="1:6" x14ac:dyDescent="0.25">
      <c r="A3103" s="95">
        <v>41729</v>
      </c>
      <c r="B3103" t="s">
        <v>132</v>
      </c>
      <c r="C3103" t="s">
        <v>1</v>
      </c>
      <c r="D3103" t="s">
        <v>139</v>
      </c>
      <c r="E3103" t="str">
        <f t="shared" si="48"/>
        <v>2014National Bodies and Special Health BoardsReligionChristian - Church Of Scotland</v>
      </c>
      <c r="F3103">
        <v>13.4624973288695</v>
      </c>
    </row>
    <row r="3104" spans="1:6" x14ac:dyDescent="0.25">
      <c r="A3104" s="95">
        <v>41729</v>
      </c>
      <c r="B3104" t="s">
        <v>128</v>
      </c>
      <c r="C3104" t="s">
        <v>1</v>
      </c>
      <c r="D3104" t="s">
        <v>139</v>
      </c>
      <c r="E3104" t="str">
        <f t="shared" si="48"/>
        <v>2014North RegionReligionChristian - Church Of Scotland</v>
      </c>
      <c r="F3104">
        <v>25.183930084273399</v>
      </c>
    </row>
    <row r="3105" spans="1:6" x14ac:dyDescent="0.25">
      <c r="A3105" s="95">
        <v>41729</v>
      </c>
      <c r="B3105" t="s">
        <v>129</v>
      </c>
      <c r="C3105" t="s">
        <v>1</v>
      </c>
      <c r="D3105" t="s">
        <v>139</v>
      </c>
      <c r="E3105" t="str">
        <f t="shared" si="48"/>
        <v>2014West RegionReligionChristian - Church Of Scotland</v>
      </c>
      <c r="F3105">
        <v>20.081625542822302</v>
      </c>
    </row>
    <row r="3106" spans="1:6" x14ac:dyDescent="0.25">
      <c r="A3106" s="95">
        <v>42094</v>
      </c>
      <c r="B3106" t="s">
        <v>102</v>
      </c>
      <c r="C3106" t="s">
        <v>1</v>
      </c>
      <c r="D3106" t="s">
        <v>139</v>
      </c>
      <c r="E3106" t="str">
        <f t="shared" si="48"/>
        <v>2015NHS Ayrshire &amp; ArranReligionChristian - Church Of Scotland</v>
      </c>
      <c r="F3106">
        <v>25.3064876957494</v>
      </c>
    </row>
    <row r="3107" spans="1:6" x14ac:dyDescent="0.25">
      <c r="A3107" s="95">
        <v>42094</v>
      </c>
      <c r="B3107" t="s">
        <v>103</v>
      </c>
      <c r="C3107" t="s">
        <v>1</v>
      </c>
      <c r="D3107" t="s">
        <v>139</v>
      </c>
      <c r="E3107" t="str">
        <f t="shared" si="48"/>
        <v>2015NHS BordersReligionChristian - Church Of Scotland</v>
      </c>
      <c r="F3107">
        <v>15.2222222222222</v>
      </c>
    </row>
    <row r="3108" spans="1:6" x14ac:dyDescent="0.25">
      <c r="A3108" s="95">
        <v>42094</v>
      </c>
      <c r="B3108" t="s">
        <v>82</v>
      </c>
      <c r="C3108" t="s">
        <v>1</v>
      </c>
      <c r="D3108" t="s">
        <v>139</v>
      </c>
      <c r="E3108" t="str">
        <f t="shared" si="48"/>
        <v>2015NHSScotlandReligionChristian - Church Of Scotland</v>
      </c>
      <c r="F3108">
        <v>18.436173010109599</v>
      </c>
    </row>
    <row r="3109" spans="1:6" x14ac:dyDescent="0.25">
      <c r="A3109" s="95">
        <v>42094</v>
      </c>
      <c r="B3109" t="s">
        <v>52</v>
      </c>
      <c r="C3109" t="s">
        <v>1</v>
      </c>
      <c r="D3109" t="s">
        <v>139</v>
      </c>
      <c r="E3109" t="str">
        <f t="shared" si="48"/>
        <v>2015NHS National Services ScotlandReligionChristian - Church Of Scotland</v>
      </c>
      <c r="F3109">
        <v>15.3023909985935</v>
      </c>
    </row>
    <row r="3110" spans="1:6" x14ac:dyDescent="0.25">
      <c r="A3110" s="95">
        <v>42094</v>
      </c>
      <c r="B3110" t="s">
        <v>15</v>
      </c>
      <c r="C3110" t="s">
        <v>1</v>
      </c>
      <c r="D3110" t="s">
        <v>139</v>
      </c>
      <c r="E3110" t="str">
        <f t="shared" si="48"/>
        <v>2015Scottish Ambulance ServiceReligionChristian - Church Of Scotland</v>
      </c>
      <c r="F3110">
        <v>12.0708997083239</v>
      </c>
    </row>
    <row r="3111" spans="1:6" x14ac:dyDescent="0.25">
      <c r="A3111" s="95">
        <v>42094</v>
      </c>
      <c r="B3111" t="s">
        <v>16</v>
      </c>
      <c r="C3111" t="s">
        <v>1</v>
      </c>
      <c r="D3111" t="s">
        <v>139</v>
      </c>
      <c r="E3111" t="str">
        <f t="shared" si="48"/>
        <v>2015NHS 24ReligionChristian - Church Of Scotland</v>
      </c>
      <c r="F3111">
        <v>13.661883967560801</v>
      </c>
    </row>
    <row r="3112" spans="1:6" x14ac:dyDescent="0.25">
      <c r="A3112" s="95">
        <v>42094</v>
      </c>
      <c r="B3112" t="s">
        <v>17</v>
      </c>
      <c r="C3112" t="s">
        <v>1</v>
      </c>
      <c r="D3112" t="s">
        <v>139</v>
      </c>
      <c r="E3112" t="str">
        <f t="shared" si="48"/>
        <v>2015NHS Education for ScotlandReligionChristian - Church Of Scotland</v>
      </c>
      <c r="F3112">
        <v>16.177777777777699</v>
      </c>
    </row>
    <row r="3113" spans="1:6" x14ac:dyDescent="0.25">
      <c r="A3113" s="95">
        <v>42094</v>
      </c>
      <c r="B3113" t="s">
        <v>83</v>
      </c>
      <c r="C3113" t="s">
        <v>1</v>
      </c>
      <c r="D3113" t="s">
        <v>139</v>
      </c>
      <c r="E3113" t="str">
        <f t="shared" si="48"/>
        <v>2015Healthcare Improvement ScotlandReligionChristian - Church Of Scotland</v>
      </c>
      <c r="F3113">
        <v>17.897727272727199</v>
      </c>
    </row>
    <row r="3114" spans="1:6" x14ac:dyDescent="0.25">
      <c r="A3114" s="95">
        <v>42094</v>
      </c>
      <c r="B3114" t="s">
        <v>18</v>
      </c>
      <c r="C3114" t="s">
        <v>1</v>
      </c>
      <c r="D3114" t="s">
        <v>139</v>
      </c>
      <c r="E3114" t="str">
        <f t="shared" si="48"/>
        <v>2015NHS Health ScotlandReligionChristian - Church Of Scotland</v>
      </c>
      <c r="F3114">
        <v>11.8518518518518</v>
      </c>
    </row>
    <row r="3115" spans="1:6" x14ac:dyDescent="0.25">
      <c r="A3115" s="95">
        <v>42094</v>
      </c>
      <c r="B3115" t="s">
        <v>19</v>
      </c>
      <c r="C3115" t="s">
        <v>1</v>
      </c>
      <c r="D3115" t="s">
        <v>139</v>
      </c>
      <c r="E3115" t="str">
        <f t="shared" si="48"/>
        <v>2015The State HospitalReligionChristian - Church Of Scotland</v>
      </c>
      <c r="F3115">
        <v>21.739130434782599</v>
      </c>
    </row>
    <row r="3116" spans="1:6" x14ac:dyDescent="0.25">
      <c r="A3116" s="95">
        <v>42094</v>
      </c>
      <c r="B3116" t="s">
        <v>35</v>
      </c>
      <c r="C3116" t="s">
        <v>1</v>
      </c>
      <c r="D3116" t="s">
        <v>139</v>
      </c>
      <c r="E3116" t="str">
        <f t="shared" si="48"/>
        <v>2015National Waiting Times CentreReligionChristian - Church Of Scotland</v>
      </c>
      <c r="F3116">
        <v>17.923497267759501</v>
      </c>
    </row>
    <row r="3117" spans="1:6" x14ac:dyDescent="0.25">
      <c r="A3117" s="95">
        <v>42094</v>
      </c>
      <c r="B3117" t="s">
        <v>105</v>
      </c>
      <c r="C3117" t="s">
        <v>1</v>
      </c>
      <c r="D3117" t="s">
        <v>139</v>
      </c>
      <c r="E3117" t="str">
        <f t="shared" si="48"/>
        <v>2015NHS FifeReligionChristian - Church Of Scotland</v>
      </c>
      <c r="F3117">
        <v>22.051387885667101</v>
      </c>
    </row>
    <row r="3118" spans="1:6" x14ac:dyDescent="0.25">
      <c r="A3118" s="95">
        <v>42094</v>
      </c>
      <c r="B3118" t="s">
        <v>108</v>
      </c>
      <c r="C3118" t="s">
        <v>1</v>
      </c>
      <c r="D3118" t="s">
        <v>139</v>
      </c>
      <c r="E3118" t="str">
        <f t="shared" si="48"/>
        <v>2015NHS Greater Glasgow &amp; ClydeReligionChristian - Church Of Scotland</v>
      </c>
      <c r="F3118">
        <v>18.2209047091036</v>
      </c>
    </row>
    <row r="3119" spans="1:6" x14ac:dyDescent="0.25">
      <c r="A3119" s="95">
        <v>42094</v>
      </c>
      <c r="B3119" t="s">
        <v>109</v>
      </c>
      <c r="C3119" t="s">
        <v>1</v>
      </c>
      <c r="D3119" t="s">
        <v>139</v>
      </c>
      <c r="E3119" t="str">
        <f t="shared" si="48"/>
        <v>2015NHS HighlandReligionChristian - Church Of Scotland</v>
      </c>
      <c r="F3119">
        <v>22.223183391003399</v>
      </c>
    </row>
    <row r="3120" spans="1:6" x14ac:dyDescent="0.25">
      <c r="A3120" s="95">
        <v>42094</v>
      </c>
      <c r="B3120" t="s">
        <v>110</v>
      </c>
      <c r="C3120" t="s">
        <v>1</v>
      </c>
      <c r="D3120" t="s">
        <v>139</v>
      </c>
      <c r="E3120" t="str">
        <f t="shared" si="48"/>
        <v>2015NHS LanarkshireReligionChristian - Church Of Scotland</v>
      </c>
      <c r="F3120">
        <v>2.1702221894146301</v>
      </c>
    </row>
    <row r="3121" spans="1:6" x14ac:dyDescent="0.25">
      <c r="A3121" s="95">
        <v>42094</v>
      </c>
      <c r="B3121" t="s">
        <v>107</v>
      </c>
      <c r="C3121" t="s">
        <v>1</v>
      </c>
      <c r="D3121" t="s">
        <v>139</v>
      </c>
      <c r="E3121" t="str">
        <f t="shared" si="48"/>
        <v>2015NHS GrampianReligionChristian - Church Of Scotland</v>
      </c>
      <c r="F3121">
        <v>20.251055981914401</v>
      </c>
    </row>
    <row r="3122" spans="1:6" x14ac:dyDescent="0.25">
      <c r="A3122" s="95">
        <v>42094</v>
      </c>
      <c r="B3122" t="s">
        <v>112</v>
      </c>
      <c r="C3122" t="s">
        <v>1</v>
      </c>
      <c r="D3122" t="s">
        <v>139</v>
      </c>
      <c r="E3122" t="str">
        <f t="shared" si="48"/>
        <v>2015NHS OrkneyReligionChristian - Church Of Scotland</v>
      </c>
      <c r="F3122">
        <v>29.083094555873899</v>
      </c>
    </row>
    <row r="3123" spans="1:6" x14ac:dyDescent="0.25">
      <c r="A3123" s="95">
        <v>42094</v>
      </c>
      <c r="B3123" t="s">
        <v>111</v>
      </c>
      <c r="C3123" t="s">
        <v>1</v>
      </c>
      <c r="D3123" t="s">
        <v>139</v>
      </c>
      <c r="E3123" t="str">
        <f t="shared" si="48"/>
        <v>2015NHS LothianReligionChristian - Church Of Scotland</v>
      </c>
      <c r="F3123">
        <v>13.8922865932762</v>
      </c>
    </row>
    <row r="3124" spans="1:6" x14ac:dyDescent="0.25">
      <c r="A3124" s="95">
        <v>42094</v>
      </c>
      <c r="B3124" t="s">
        <v>114</v>
      </c>
      <c r="C3124" t="s">
        <v>1</v>
      </c>
      <c r="D3124" t="s">
        <v>139</v>
      </c>
      <c r="E3124" t="str">
        <f t="shared" si="48"/>
        <v>2015NHS TaysideReligionChristian - Church Of Scotland</v>
      </c>
      <c r="F3124">
        <v>28.038515924853499</v>
      </c>
    </row>
    <row r="3125" spans="1:6" x14ac:dyDescent="0.25">
      <c r="A3125" s="95">
        <v>42094</v>
      </c>
      <c r="B3125" t="s">
        <v>106</v>
      </c>
      <c r="C3125" t="s">
        <v>1</v>
      </c>
      <c r="D3125" t="s">
        <v>139</v>
      </c>
      <c r="E3125" t="str">
        <f t="shared" si="48"/>
        <v>2015NHS Forth ValleyReligionChristian - Church Of Scotland</v>
      </c>
      <c r="F3125">
        <v>18.327310273618998</v>
      </c>
    </row>
    <row r="3126" spans="1:6" x14ac:dyDescent="0.25">
      <c r="A3126" s="95">
        <v>42094</v>
      </c>
      <c r="B3126" t="s">
        <v>115</v>
      </c>
      <c r="C3126" t="s">
        <v>1</v>
      </c>
      <c r="D3126" t="s">
        <v>139</v>
      </c>
      <c r="E3126" t="str">
        <f t="shared" si="48"/>
        <v>2015NHS Western IslesReligionChristian - Church Of Scotland</v>
      </c>
      <c r="F3126">
        <v>36.683417085427102</v>
      </c>
    </row>
    <row r="3127" spans="1:6" x14ac:dyDescent="0.25">
      <c r="A3127" s="95">
        <v>42094</v>
      </c>
      <c r="B3127" t="s">
        <v>104</v>
      </c>
      <c r="C3127" t="s">
        <v>1</v>
      </c>
      <c r="D3127" t="s">
        <v>139</v>
      </c>
      <c r="E3127" t="str">
        <f t="shared" si="48"/>
        <v>2015NHS Dumfries &amp; GallowayReligionChristian - Church Of Scotland</v>
      </c>
      <c r="F3127">
        <v>31.630481055768399</v>
      </c>
    </row>
    <row r="3128" spans="1:6" x14ac:dyDescent="0.25">
      <c r="A3128" s="95">
        <v>42094</v>
      </c>
      <c r="B3128" t="s">
        <v>113</v>
      </c>
      <c r="C3128" t="s">
        <v>1</v>
      </c>
      <c r="D3128" t="s">
        <v>139</v>
      </c>
      <c r="E3128" t="str">
        <f t="shared" si="48"/>
        <v>2015NHS ShetlandReligionChristian - Church Of Scotland</v>
      </c>
      <c r="F3128">
        <v>20.774647887323901</v>
      </c>
    </row>
    <row r="3129" spans="1:6" x14ac:dyDescent="0.25">
      <c r="A3129" s="95">
        <v>42094</v>
      </c>
      <c r="B3129" t="s">
        <v>127</v>
      </c>
      <c r="C3129" t="s">
        <v>1</v>
      </c>
      <c r="D3129" t="s">
        <v>139</v>
      </c>
      <c r="E3129" t="str">
        <f t="shared" si="48"/>
        <v>2015East RegionReligionChristian - Church Of Scotland</v>
      </c>
      <c r="F3129">
        <v>15.9746709709461</v>
      </c>
    </row>
    <row r="3130" spans="1:6" x14ac:dyDescent="0.25">
      <c r="A3130" s="95">
        <v>42094</v>
      </c>
      <c r="B3130" t="s">
        <v>132</v>
      </c>
      <c r="C3130" t="s">
        <v>1</v>
      </c>
      <c r="D3130" t="s">
        <v>139</v>
      </c>
      <c r="E3130" t="str">
        <f t="shared" si="48"/>
        <v>2015National Bodies and Special Health BoardsReligionChristian - Church Of Scotland</v>
      </c>
      <c r="F3130">
        <v>14.9025627335824</v>
      </c>
    </row>
    <row r="3131" spans="1:6" x14ac:dyDescent="0.25">
      <c r="A3131" s="95">
        <v>42094</v>
      </c>
      <c r="B3131" t="s">
        <v>128</v>
      </c>
      <c r="C3131" t="s">
        <v>1</v>
      </c>
      <c r="D3131" t="s">
        <v>139</v>
      </c>
      <c r="E3131" t="str">
        <f t="shared" si="48"/>
        <v>2015North RegionReligionChristian - Church Of Scotland</v>
      </c>
      <c r="F3131">
        <v>23.833869985205801</v>
      </c>
    </row>
    <row r="3132" spans="1:6" x14ac:dyDescent="0.25">
      <c r="A3132" s="95">
        <v>42094</v>
      </c>
      <c r="B3132" t="s">
        <v>129</v>
      </c>
      <c r="C3132" t="s">
        <v>1</v>
      </c>
      <c r="D3132" t="s">
        <v>139</v>
      </c>
      <c r="E3132" t="str">
        <f t="shared" si="48"/>
        <v>2015West RegionReligionChristian - Church Of Scotland</v>
      </c>
      <c r="F3132">
        <v>17.3060140857188</v>
      </c>
    </row>
    <row r="3133" spans="1:6" x14ac:dyDescent="0.25">
      <c r="A3133" s="95">
        <v>42460</v>
      </c>
      <c r="B3133" t="s">
        <v>102</v>
      </c>
      <c r="C3133" t="s">
        <v>1</v>
      </c>
      <c r="D3133" t="s">
        <v>139</v>
      </c>
      <c r="E3133" t="str">
        <f t="shared" si="48"/>
        <v>2016NHS Ayrshire &amp; ArranReligionChristian - Church Of Scotland</v>
      </c>
      <c r="F3133">
        <v>24.158590308370002</v>
      </c>
    </row>
    <row r="3134" spans="1:6" x14ac:dyDescent="0.25">
      <c r="A3134" s="95">
        <v>42460</v>
      </c>
      <c r="B3134" t="s">
        <v>103</v>
      </c>
      <c r="C3134" t="s">
        <v>1</v>
      </c>
      <c r="D3134" t="s">
        <v>139</v>
      </c>
      <c r="E3134" t="str">
        <f t="shared" si="48"/>
        <v>2016NHS BordersReligionChristian - Church Of Scotland</v>
      </c>
      <c r="F3134">
        <v>14.482945316729801</v>
      </c>
    </row>
    <row r="3135" spans="1:6" x14ac:dyDescent="0.25">
      <c r="A3135" s="95">
        <v>42460</v>
      </c>
      <c r="B3135" t="s">
        <v>82</v>
      </c>
      <c r="C3135" t="s">
        <v>1</v>
      </c>
      <c r="D3135" t="s">
        <v>139</v>
      </c>
      <c r="E3135" t="str">
        <f t="shared" si="48"/>
        <v>2016NHSScotlandReligionChristian - Church Of Scotland</v>
      </c>
      <c r="F3135">
        <v>18.6889641702437</v>
      </c>
    </row>
    <row r="3136" spans="1:6" x14ac:dyDescent="0.25">
      <c r="A3136" s="95">
        <v>42460</v>
      </c>
      <c r="B3136" t="s">
        <v>52</v>
      </c>
      <c r="C3136" t="s">
        <v>1</v>
      </c>
      <c r="D3136" t="s">
        <v>139</v>
      </c>
      <c r="E3136" t="str">
        <f t="shared" si="48"/>
        <v>2016NHS National Services ScotlandReligionChristian - Church Of Scotland</v>
      </c>
      <c r="F3136">
        <v>15.120087336244501</v>
      </c>
    </row>
    <row r="3137" spans="1:6" x14ac:dyDescent="0.25">
      <c r="A3137" s="95">
        <v>42460</v>
      </c>
      <c r="B3137" t="s">
        <v>15</v>
      </c>
      <c r="C3137" t="s">
        <v>1</v>
      </c>
      <c r="D3137" t="s">
        <v>139</v>
      </c>
      <c r="E3137" t="str">
        <f t="shared" si="48"/>
        <v>2016Scottish Ambulance ServiceReligionChristian - Church Of Scotland</v>
      </c>
      <c r="F3137">
        <v>11.1352762070465</v>
      </c>
    </row>
    <row r="3138" spans="1:6" x14ac:dyDescent="0.25">
      <c r="A3138" s="95">
        <v>42460</v>
      </c>
      <c r="B3138" t="s">
        <v>16</v>
      </c>
      <c r="C3138" t="s">
        <v>1</v>
      </c>
      <c r="D3138" t="s">
        <v>139</v>
      </c>
      <c r="E3138" t="str">
        <f t="shared" si="48"/>
        <v>2016NHS 24ReligionChristian - Church Of Scotland</v>
      </c>
      <c r="F3138">
        <v>11.199510403916699</v>
      </c>
    </row>
    <row r="3139" spans="1:6" x14ac:dyDescent="0.25">
      <c r="A3139" s="95">
        <v>42460</v>
      </c>
      <c r="B3139" t="s">
        <v>17</v>
      </c>
      <c r="C3139" t="s">
        <v>1</v>
      </c>
      <c r="D3139" t="s">
        <v>139</v>
      </c>
      <c r="E3139" t="str">
        <f t="shared" si="48"/>
        <v>2016NHS Education for ScotlandReligionChristian - Church Of Scotland</v>
      </c>
      <c r="F3139">
        <v>15.6661786237188</v>
      </c>
    </row>
    <row r="3140" spans="1:6" x14ac:dyDescent="0.25">
      <c r="A3140" s="95">
        <v>42460</v>
      </c>
      <c r="B3140" t="s">
        <v>83</v>
      </c>
      <c r="C3140" t="s">
        <v>1</v>
      </c>
      <c r="D3140" t="s">
        <v>139</v>
      </c>
      <c r="E3140" t="str">
        <f t="shared" ref="E3140:E3203" si="49">"20"&amp;RIGHT(TEXT(A3140,"dd-mmm-yy"),2)&amp;B3140&amp;C3140&amp;D3140</f>
        <v>2016Healthcare Improvement ScotlandReligionChristian - Church Of Scotland</v>
      </c>
      <c r="F3140">
        <v>17.391304347826001</v>
      </c>
    </row>
    <row r="3141" spans="1:6" x14ac:dyDescent="0.25">
      <c r="A3141" s="95">
        <v>42460</v>
      </c>
      <c r="B3141" t="s">
        <v>18</v>
      </c>
      <c r="C3141" t="s">
        <v>1</v>
      </c>
      <c r="D3141" t="s">
        <v>139</v>
      </c>
      <c r="E3141" t="str">
        <f t="shared" si="49"/>
        <v>2016NHS Health ScotlandReligionChristian - Church Of Scotland</v>
      </c>
      <c r="F3141">
        <v>10.943396226415</v>
      </c>
    </row>
    <row r="3142" spans="1:6" x14ac:dyDescent="0.25">
      <c r="A3142" s="95">
        <v>42460</v>
      </c>
      <c r="B3142" t="s">
        <v>19</v>
      </c>
      <c r="C3142" t="s">
        <v>1</v>
      </c>
      <c r="D3142" t="s">
        <v>139</v>
      </c>
      <c r="E3142" t="str">
        <f t="shared" si="49"/>
        <v>2016The State HospitalReligionChristian - Church Of Scotland</v>
      </c>
      <c r="F3142">
        <v>22.138554216867401</v>
      </c>
    </row>
    <row r="3143" spans="1:6" x14ac:dyDescent="0.25">
      <c r="A3143" s="95">
        <v>42460</v>
      </c>
      <c r="B3143" t="s">
        <v>35</v>
      </c>
      <c r="C3143" t="s">
        <v>1</v>
      </c>
      <c r="D3143" t="s">
        <v>139</v>
      </c>
      <c r="E3143" t="str">
        <f t="shared" si="49"/>
        <v>2016National Waiting Times CentreReligionChristian - Church Of Scotland</v>
      </c>
      <c r="F3143">
        <v>19.091847265221801</v>
      </c>
    </row>
    <row r="3144" spans="1:6" x14ac:dyDescent="0.25">
      <c r="A3144" s="95">
        <v>42460</v>
      </c>
      <c r="B3144" t="s">
        <v>105</v>
      </c>
      <c r="C3144" t="s">
        <v>1</v>
      </c>
      <c r="D3144" t="s">
        <v>139</v>
      </c>
      <c r="E3144" t="str">
        <f t="shared" si="49"/>
        <v>2016NHS FifeReligionChristian - Church Of Scotland</v>
      </c>
      <c r="F3144">
        <v>21.861362021719199</v>
      </c>
    </row>
    <row r="3145" spans="1:6" x14ac:dyDescent="0.25">
      <c r="A3145" s="95">
        <v>42460</v>
      </c>
      <c r="B3145" t="s">
        <v>108</v>
      </c>
      <c r="C3145" t="s">
        <v>1</v>
      </c>
      <c r="D3145" t="s">
        <v>139</v>
      </c>
      <c r="E3145" t="str">
        <f t="shared" si="49"/>
        <v>2016NHS Greater Glasgow &amp; ClydeReligionChristian - Church Of Scotland</v>
      </c>
      <c r="F3145">
        <v>18.461089668790901</v>
      </c>
    </row>
    <row r="3146" spans="1:6" x14ac:dyDescent="0.25">
      <c r="A3146" s="95">
        <v>42460</v>
      </c>
      <c r="B3146" t="s">
        <v>109</v>
      </c>
      <c r="C3146" t="s">
        <v>1</v>
      </c>
      <c r="D3146" t="s">
        <v>139</v>
      </c>
      <c r="E3146" t="str">
        <f t="shared" si="49"/>
        <v>2016NHS HighlandReligionChristian - Church Of Scotland</v>
      </c>
      <c r="F3146">
        <v>20.804735758407599</v>
      </c>
    </row>
    <row r="3147" spans="1:6" x14ac:dyDescent="0.25">
      <c r="A3147" s="95">
        <v>42460</v>
      </c>
      <c r="B3147" t="s">
        <v>110</v>
      </c>
      <c r="C3147" t="s">
        <v>1</v>
      </c>
      <c r="D3147" t="s">
        <v>139</v>
      </c>
      <c r="E3147" t="str">
        <f t="shared" si="49"/>
        <v>2016NHS LanarkshireReligionChristian - Church Of Scotland</v>
      </c>
      <c r="F3147">
        <v>15.611537057320101</v>
      </c>
    </row>
    <row r="3148" spans="1:6" x14ac:dyDescent="0.25">
      <c r="A3148" s="95">
        <v>42460</v>
      </c>
      <c r="B3148" t="s">
        <v>107</v>
      </c>
      <c r="C3148" t="s">
        <v>1</v>
      </c>
      <c r="D3148" t="s">
        <v>139</v>
      </c>
      <c r="E3148" t="str">
        <f t="shared" si="49"/>
        <v>2016NHS GrampianReligionChristian - Church Of Scotland</v>
      </c>
      <c r="F3148">
        <v>19.434691011235898</v>
      </c>
    </row>
    <row r="3149" spans="1:6" x14ac:dyDescent="0.25">
      <c r="A3149" s="95">
        <v>42460</v>
      </c>
      <c r="B3149" t="s">
        <v>112</v>
      </c>
      <c r="C3149" t="s">
        <v>1</v>
      </c>
      <c r="D3149" t="s">
        <v>139</v>
      </c>
      <c r="E3149" t="str">
        <f t="shared" si="49"/>
        <v>2016NHS OrkneyReligionChristian - Church Of Scotland</v>
      </c>
      <c r="F3149">
        <v>28.571428571428498</v>
      </c>
    </row>
    <row r="3150" spans="1:6" x14ac:dyDescent="0.25">
      <c r="A3150" s="95">
        <v>42460</v>
      </c>
      <c r="B3150" t="s">
        <v>111</v>
      </c>
      <c r="C3150" t="s">
        <v>1</v>
      </c>
      <c r="D3150" t="s">
        <v>139</v>
      </c>
      <c r="E3150" t="str">
        <f t="shared" si="49"/>
        <v>2016NHS LothianReligionChristian - Church Of Scotland</v>
      </c>
      <c r="F3150">
        <v>11.416365912941</v>
      </c>
    </row>
    <row r="3151" spans="1:6" x14ac:dyDescent="0.25">
      <c r="A3151" s="95">
        <v>42460</v>
      </c>
      <c r="B3151" t="s">
        <v>114</v>
      </c>
      <c r="C3151" t="s">
        <v>1</v>
      </c>
      <c r="D3151" t="s">
        <v>139</v>
      </c>
      <c r="E3151" t="str">
        <f t="shared" si="49"/>
        <v>2016NHS TaysideReligionChristian - Church Of Scotland</v>
      </c>
      <c r="F3151">
        <v>27.1460461340729</v>
      </c>
    </row>
    <row r="3152" spans="1:6" x14ac:dyDescent="0.25">
      <c r="A3152" s="95">
        <v>42460</v>
      </c>
      <c r="B3152" t="s">
        <v>106</v>
      </c>
      <c r="C3152" t="s">
        <v>1</v>
      </c>
      <c r="D3152" t="s">
        <v>139</v>
      </c>
      <c r="E3152" t="str">
        <f t="shared" si="49"/>
        <v>2016NHS Forth ValleyReligionChristian - Church Of Scotland</v>
      </c>
      <c r="F3152">
        <v>18.436798803290898</v>
      </c>
    </row>
    <row r="3153" spans="1:6" x14ac:dyDescent="0.25">
      <c r="A3153" s="95">
        <v>42460</v>
      </c>
      <c r="B3153" t="s">
        <v>115</v>
      </c>
      <c r="C3153" t="s">
        <v>1</v>
      </c>
      <c r="D3153" t="s">
        <v>139</v>
      </c>
      <c r="E3153" t="str">
        <f t="shared" si="49"/>
        <v>2016NHS Western IslesReligionChristian - Church Of Scotland</v>
      </c>
      <c r="F3153">
        <v>35.1666666666666</v>
      </c>
    </row>
    <row r="3154" spans="1:6" x14ac:dyDescent="0.25">
      <c r="A3154" s="95">
        <v>42460</v>
      </c>
      <c r="B3154" t="s">
        <v>104</v>
      </c>
      <c r="C3154" t="s">
        <v>1</v>
      </c>
      <c r="D3154" t="s">
        <v>139</v>
      </c>
      <c r="E3154" t="str">
        <f t="shared" si="49"/>
        <v>2016NHS Dumfries &amp; GallowayReligionChristian - Church Of Scotland</v>
      </c>
      <c r="F3154">
        <v>30.261201953705601</v>
      </c>
    </row>
    <row r="3155" spans="1:6" x14ac:dyDescent="0.25">
      <c r="A3155" s="95">
        <v>42460</v>
      </c>
      <c r="B3155" t="s">
        <v>113</v>
      </c>
      <c r="C3155" t="s">
        <v>1</v>
      </c>
      <c r="D3155" t="s">
        <v>139</v>
      </c>
      <c r="E3155" t="str">
        <f t="shared" si="49"/>
        <v>2016NHS ShetlandReligionChristian - Church Of Scotland</v>
      </c>
      <c r="F3155">
        <v>18.3082271147161</v>
      </c>
    </row>
    <row r="3156" spans="1:6" x14ac:dyDescent="0.25">
      <c r="A3156" s="95">
        <v>42460</v>
      </c>
      <c r="B3156" t="s">
        <v>127</v>
      </c>
      <c r="C3156" t="s">
        <v>1</v>
      </c>
      <c r="D3156" t="s">
        <v>139</v>
      </c>
      <c r="E3156" t="str">
        <f t="shared" si="49"/>
        <v>2016East RegionReligionChristian - Church Of Scotland</v>
      </c>
      <c r="F3156">
        <v>14.223237758286</v>
      </c>
    </row>
    <row r="3157" spans="1:6" x14ac:dyDescent="0.25">
      <c r="A3157" s="95">
        <v>42460</v>
      </c>
      <c r="B3157" t="s">
        <v>132</v>
      </c>
      <c r="C3157" t="s">
        <v>1</v>
      </c>
      <c r="D3157" t="s">
        <v>139</v>
      </c>
      <c r="E3157" t="str">
        <f t="shared" si="49"/>
        <v>2016National Bodies and Special Health BoardsReligionChristian - Church Of Scotland</v>
      </c>
      <c r="F3157">
        <v>14.421503210373899</v>
      </c>
    </row>
    <row r="3158" spans="1:6" x14ac:dyDescent="0.25">
      <c r="A3158" s="95">
        <v>42460</v>
      </c>
      <c r="B3158" t="s">
        <v>128</v>
      </c>
      <c r="C3158" t="s">
        <v>1</v>
      </c>
      <c r="D3158" t="s">
        <v>139</v>
      </c>
      <c r="E3158" t="str">
        <f t="shared" si="49"/>
        <v>2016North RegionReligionChristian - Church Of Scotland</v>
      </c>
      <c r="F3158">
        <v>22.773473747815</v>
      </c>
    </row>
    <row r="3159" spans="1:6" x14ac:dyDescent="0.25">
      <c r="A3159" s="95">
        <v>42460</v>
      </c>
      <c r="B3159" t="s">
        <v>129</v>
      </c>
      <c r="C3159" t="s">
        <v>1</v>
      </c>
      <c r="D3159" t="s">
        <v>139</v>
      </c>
      <c r="E3159" t="str">
        <f t="shared" si="49"/>
        <v>2016West RegionReligionChristian - Church Of Scotland</v>
      </c>
      <c r="F3159">
        <v>19.444984211804702</v>
      </c>
    </row>
    <row r="3160" spans="1:6" x14ac:dyDescent="0.25">
      <c r="A3160" s="95">
        <v>42825</v>
      </c>
      <c r="B3160" t="s">
        <v>102</v>
      </c>
      <c r="C3160" t="s">
        <v>1</v>
      </c>
      <c r="D3160" t="s">
        <v>139</v>
      </c>
      <c r="E3160" t="str">
        <f t="shared" si="49"/>
        <v>2017NHS Ayrshire &amp; ArranReligionChristian - Church Of Scotland</v>
      </c>
      <c r="F3160">
        <v>22.822848386822098</v>
      </c>
    </row>
    <row r="3161" spans="1:6" x14ac:dyDescent="0.25">
      <c r="A3161" s="95">
        <v>42825</v>
      </c>
      <c r="B3161" t="s">
        <v>103</v>
      </c>
      <c r="C3161" t="s">
        <v>1</v>
      </c>
      <c r="D3161" t="s">
        <v>139</v>
      </c>
      <c r="E3161" t="str">
        <f t="shared" si="49"/>
        <v>2017NHS BordersReligionChristian - Church Of Scotland</v>
      </c>
      <c r="F3161">
        <v>18.132757690232001</v>
      </c>
    </row>
    <row r="3162" spans="1:6" x14ac:dyDescent="0.25">
      <c r="A3162" s="95">
        <v>42825</v>
      </c>
      <c r="B3162" t="s">
        <v>82</v>
      </c>
      <c r="C3162" t="s">
        <v>1</v>
      </c>
      <c r="D3162" t="s">
        <v>139</v>
      </c>
      <c r="E3162" t="str">
        <f t="shared" si="49"/>
        <v>2017NHSScotlandReligionChristian - Church Of Scotland</v>
      </c>
      <c r="F3162">
        <v>18.301993302678301</v>
      </c>
    </row>
    <row r="3163" spans="1:6" x14ac:dyDescent="0.25">
      <c r="A3163" s="95">
        <v>42825</v>
      </c>
      <c r="B3163" t="s">
        <v>52</v>
      </c>
      <c r="C3163" t="s">
        <v>1</v>
      </c>
      <c r="D3163" t="s">
        <v>139</v>
      </c>
      <c r="E3163" t="str">
        <f t="shared" si="49"/>
        <v>2017NHS National Services ScotlandReligionChristian - Church Of Scotland</v>
      </c>
      <c r="F3163">
        <v>14.979647218453101</v>
      </c>
    </row>
    <row r="3164" spans="1:6" x14ac:dyDescent="0.25">
      <c r="A3164" s="95">
        <v>42825</v>
      </c>
      <c r="B3164" t="s">
        <v>15</v>
      </c>
      <c r="C3164" t="s">
        <v>1</v>
      </c>
      <c r="D3164" t="s">
        <v>139</v>
      </c>
      <c r="E3164" t="str">
        <f t="shared" si="49"/>
        <v>2017Scottish Ambulance ServiceReligionChristian - Church Of Scotland</v>
      </c>
      <c r="F3164">
        <v>10.601900739176299</v>
      </c>
    </row>
    <row r="3165" spans="1:6" x14ac:dyDescent="0.25">
      <c r="A3165" s="95">
        <v>42825</v>
      </c>
      <c r="B3165" t="s">
        <v>16</v>
      </c>
      <c r="C3165" t="s">
        <v>1</v>
      </c>
      <c r="D3165" t="s">
        <v>139</v>
      </c>
      <c r="E3165" t="str">
        <f t="shared" si="49"/>
        <v>2017NHS 24ReligionChristian - Church Of Scotland</v>
      </c>
      <c r="F3165">
        <v>12.340710932260199</v>
      </c>
    </row>
    <row r="3166" spans="1:6" x14ac:dyDescent="0.25">
      <c r="A3166" s="95">
        <v>42825</v>
      </c>
      <c r="B3166" t="s">
        <v>17</v>
      </c>
      <c r="C3166" t="s">
        <v>1</v>
      </c>
      <c r="D3166" t="s">
        <v>139</v>
      </c>
      <c r="E3166" t="str">
        <f t="shared" si="49"/>
        <v>2017NHS Education for ScotlandReligionChristian - Church Of Scotland</v>
      </c>
      <c r="F3166">
        <v>15.648237956676301</v>
      </c>
    </row>
    <row r="3167" spans="1:6" x14ac:dyDescent="0.25">
      <c r="A3167" s="95">
        <v>42825</v>
      </c>
      <c r="B3167" t="s">
        <v>83</v>
      </c>
      <c r="C3167" t="s">
        <v>1</v>
      </c>
      <c r="D3167" t="s">
        <v>139</v>
      </c>
      <c r="E3167" t="str">
        <f t="shared" si="49"/>
        <v>2017Healthcare Improvement ScotlandReligionChristian - Church Of Scotland</v>
      </c>
      <c r="F3167">
        <v>18.052256532066501</v>
      </c>
    </row>
    <row r="3168" spans="1:6" x14ac:dyDescent="0.25">
      <c r="A3168" s="95">
        <v>42825</v>
      </c>
      <c r="B3168" t="s">
        <v>18</v>
      </c>
      <c r="C3168" t="s">
        <v>1</v>
      </c>
      <c r="D3168" t="s">
        <v>139</v>
      </c>
      <c r="E3168" t="str">
        <f t="shared" si="49"/>
        <v>2017NHS Health ScotlandReligionChristian - Church Of Scotland</v>
      </c>
      <c r="F3168">
        <v>9.6666666666666607</v>
      </c>
    </row>
    <row r="3169" spans="1:6" x14ac:dyDescent="0.25">
      <c r="A3169" s="95">
        <v>42825</v>
      </c>
      <c r="B3169" t="s">
        <v>19</v>
      </c>
      <c r="C3169" t="s">
        <v>1</v>
      </c>
      <c r="D3169" t="s">
        <v>139</v>
      </c>
      <c r="E3169" t="str">
        <f t="shared" si="49"/>
        <v>2017The State HospitalReligionChristian - Church Of Scotland</v>
      </c>
      <c r="F3169">
        <v>23.458646616541301</v>
      </c>
    </row>
    <row r="3170" spans="1:6" x14ac:dyDescent="0.25">
      <c r="A3170" s="95">
        <v>42825</v>
      </c>
      <c r="B3170" t="s">
        <v>35</v>
      </c>
      <c r="C3170" t="s">
        <v>1</v>
      </c>
      <c r="D3170" t="s">
        <v>139</v>
      </c>
      <c r="E3170" t="str">
        <f t="shared" si="49"/>
        <v>2017National Waiting Times CentreReligionChristian - Church Of Scotland</v>
      </c>
      <c r="F3170">
        <v>20.881905727318799</v>
      </c>
    </row>
    <row r="3171" spans="1:6" x14ac:dyDescent="0.25">
      <c r="A3171" s="95">
        <v>42825</v>
      </c>
      <c r="B3171" t="s">
        <v>105</v>
      </c>
      <c r="C3171" t="s">
        <v>1</v>
      </c>
      <c r="D3171" t="s">
        <v>139</v>
      </c>
      <c r="E3171" t="str">
        <f t="shared" si="49"/>
        <v>2017NHS FifeReligionChristian - Church Of Scotland</v>
      </c>
      <c r="F3171">
        <v>21.2591240875912</v>
      </c>
    </row>
    <row r="3172" spans="1:6" x14ac:dyDescent="0.25">
      <c r="A3172" s="95">
        <v>42825</v>
      </c>
      <c r="B3172" t="s">
        <v>108</v>
      </c>
      <c r="C3172" t="s">
        <v>1</v>
      </c>
      <c r="D3172" t="s">
        <v>139</v>
      </c>
      <c r="E3172" t="str">
        <f t="shared" si="49"/>
        <v>2017NHS Greater Glasgow &amp; ClydeReligionChristian - Church Of Scotland</v>
      </c>
      <c r="F3172">
        <v>18.134900243526399</v>
      </c>
    </row>
    <row r="3173" spans="1:6" x14ac:dyDescent="0.25">
      <c r="A3173" s="95">
        <v>42825</v>
      </c>
      <c r="B3173" t="s">
        <v>109</v>
      </c>
      <c r="C3173" t="s">
        <v>1</v>
      </c>
      <c r="D3173" t="s">
        <v>139</v>
      </c>
      <c r="E3173" t="str">
        <f t="shared" si="49"/>
        <v>2017NHS HighlandReligionChristian - Church Of Scotland</v>
      </c>
      <c r="F3173">
        <v>19.9949698189134</v>
      </c>
    </row>
    <row r="3174" spans="1:6" x14ac:dyDescent="0.25">
      <c r="A3174" s="95">
        <v>42825</v>
      </c>
      <c r="B3174" t="s">
        <v>110</v>
      </c>
      <c r="C3174" t="s">
        <v>1</v>
      </c>
      <c r="D3174" t="s">
        <v>139</v>
      </c>
      <c r="E3174" t="str">
        <f t="shared" si="49"/>
        <v>2017NHS LanarkshireReligionChristian - Church Of Scotland</v>
      </c>
      <c r="F3174">
        <v>16.194244604316498</v>
      </c>
    </row>
    <row r="3175" spans="1:6" x14ac:dyDescent="0.25">
      <c r="A3175" s="95">
        <v>42825</v>
      </c>
      <c r="B3175" t="s">
        <v>107</v>
      </c>
      <c r="C3175" t="s">
        <v>1</v>
      </c>
      <c r="D3175" t="s">
        <v>139</v>
      </c>
      <c r="E3175" t="str">
        <f t="shared" si="49"/>
        <v>2017NHS GrampianReligionChristian - Church Of Scotland</v>
      </c>
      <c r="F3175">
        <v>18.819230992286698</v>
      </c>
    </row>
    <row r="3176" spans="1:6" x14ac:dyDescent="0.25">
      <c r="A3176" s="95">
        <v>42825</v>
      </c>
      <c r="B3176" t="s">
        <v>112</v>
      </c>
      <c r="C3176" t="s">
        <v>1</v>
      </c>
      <c r="D3176" t="s">
        <v>139</v>
      </c>
      <c r="E3176" t="str">
        <f t="shared" si="49"/>
        <v>2017NHS OrkneyReligionChristian - Church Of Scotland</v>
      </c>
      <c r="F3176">
        <v>27.8514588859416</v>
      </c>
    </row>
    <row r="3177" spans="1:6" x14ac:dyDescent="0.25">
      <c r="A3177" s="95">
        <v>42825</v>
      </c>
      <c r="B3177" t="s">
        <v>111</v>
      </c>
      <c r="C3177" t="s">
        <v>1</v>
      </c>
      <c r="D3177" t="s">
        <v>139</v>
      </c>
      <c r="E3177" t="str">
        <f t="shared" si="49"/>
        <v>2017NHS LothianReligionChristian - Church Of Scotland</v>
      </c>
      <c r="F3177">
        <v>10.6327438508768</v>
      </c>
    </row>
    <row r="3178" spans="1:6" x14ac:dyDescent="0.25">
      <c r="A3178" s="95">
        <v>42825</v>
      </c>
      <c r="B3178" t="s">
        <v>114</v>
      </c>
      <c r="C3178" t="s">
        <v>1</v>
      </c>
      <c r="D3178" t="s">
        <v>139</v>
      </c>
      <c r="E3178" t="str">
        <f t="shared" si="49"/>
        <v>2017NHS TaysideReligionChristian - Church Of Scotland</v>
      </c>
      <c r="F3178">
        <v>26.308335581332599</v>
      </c>
    </row>
    <row r="3179" spans="1:6" x14ac:dyDescent="0.25">
      <c r="A3179" s="95">
        <v>42825</v>
      </c>
      <c r="B3179" t="s">
        <v>106</v>
      </c>
      <c r="C3179" t="s">
        <v>1</v>
      </c>
      <c r="D3179" t="s">
        <v>139</v>
      </c>
      <c r="E3179" t="str">
        <f t="shared" si="49"/>
        <v>2017NHS Forth ValleyReligionChristian - Church Of Scotland</v>
      </c>
      <c r="F3179">
        <v>18.452143900172501</v>
      </c>
    </row>
    <row r="3180" spans="1:6" x14ac:dyDescent="0.25">
      <c r="A3180" s="95">
        <v>42825</v>
      </c>
      <c r="B3180" t="s">
        <v>115</v>
      </c>
      <c r="C3180" t="s">
        <v>1</v>
      </c>
      <c r="D3180" t="s">
        <v>139</v>
      </c>
      <c r="E3180" t="str">
        <f t="shared" si="49"/>
        <v>2017NHS Western IslesReligionChristian - Church Of Scotland</v>
      </c>
      <c r="F3180">
        <v>35.2159468438538</v>
      </c>
    </row>
    <row r="3181" spans="1:6" x14ac:dyDescent="0.25">
      <c r="A3181" s="95">
        <v>42825</v>
      </c>
      <c r="B3181" t="s">
        <v>104</v>
      </c>
      <c r="C3181" t="s">
        <v>1</v>
      </c>
      <c r="D3181" t="s">
        <v>139</v>
      </c>
      <c r="E3181" t="str">
        <f t="shared" si="49"/>
        <v>2017NHS Dumfries &amp; GallowayReligionChristian - Church Of Scotland</v>
      </c>
      <c r="F3181">
        <v>29.239766081871299</v>
      </c>
    </row>
    <row r="3182" spans="1:6" x14ac:dyDescent="0.25">
      <c r="A3182" s="95">
        <v>42825</v>
      </c>
      <c r="B3182" t="s">
        <v>113</v>
      </c>
      <c r="C3182" t="s">
        <v>1</v>
      </c>
      <c r="D3182" t="s">
        <v>139</v>
      </c>
      <c r="E3182" t="str">
        <f t="shared" si="49"/>
        <v>2017NHS ShetlandReligionChristian - Church Of Scotland</v>
      </c>
      <c r="F3182">
        <v>18.577981651376099</v>
      </c>
    </row>
    <row r="3183" spans="1:6" x14ac:dyDescent="0.25">
      <c r="A3183" s="95">
        <v>42825</v>
      </c>
      <c r="B3183" t="s">
        <v>127</v>
      </c>
      <c r="C3183" t="s">
        <v>1</v>
      </c>
      <c r="D3183" t="s">
        <v>139</v>
      </c>
      <c r="E3183" t="str">
        <f t="shared" si="49"/>
        <v>2017East RegionReligionChristian - Church Of Scotland</v>
      </c>
      <c r="F3183">
        <v>13.8855502955677</v>
      </c>
    </row>
    <row r="3184" spans="1:6" x14ac:dyDescent="0.25">
      <c r="A3184" s="95">
        <v>42825</v>
      </c>
      <c r="B3184" t="s">
        <v>132</v>
      </c>
      <c r="C3184" t="s">
        <v>1</v>
      </c>
      <c r="D3184" t="s">
        <v>139</v>
      </c>
      <c r="E3184" t="str">
        <f t="shared" si="49"/>
        <v>2017National Bodies and Special Health BoardsReligionChristian - Church Of Scotland</v>
      </c>
      <c r="F3184">
        <v>14.636680315345499</v>
      </c>
    </row>
    <row r="3185" spans="1:6" x14ac:dyDescent="0.25">
      <c r="A3185" s="95">
        <v>42825</v>
      </c>
      <c r="B3185" t="s">
        <v>128</v>
      </c>
      <c r="C3185" t="s">
        <v>1</v>
      </c>
      <c r="D3185" t="s">
        <v>139</v>
      </c>
      <c r="E3185" t="str">
        <f t="shared" si="49"/>
        <v>2017North RegionReligionChristian - Church Of Scotland</v>
      </c>
      <c r="F3185">
        <v>22.052574259539998</v>
      </c>
    </row>
    <row r="3186" spans="1:6" x14ac:dyDescent="0.25">
      <c r="A3186" s="95">
        <v>42825</v>
      </c>
      <c r="B3186" t="s">
        <v>129</v>
      </c>
      <c r="C3186" t="s">
        <v>1</v>
      </c>
      <c r="D3186" t="s">
        <v>139</v>
      </c>
      <c r="E3186" t="str">
        <f t="shared" si="49"/>
        <v>2017West RegionReligionChristian - Church Of Scotland</v>
      </c>
      <c r="F3186">
        <v>19.125199864334501</v>
      </c>
    </row>
    <row r="3187" spans="1:6" x14ac:dyDescent="0.25">
      <c r="A3187" s="95">
        <v>43190</v>
      </c>
      <c r="B3187" t="s">
        <v>102</v>
      </c>
      <c r="C3187" t="s">
        <v>1</v>
      </c>
      <c r="D3187" t="s">
        <v>139</v>
      </c>
      <c r="E3187" t="str">
        <f t="shared" si="49"/>
        <v>2018NHS Ayrshire &amp; ArranReligionChristian - Church Of Scotland</v>
      </c>
      <c r="F3187">
        <v>21.708155225882098</v>
      </c>
    </row>
    <row r="3188" spans="1:6" x14ac:dyDescent="0.25">
      <c r="A3188" s="95">
        <v>43190</v>
      </c>
      <c r="B3188" t="s">
        <v>103</v>
      </c>
      <c r="C3188" t="s">
        <v>1</v>
      </c>
      <c r="D3188" t="s">
        <v>139</v>
      </c>
      <c r="E3188" t="str">
        <f t="shared" si="49"/>
        <v>2018NHS BordersReligionChristian - Church Of Scotland</v>
      </c>
      <c r="F3188">
        <v>20.099973691133901</v>
      </c>
    </row>
    <row r="3189" spans="1:6" x14ac:dyDescent="0.25">
      <c r="A3189" s="95">
        <v>43190</v>
      </c>
      <c r="B3189" t="s">
        <v>82</v>
      </c>
      <c r="C3189" t="s">
        <v>1</v>
      </c>
      <c r="D3189" t="s">
        <v>139</v>
      </c>
      <c r="E3189" t="str">
        <f t="shared" si="49"/>
        <v>2018NHSScotlandReligionChristian - Church Of Scotland</v>
      </c>
      <c r="F3189">
        <v>17.973342834469602</v>
      </c>
    </row>
    <row r="3190" spans="1:6" x14ac:dyDescent="0.25">
      <c r="A3190" s="95">
        <v>43190</v>
      </c>
      <c r="B3190" t="s">
        <v>52</v>
      </c>
      <c r="C3190" t="s">
        <v>1</v>
      </c>
      <c r="D3190" t="s">
        <v>139</v>
      </c>
      <c r="E3190" t="str">
        <f t="shared" si="49"/>
        <v>2018NHS National Services ScotlandReligionChristian - Church Of Scotland</v>
      </c>
      <c r="F3190">
        <v>14.871794871794799</v>
      </c>
    </row>
    <row r="3191" spans="1:6" x14ac:dyDescent="0.25">
      <c r="A3191" s="95">
        <v>43190</v>
      </c>
      <c r="B3191" t="s">
        <v>15</v>
      </c>
      <c r="C3191" t="s">
        <v>1</v>
      </c>
      <c r="D3191" t="s">
        <v>139</v>
      </c>
      <c r="E3191" t="str">
        <f t="shared" si="49"/>
        <v>2018Scottish Ambulance ServiceReligionChristian - Church Of Scotland</v>
      </c>
      <c r="F3191">
        <v>17.424701839498599</v>
      </c>
    </row>
    <row r="3192" spans="1:6" x14ac:dyDescent="0.25">
      <c r="A3192" s="95">
        <v>43190</v>
      </c>
      <c r="B3192" t="s">
        <v>16</v>
      </c>
      <c r="C3192" t="s">
        <v>1</v>
      </c>
      <c r="D3192" t="s">
        <v>139</v>
      </c>
      <c r="E3192" t="str">
        <f t="shared" si="49"/>
        <v>2018NHS 24ReligionChristian - Church Of Scotland</v>
      </c>
      <c r="F3192">
        <v>17.620578778134998</v>
      </c>
    </row>
    <row r="3193" spans="1:6" x14ac:dyDescent="0.25">
      <c r="A3193" s="95">
        <v>43190</v>
      </c>
      <c r="B3193" t="s">
        <v>17</v>
      </c>
      <c r="C3193" t="s">
        <v>1</v>
      </c>
      <c r="D3193" t="s">
        <v>139</v>
      </c>
      <c r="E3193" t="str">
        <f t="shared" si="49"/>
        <v>2018NHS Education for ScotlandReligionChristian - Church Of Scotland</v>
      </c>
      <c r="F3193">
        <v>15.0595575723199</v>
      </c>
    </row>
    <row r="3194" spans="1:6" x14ac:dyDescent="0.25">
      <c r="A3194" s="95">
        <v>43190</v>
      </c>
      <c r="B3194" t="s">
        <v>83</v>
      </c>
      <c r="C3194" t="s">
        <v>1</v>
      </c>
      <c r="D3194" t="s">
        <v>139</v>
      </c>
      <c r="E3194" t="str">
        <f t="shared" si="49"/>
        <v>2018Healthcare Improvement ScotlandReligionChristian - Church Of Scotland</v>
      </c>
      <c r="F3194">
        <v>17.460317460317398</v>
      </c>
    </row>
    <row r="3195" spans="1:6" x14ac:dyDescent="0.25">
      <c r="A3195" s="95">
        <v>43190</v>
      </c>
      <c r="B3195" t="s">
        <v>18</v>
      </c>
      <c r="C3195" t="s">
        <v>1</v>
      </c>
      <c r="D3195" t="s">
        <v>139</v>
      </c>
      <c r="E3195" t="str">
        <f t="shared" si="49"/>
        <v>2018NHS Health ScotlandReligionChristian - Church Of Scotland</v>
      </c>
      <c r="F3195">
        <v>12.080536912751599</v>
      </c>
    </row>
    <row r="3196" spans="1:6" x14ac:dyDescent="0.25">
      <c r="A3196" s="95">
        <v>43190</v>
      </c>
      <c r="B3196" t="s">
        <v>19</v>
      </c>
      <c r="C3196" t="s">
        <v>1</v>
      </c>
      <c r="D3196" t="s">
        <v>139</v>
      </c>
      <c r="E3196" t="str">
        <f t="shared" si="49"/>
        <v>2018The State HospitalReligionChristian - Church Of Scotland</v>
      </c>
      <c r="F3196">
        <v>24.582701062215399</v>
      </c>
    </row>
    <row r="3197" spans="1:6" x14ac:dyDescent="0.25">
      <c r="A3197" s="95">
        <v>43190</v>
      </c>
      <c r="B3197" t="s">
        <v>35</v>
      </c>
      <c r="C3197" t="s">
        <v>1</v>
      </c>
      <c r="D3197" t="s">
        <v>139</v>
      </c>
      <c r="E3197" t="str">
        <f t="shared" si="49"/>
        <v>2018National Waiting Times CentreReligionChristian - Church Of Scotland</v>
      </c>
      <c r="F3197">
        <v>23.675086676572501</v>
      </c>
    </row>
    <row r="3198" spans="1:6" x14ac:dyDescent="0.25">
      <c r="A3198" s="95">
        <v>43190</v>
      </c>
      <c r="B3198" t="s">
        <v>105</v>
      </c>
      <c r="C3198" t="s">
        <v>1</v>
      </c>
      <c r="D3198" t="s">
        <v>139</v>
      </c>
      <c r="E3198" t="str">
        <f t="shared" si="49"/>
        <v>2018NHS FifeReligionChristian - Church Of Scotland</v>
      </c>
      <c r="F3198">
        <v>19.8940847322142</v>
      </c>
    </row>
    <row r="3199" spans="1:6" x14ac:dyDescent="0.25">
      <c r="A3199" s="95">
        <v>43190</v>
      </c>
      <c r="B3199" t="s">
        <v>108</v>
      </c>
      <c r="C3199" t="s">
        <v>1</v>
      </c>
      <c r="D3199" t="s">
        <v>139</v>
      </c>
      <c r="E3199" t="str">
        <f t="shared" si="49"/>
        <v>2018NHS Greater Glasgow &amp; ClydeReligionChristian - Church Of Scotland</v>
      </c>
      <c r="F3199">
        <v>17.598820190825101</v>
      </c>
    </row>
    <row r="3200" spans="1:6" x14ac:dyDescent="0.25">
      <c r="A3200" s="95">
        <v>43190</v>
      </c>
      <c r="B3200" t="s">
        <v>109</v>
      </c>
      <c r="C3200" t="s">
        <v>1</v>
      </c>
      <c r="D3200" t="s">
        <v>139</v>
      </c>
      <c r="E3200" t="str">
        <f t="shared" si="49"/>
        <v>2018NHS HighlandReligionChristian - Church Of Scotland</v>
      </c>
      <c r="F3200">
        <v>19.339045287637699</v>
      </c>
    </row>
    <row r="3201" spans="1:6" x14ac:dyDescent="0.25">
      <c r="A3201" s="95">
        <v>43190</v>
      </c>
      <c r="B3201" t="s">
        <v>110</v>
      </c>
      <c r="C3201" t="s">
        <v>1</v>
      </c>
      <c r="D3201" t="s">
        <v>139</v>
      </c>
      <c r="E3201" t="str">
        <f t="shared" si="49"/>
        <v>2018NHS LanarkshireReligionChristian - Church Of Scotland</v>
      </c>
      <c r="F3201">
        <v>16.188466947960599</v>
      </c>
    </row>
    <row r="3202" spans="1:6" x14ac:dyDescent="0.25">
      <c r="A3202" s="95">
        <v>43190</v>
      </c>
      <c r="B3202" t="s">
        <v>107</v>
      </c>
      <c r="C3202" t="s">
        <v>1</v>
      </c>
      <c r="D3202" t="s">
        <v>139</v>
      </c>
      <c r="E3202" t="str">
        <f t="shared" si="49"/>
        <v>2018NHS GrampianReligionChristian - Church Of Scotland</v>
      </c>
      <c r="F3202">
        <v>18.4378259357978</v>
      </c>
    </row>
    <row r="3203" spans="1:6" x14ac:dyDescent="0.25">
      <c r="A3203" s="95">
        <v>43190</v>
      </c>
      <c r="B3203" t="s">
        <v>112</v>
      </c>
      <c r="C3203" t="s">
        <v>1</v>
      </c>
      <c r="D3203" t="s">
        <v>139</v>
      </c>
      <c r="E3203" t="str">
        <f t="shared" si="49"/>
        <v>2018NHS OrkneyReligionChristian - Church Of Scotland</v>
      </c>
      <c r="F3203">
        <v>26.0152284263959</v>
      </c>
    </row>
    <row r="3204" spans="1:6" x14ac:dyDescent="0.25">
      <c r="A3204" s="95">
        <v>43190</v>
      </c>
      <c r="B3204" t="s">
        <v>111</v>
      </c>
      <c r="C3204" t="s">
        <v>1</v>
      </c>
      <c r="D3204" t="s">
        <v>139</v>
      </c>
      <c r="E3204" t="str">
        <f t="shared" ref="E3204:E3267" si="50">"20"&amp;RIGHT(TEXT(A3204,"dd-mmm-yy"),2)&amp;B3204&amp;C3204&amp;D3204</f>
        <v>2018NHS LothianReligionChristian - Church Of Scotland</v>
      </c>
      <c r="F3204">
        <v>9.9866375975806996</v>
      </c>
    </row>
    <row r="3205" spans="1:6" x14ac:dyDescent="0.25">
      <c r="A3205" s="95">
        <v>43190</v>
      </c>
      <c r="B3205" t="s">
        <v>114</v>
      </c>
      <c r="C3205" t="s">
        <v>1</v>
      </c>
      <c r="D3205" t="s">
        <v>139</v>
      </c>
      <c r="E3205" t="str">
        <f t="shared" si="50"/>
        <v>2018NHS TaysideReligionChristian - Church Of Scotland</v>
      </c>
      <c r="F3205">
        <v>25.241870464928699</v>
      </c>
    </row>
    <row r="3206" spans="1:6" x14ac:dyDescent="0.25">
      <c r="A3206" s="95">
        <v>43190</v>
      </c>
      <c r="B3206" t="s">
        <v>106</v>
      </c>
      <c r="C3206" t="s">
        <v>1</v>
      </c>
      <c r="D3206" t="s">
        <v>139</v>
      </c>
      <c r="E3206" t="str">
        <f t="shared" si="50"/>
        <v>2018NHS Forth ValleyReligionChristian - Church Of Scotland</v>
      </c>
      <c r="F3206">
        <v>18.8764334492977</v>
      </c>
    </row>
    <row r="3207" spans="1:6" x14ac:dyDescent="0.25">
      <c r="A3207" s="95">
        <v>43190</v>
      </c>
      <c r="B3207" t="s">
        <v>115</v>
      </c>
      <c r="C3207" t="s">
        <v>1</v>
      </c>
      <c r="D3207" t="s">
        <v>139</v>
      </c>
      <c r="E3207" t="str">
        <f t="shared" si="50"/>
        <v>2018NHS Western IslesReligionChristian - Church Of Scotland</v>
      </c>
      <c r="F3207">
        <v>33.3333333333333</v>
      </c>
    </row>
    <row r="3208" spans="1:6" x14ac:dyDescent="0.25">
      <c r="A3208" s="95">
        <v>43190</v>
      </c>
      <c r="B3208" t="s">
        <v>104</v>
      </c>
      <c r="C3208" t="s">
        <v>1</v>
      </c>
      <c r="D3208" t="s">
        <v>139</v>
      </c>
      <c r="E3208" t="str">
        <f t="shared" si="50"/>
        <v>2018NHS Dumfries &amp; GallowayReligionChristian - Church Of Scotland</v>
      </c>
      <c r="F3208">
        <v>27.162849872773499</v>
      </c>
    </row>
    <row r="3209" spans="1:6" x14ac:dyDescent="0.25">
      <c r="A3209" s="95">
        <v>43190</v>
      </c>
      <c r="B3209" t="s">
        <v>113</v>
      </c>
      <c r="C3209" t="s">
        <v>1</v>
      </c>
      <c r="D3209" t="s">
        <v>139</v>
      </c>
      <c r="E3209" t="str">
        <f t="shared" si="50"/>
        <v>2018NHS ShetlandReligionChristian - Church Of Scotland</v>
      </c>
      <c r="F3209">
        <v>17.4817898022892</v>
      </c>
    </row>
    <row r="3210" spans="1:6" x14ac:dyDescent="0.25">
      <c r="A3210" s="95">
        <v>43190</v>
      </c>
      <c r="B3210" t="s">
        <v>127</v>
      </c>
      <c r="C3210" t="s">
        <v>1</v>
      </c>
      <c r="D3210" t="s">
        <v>139</v>
      </c>
      <c r="E3210" t="str">
        <f t="shared" si="50"/>
        <v>2018East RegionReligionChristian - Church Of Scotland</v>
      </c>
      <c r="F3210">
        <v>13.243543920278301</v>
      </c>
    </row>
    <row r="3211" spans="1:6" x14ac:dyDescent="0.25">
      <c r="A3211" s="95">
        <v>43190</v>
      </c>
      <c r="B3211" t="s">
        <v>132</v>
      </c>
      <c r="C3211" t="s">
        <v>1</v>
      </c>
      <c r="D3211" t="s">
        <v>139</v>
      </c>
      <c r="E3211" t="str">
        <f t="shared" si="50"/>
        <v>2018National Bodies and Special Health BoardsReligionChristian - Church Of Scotland</v>
      </c>
      <c r="F3211">
        <v>17.323615160349799</v>
      </c>
    </row>
    <row r="3212" spans="1:6" x14ac:dyDescent="0.25">
      <c r="A3212" s="95">
        <v>43190</v>
      </c>
      <c r="B3212" t="s">
        <v>128</v>
      </c>
      <c r="C3212" t="s">
        <v>1</v>
      </c>
      <c r="D3212" t="s">
        <v>139</v>
      </c>
      <c r="E3212" t="str">
        <f t="shared" si="50"/>
        <v>2018North RegionReligionChristian - Church Of Scotland</v>
      </c>
      <c r="F3212">
        <v>21.311060491014899</v>
      </c>
    </row>
    <row r="3213" spans="1:6" x14ac:dyDescent="0.25">
      <c r="A3213" s="95">
        <v>43190</v>
      </c>
      <c r="B3213" t="s">
        <v>129</v>
      </c>
      <c r="C3213" t="s">
        <v>1</v>
      </c>
      <c r="D3213" t="s">
        <v>139</v>
      </c>
      <c r="E3213" t="str">
        <f t="shared" si="50"/>
        <v>2018West RegionReligionChristian - Church Of Scotland</v>
      </c>
      <c r="F3213">
        <v>18.6061572780369</v>
      </c>
    </row>
    <row r="3214" spans="1:6" x14ac:dyDescent="0.25">
      <c r="A3214" s="95">
        <v>43555</v>
      </c>
      <c r="B3214" t="s">
        <v>102</v>
      </c>
      <c r="C3214" t="s">
        <v>1</v>
      </c>
      <c r="D3214" t="s">
        <v>139</v>
      </c>
      <c r="E3214" t="str">
        <f t="shared" si="50"/>
        <v>2019NHS Ayrshire &amp; ArranReligionChristian - Church Of Scotland</v>
      </c>
      <c r="F3214">
        <v>21.101072363421402</v>
      </c>
    </row>
    <row r="3215" spans="1:6" x14ac:dyDescent="0.25">
      <c r="A3215" s="95">
        <v>43555</v>
      </c>
      <c r="B3215" t="s">
        <v>103</v>
      </c>
      <c r="C3215" t="s">
        <v>1</v>
      </c>
      <c r="D3215" t="s">
        <v>139</v>
      </c>
      <c r="E3215" t="str">
        <f t="shared" si="50"/>
        <v>2019NHS BordersReligionChristian - Church Of Scotland</v>
      </c>
      <c r="F3215">
        <v>20.046862796146801</v>
      </c>
    </row>
    <row r="3216" spans="1:6" x14ac:dyDescent="0.25">
      <c r="A3216" s="95">
        <v>43555</v>
      </c>
      <c r="B3216" t="s">
        <v>82</v>
      </c>
      <c r="C3216" t="s">
        <v>1</v>
      </c>
      <c r="D3216" t="s">
        <v>139</v>
      </c>
      <c r="E3216" t="str">
        <f t="shared" si="50"/>
        <v>2019NHSScotlandReligionChristian - Church Of Scotland</v>
      </c>
      <c r="F3216">
        <v>17.4132797895174</v>
      </c>
    </row>
    <row r="3217" spans="1:6" x14ac:dyDescent="0.25">
      <c r="A3217" s="95">
        <v>43555</v>
      </c>
      <c r="B3217" t="s">
        <v>52</v>
      </c>
      <c r="C3217" t="s">
        <v>1</v>
      </c>
      <c r="D3217" t="s">
        <v>139</v>
      </c>
      <c r="E3217" t="str">
        <f t="shared" si="50"/>
        <v>2019NHS National Services ScotlandReligionChristian - Church Of Scotland</v>
      </c>
      <c r="F3217">
        <v>15.103163686382301</v>
      </c>
    </row>
    <row r="3218" spans="1:6" x14ac:dyDescent="0.25">
      <c r="A3218" s="95">
        <v>43555</v>
      </c>
      <c r="B3218" t="s">
        <v>15</v>
      </c>
      <c r="C3218" t="s">
        <v>1</v>
      </c>
      <c r="D3218" t="s">
        <v>139</v>
      </c>
      <c r="E3218" t="str">
        <f t="shared" si="50"/>
        <v>2019Scottish Ambulance ServiceReligionChristian - Church Of Scotland</v>
      </c>
      <c r="F3218">
        <v>17.318982387475501</v>
      </c>
    </row>
    <row r="3219" spans="1:6" x14ac:dyDescent="0.25">
      <c r="A3219" s="95">
        <v>43555</v>
      </c>
      <c r="B3219" t="s">
        <v>16</v>
      </c>
      <c r="C3219" t="s">
        <v>1</v>
      </c>
      <c r="D3219" t="s">
        <v>139</v>
      </c>
      <c r="E3219" t="str">
        <f t="shared" si="50"/>
        <v>2019NHS 24ReligionChristian - Church Of Scotland</v>
      </c>
      <c r="F3219">
        <v>18.003674219228401</v>
      </c>
    </row>
    <row r="3220" spans="1:6" x14ac:dyDescent="0.25">
      <c r="A3220" s="95">
        <v>43555</v>
      </c>
      <c r="B3220" t="s">
        <v>17</v>
      </c>
      <c r="C3220" t="s">
        <v>1</v>
      </c>
      <c r="D3220" t="s">
        <v>139</v>
      </c>
      <c r="E3220" t="str">
        <f t="shared" si="50"/>
        <v>2019NHS Education for ScotlandReligionChristian - Church Of Scotland</v>
      </c>
      <c r="F3220">
        <v>14.2345568487018</v>
      </c>
    </row>
    <row r="3221" spans="1:6" x14ac:dyDescent="0.25">
      <c r="A3221" s="95">
        <v>43555</v>
      </c>
      <c r="B3221" t="s">
        <v>83</v>
      </c>
      <c r="C3221" t="s">
        <v>1</v>
      </c>
      <c r="D3221" t="s">
        <v>139</v>
      </c>
      <c r="E3221" t="str">
        <f t="shared" si="50"/>
        <v>2019Healthcare Improvement ScotlandReligionChristian - Church Of Scotland</v>
      </c>
      <c r="F3221">
        <v>15.9235668789808</v>
      </c>
    </row>
    <row r="3222" spans="1:6" x14ac:dyDescent="0.25">
      <c r="A3222" s="95">
        <v>43555</v>
      </c>
      <c r="B3222" t="s">
        <v>18</v>
      </c>
      <c r="C3222" t="s">
        <v>1</v>
      </c>
      <c r="D3222" t="s">
        <v>139</v>
      </c>
      <c r="E3222" t="str">
        <f t="shared" si="50"/>
        <v>2019NHS Health ScotlandReligionChristian - Church Of Scotland</v>
      </c>
      <c r="F3222">
        <v>10.9034267912772</v>
      </c>
    </row>
    <row r="3223" spans="1:6" x14ac:dyDescent="0.25">
      <c r="A3223" s="95">
        <v>43555</v>
      </c>
      <c r="B3223" t="s">
        <v>19</v>
      </c>
      <c r="C3223" t="s">
        <v>1</v>
      </c>
      <c r="D3223" t="s">
        <v>139</v>
      </c>
      <c r="E3223" t="str">
        <f t="shared" si="50"/>
        <v>2019The State HospitalReligionChristian - Church Of Scotland</v>
      </c>
      <c r="F3223">
        <v>23.111782477341301</v>
      </c>
    </row>
    <row r="3224" spans="1:6" x14ac:dyDescent="0.25">
      <c r="A3224" s="95">
        <v>43555</v>
      </c>
      <c r="B3224" t="s">
        <v>35</v>
      </c>
      <c r="C3224" t="s">
        <v>1</v>
      </c>
      <c r="D3224" t="s">
        <v>139</v>
      </c>
      <c r="E3224" t="str">
        <f t="shared" si="50"/>
        <v>2019National Waiting Times CentreReligionChristian - Church Of Scotland</v>
      </c>
      <c r="F3224">
        <v>22.5</v>
      </c>
    </row>
    <row r="3225" spans="1:6" x14ac:dyDescent="0.25">
      <c r="A3225" s="95">
        <v>43555</v>
      </c>
      <c r="B3225" t="s">
        <v>105</v>
      </c>
      <c r="C3225" t="s">
        <v>1</v>
      </c>
      <c r="D3225" t="s">
        <v>139</v>
      </c>
      <c r="E3225" t="str">
        <f t="shared" si="50"/>
        <v>2019NHS FifeReligionChristian - Church Of Scotland</v>
      </c>
      <c r="F3225">
        <v>19.213449414590201</v>
      </c>
    </row>
    <row r="3226" spans="1:6" x14ac:dyDescent="0.25">
      <c r="A3226" s="95">
        <v>43555</v>
      </c>
      <c r="B3226" t="s">
        <v>108</v>
      </c>
      <c r="C3226" t="s">
        <v>1</v>
      </c>
      <c r="D3226" t="s">
        <v>139</v>
      </c>
      <c r="E3226" t="str">
        <f t="shared" si="50"/>
        <v>2019NHS Greater Glasgow &amp; ClydeReligionChristian - Church Of Scotland</v>
      </c>
      <c r="F3226">
        <v>16.858657089045501</v>
      </c>
    </row>
    <row r="3227" spans="1:6" x14ac:dyDescent="0.25">
      <c r="A3227" s="95">
        <v>43555</v>
      </c>
      <c r="B3227" t="s">
        <v>109</v>
      </c>
      <c r="C3227" t="s">
        <v>1</v>
      </c>
      <c r="D3227" t="s">
        <v>139</v>
      </c>
      <c r="E3227" t="str">
        <f t="shared" si="50"/>
        <v>2019NHS HighlandReligionChristian - Church Of Scotland</v>
      </c>
      <c r="F3227">
        <v>20.455292570677098</v>
      </c>
    </row>
    <row r="3228" spans="1:6" x14ac:dyDescent="0.25">
      <c r="A3228" s="95">
        <v>43555</v>
      </c>
      <c r="B3228" t="s">
        <v>110</v>
      </c>
      <c r="C3228" t="s">
        <v>1</v>
      </c>
      <c r="D3228" t="s">
        <v>139</v>
      </c>
      <c r="E3228" t="str">
        <f t="shared" si="50"/>
        <v>2019NHS LanarkshireReligionChristian - Church Of Scotland</v>
      </c>
      <c r="F3228">
        <v>15.8119953067844</v>
      </c>
    </row>
    <row r="3229" spans="1:6" x14ac:dyDescent="0.25">
      <c r="A3229" s="95">
        <v>43555</v>
      </c>
      <c r="B3229" t="s">
        <v>107</v>
      </c>
      <c r="C3229" t="s">
        <v>1</v>
      </c>
      <c r="D3229" t="s">
        <v>139</v>
      </c>
      <c r="E3229" t="str">
        <f t="shared" si="50"/>
        <v>2019NHS GrampianReligionChristian - Church Of Scotland</v>
      </c>
      <c r="F3229">
        <v>17.339378524825801</v>
      </c>
    </row>
    <row r="3230" spans="1:6" x14ac:dyDescent="0.25">
      <c r="A3230" s="95">
        <v>43555</v>
      </c>
      <c r="B3230" t="s">
        <v>112</v>
      </c>
      <c r="C3230" t="s">
        <v>1</v>
      </c>
      <c r="D3230" t="s">
        <v>139</v>
      </c>
      <c r="E3230" t="str">
        <f t="shared" si="50"/>
        <v>2019NHS OrkneyReligionChristian - Church Of Scotland</v>
      </c>
      <c r="F3230">
        <v>26.5944645006016</v>
      </c>
    </row>
    <row r="3231" spans="1:6" x14ac:dyDescent="0.25">
      <c r="A3231" s="95">
        <v>43555</v>
      </c>
      <c r="B3231" t="s">
        <v>111</v>
      </c>
      <c r="C3231" t="s">
        <v>1</v>
      </c>
      <c r="D3231" t="s">
        <v>139</v>
      </c>
      <c r="E3231" t="str">
        <f t="shared" si="50"/>
        <v>2019NHS LothianReligionChristian - Church Of Scotland</v>
      </c>
      <c r="F3231">
        <v>9.3367102471079395</v>
      </c>
    </row>
    <row r="3232" spans="1:6" x14ac:dyDescent="0.25">
      <c r="A3232" s="95">
        <v>43555</v>
      </c>
      <c r="B3232" t="s">
        <v>114</v>
      </c>
      <c r="C3232" t="s">
        <v>1</v>
      </c>
      <c r="D3232" t="s">
        <v>139</v>
      </c>
      <c r="E3232" t="str">
        <f t="shared" si="50"/>
        <v>2019NHS TaysideReligionChristian - Church Of Scotland</v>
      </c>
      <c r="F3232">
        <v>24.831421619742699</v>
      </c>
    </row>
    <row r="3233" spans="1:6" x14ac:dyDescent="0.25">
      <c r="A3233" s="95">
        <v>43555</v>
      </c>
      <c r="B3233" t="s">
        <v>106</v>
      </c>
      <c r="C3233" t="s">
        <v>1</v>
      </c>
      <c r="D3233" t="s">
        <v>139</v>
      </c>
      <c r="E3233" t="str">
        <f t="shared" si="50"/>
        <v>2019NHS Forth ValleyReligionChristian - Church Of Scotland</v>
      </c>
      <c r="F3233">
        <v>18.5548841893252</v>
      </c>
    </row>
    <row r="3234" spans="1:6" x14ac:dyDescent="0.25">
      <c r="A3234" s="95">
        <v>43555</v>
      </c>
      <c r="B3234" t="s">
        <v>115</v>
      </c>
      <c r="C3234" t="s">
        <v>1</v>
      </c>
      <c r="D3234" t="s">
        <v>139</v>
      </c>
      <c r="E3234" t="str">
        <f t="shared" si="50"/>
        <v>2019NHS Western IslesReligionChristian - Church Of Scotland</v>
      </c>
      <c r="F3234">
        <v>32.919768403639303</v>
      </c>
    </row>
    <row r="3235" spans="1:6" x14ac:dyDescent="0.25">
      <c r="A3235" s="95">
        <v>43555</v>
      </c>
      <c r="B3235" t="s">
        <v>104</v>
      </c>
      <c r="C3235" t="s">
        <v>1</v>
      </c>
      <c r="D3235" t="s">
        <v>139</v>
      </c>
      <c r="E3235" t="str">
        <f t="shared" si="50"/>
        <v>2019NHS Dumfries &amp; GallowayReligionChristian - Church Of Scotland</v>
      </c>
      <c r="F3235">
        <v>24.343292560657702</v>
      </c>
    </row>
    <row r="3236" spans="1:6" x14ac:dyDescent="0.25">
      <c r="A3236" s="95">
        <v>43555</v>
      </c>
      <c r="B3236" t="s">
        <v>113</v>
      </c>
      <c r="C3236" t="s">
        <v>1</v>
      </c>
      <c r="D3236" t="s">
        <v>139</v>
      </c>
      <c r="E3236" t="str">
        <f t="shared" si="50"/>
        <v>2019NHS ShetlandReligionChristian - Church Of Scotland</v>
      </c>
      <c r="F3236">
        <v>15.4223968565815</v>
      </c>
    </row>
    <row r="3237" spans="1:6" x14ac:dyDescent="0.25">
      <c r="A3237" s="95">
        <v>43555</v>
      </c>
      <c r="B3237" t="s">
        <v>127</v>
      </c>
      <c r="C3237" t="s">
        <v>1</v>
      </c>
      <c r="D3237" t="s">
        <v>139</v>
      </c>
      <c r="E3237" t="str">
        <f t="shared" si="50"/>
        <v>2019East RegionReligionChristian - Church Of Scotland</v>
      </c>
      <c r="F3237">
        <v>12.5847811948341</v>
      </c>
    </row>
    <row r="3238" spans="1:6" x14ac:dyDescent="0.25">
      <c r="A3238" s="95">
        <v>43555</v>
      </c>
      <c r="B3238" t="s">
        <v>132</v>
      </c>
      <c r="C3238" t="s">
        <v>1</v>
      </c>
      <c r="D3238" t="s">
        <v>139</v>
      </c>
      <c r="E3238" t="str">
        <f t="shared" si="50"/>
        <v>2019National Bodies and Special Health BoardsReligionChristian - Church Of Scotland</v>
      </c>
      <c r="F3238">
        <v>17.007472629322798</v>
      </c>
    </row>
    <row r="3239" spans="1:6" x14ac:dyDescent="0.25">
      <c r="A3239" s="95">
        <v>43555</v>
      </c>
      <c r="B3239" t="s">
        <v>128</v>
      </c>
      <c r="C3239" t="s">
        <v>1</v>
      </c>
      <c r="D3239" t="s">
        <v>139</v>
      </c>
      <c r="E3239" t="str">
        <f t="shared" si="50"/>
        <v>2019North RegionReligionChristian - Church Of Scotland</v>
      </c>
      <c r="F3239">
        <v>20.909071849382499</v>
      </c>
    </row>
    <row r="3240" spans="1:6" x14ac:dyDescent="0.25">
      <c r="A3240" s="95">
        <v>43555</v>
      </c>
      <c r="B3240" t="s">
        <v>129</v>
      </c>
      <c r="C3240" t="s">
        <v>1</v>
      </c>
      <c r="D3240" t="s">
        <v>139</v>
      </c>
      <c r="E3240" t="str">
        <f t="shared" si="50"/>
        <v>2019West RegionReligionChristian - Church Of Scotland</v>
      </c>
      <c r="F3240">
        <v>17.869885192817101</v>
      </c>
    </row>
    <row r="3241" spans="1:6" x14ac:dyDescent="0.25">
      <c r="A3241" s="95">
        <v>43921</v>
      </c>
      <c r="B3241" t="s">
        <v>102</v>
      </c>
      <c r="C3241" t="s">
        <v>1</v>
      </c>
      <c r="D3241" t="s">
        <v>139</v>
      </c>
      <c r="E3241" t="str">
        <f t="shared" si="50"/>
        <v>2020NHS Ayrshire &amp; ArranReligionChristian - Church Of Scotland</v>
      </c>
      <c r="F3241">
        <v>22.425928957276099</v>
      </c>
    </row>
    <row r="3242" spans="1:6" x14ac:dyDescent="0.25">
      <c r="A3242" s="95">
        <v>43921</v>
      </c>
      <c r="B3242" t="s">
        <v>103</v>
      </c>
      <c r="C3242" t="s">
        <v>1</v>
      </c>
      <c r="D3242" t="s">
        <v>139</v>
      </c>
      <c r="E3242" t="str">
        <f t="shared" si="50"/>
        <v>2020NHS BordersReligionChristian - Church Of Scotland</v>
      </c>
      <c r="F3242">
        <v>19.5128408790045</v>
      </c>
    </row>
    <row r="3243" spans="1:6" x14ac:dyDescent="0.25">
      <c r="A3243" s="95">
        <v>43921</v>
      </c>
      <c r="B3243" t="s">
        <v>82</v>
      </c>
      <c r="C3243" t="s">
        <v>1</v>
      </c>
      <c r="D3243" t="s">
        <v>139</v>
      </c>
      <c r="E3243" t="str">
        <f t="shared" si="50"/>
        <v>2020NHSScotlandReligionChristian - Church Of Scotland</v>
      </c>
      <c r="F3243">
        <v>15.0522896775728</v>
      </c>
    </row>
    <row r="3244" spans="1:6" x14ac:dyDescent="0.25">
      <c r="A3244" s="95">
        <v>43921</v>
      </c>
      <c r="B3244" t="s">
        <v>52</v>
      </c>
      <c r="C3244" t="s">
        <v>1</v>
      </c>
      <c r="D3244" t="s">
        <v>139</v>
      </c>
      <c r="E3244" t="str">
        <f t="shared" si="50"/>
        <v>2020NHS National Services ScotlandReligionChristian - Church Of Scotland</v>
      </c>
      <c r="F3244">
        <v>12.3719676549865</v>
      </c>
    </row>
    <row r="3245" spans="1:6" x14ac:dyDescent="0.25">
      <c r="A3245" s="95">
        <v>43921</v>
      </c>
      <c r="B3245" t="s">
        <v>15</v>
      </c>
      <c r="C3245" t="s">
        <v>1</v>
      </c>
      <c r="D3245" t="s">
        <v>139</v>
      </c>
      <c r="E3245" t="str">
        <f t="shared" si="50"/>
        <v>2020Scottish Ambulance ServiceReligionChristian - Church Of Scotland</v>
      </c>
      <c r="F3245">
        <v>16.019693239916599</v>
      </c>
    </row>
    <row r="3246" spans="1:6" x14ac:dyDescent="0.25">
      <c r="A3246" s="95">
        <v>43921</v>
      </c>
      <c r="B3246" t="s">
        <v>16</v>
      </c>
      <c r="C3246" t="s">
        <v>1</v>
      </c>
      <c r="D3246" t="s">
        <v>139</v>
      </c>
      <c r="E3246" t="str">
        <f t="shared" si="50"/>
        <v>2020NHS 24ReligionChristian - Church Of Scotland</v>
      </c>
      <c r="F3246">
        <v>16.1680092059838</v>
      </c>
    </row>
    <row r="3247" spans="1:6" x14ac:dyDescent="0.25">
      <c r="A3247" s="95">
        <v>43921</v>
      </c>
      <c r="B3247" t="s">
        <v>17</v>
      </c>
      <c r="C3247" t="s">
        <v>1</v>
      </c>
      <c r="D3247" t="s">
        <v>139</v>
      </c>
      <c r="E3247" t="str">
        <f t="shared" si="50"/>
        <v>2020NHS Education for ScotlandReligionChristian - Church Of Scotland</v>
      </c>
      <c r="F3247">
        <v>10.6532428002809</v>
      </c>
    </row>
    <row r="3248" spans="1:6" x14ac:dyDescent="0.25">
      <c r="A3248" s="95">
        <v>43921</v>
      </c>
      <c r="B3248" t="s">
        <v>83</v>
      </c>
      <c r="C3248" t="s">
        <v>1</v>
      </c>
      <c r="D3248" t="s">
        <v>139</v>
      </c>
      <c r="E3248" t="str">
        <f t="shared" si="50"/>
        <v>2020Healthcare Improvement ScotlandReligionChristian - Church Of Scotland</v>
      </c>
      <c r="F3248">
        <v>14.312977099236599</v>
      </c>
    </row>
    <row r="3249" spans="1:6" x14ac:dyDescent="0.25">
      <c r="A3249" s="95">
        <v>43921</v>
      </c>
      <c r="B3249" t="s">
        <v>18</v>
      </c>
      <c r="C3249" t="s">
        <v>1</v>
      </c>
      <c r="D3249" t="s">
        <v>139</v>
      </c>
      <c r="E3249" t="str">
        <f t="shared" si="50"/>
        <v>2020NHS Health ScotlandReligionChristian - Church Of Scotland</v>
      </c>
      <c r="F3249">
        <v>10.149253731343199</v>
      </c>
    </row>
    <row r="3250" spans="1:6" x14ac:dyDescent="0.25">
      <c r="A3250" s="95">
        <v>43921</v>
      </c>
      <c r="B3250" t="s">
        <v>19</v>
      </c>
      <c r="C3250" t="s">
        <v>1</v>
      </c>
      <c r="D3250" t="s">
        <v>139</v>
      </c>
      <c r="E3250" t="str">
        <f t="shared" si="50"/>
        <v>2020The State HospitalReligionChristian - Church Of Scotland</v>
      </c>
      <c r="F3250">
        <v>22.189349112426001</v>
      </c>
    </row>
    <row r="3251" spans="1:6" x14ac:dyDescent="0.25">
      <c r="A3251" s="95">
        <v>43921</v>
      </c>
      <c r="B3251" t="s">
        <v>35</v>
      </c>
      <c r="C3251" t="s">
        <v>1</v>
      </c>
      <c r="D3251" t="s">
        <v>139</v>
      </c>
      <c r="E3251" t="str">
        <f t="shared" si="50"/>
        <v>2020National Waiting Times CentreReligionChristian - Church Of Scotland</v>
      </c>
      <c r="F3251">
        <v>19.116279069767401</v>
      </c>
    </row>
    <row r="3252" spans="1:6" x14ac:dyDescent="0.25">
      <c r="A3252" s="95">
        <v>43921</v>
      </c>
      <c r="B3252" t="s">
        <v>105</v>
      </c>
      <c r="C3252" t="s">
        <v>1</v>
      </c>
      <c r="D3252" t="s">
        <v>139</v>
      </c>
      <c r="E3252" t="str">
        <f t="shared" si="50"/>
        <v>2020NHS FifeReligionChristian - Church Of Scotland</v>
      </c>
      <c r="F3252">
        <v>15.206013892853701</v>
      </c>
    </row>
    <row r="3253" spans="1:6" x14ac:dyDescent="0.25">
      <c r="A3253" s="95">
        <v>43921</v>
      </c>
      <c r="B3253" t="s">
        <v>108</v>
      </c>
      <c r="C3253" t="s">
        <v>1</v>
      </c>
      <c r="D3253" t="s">
        <v>139</v>
      </c>
      <c r="E3253" t="str">
        <f t="shared" si="50"/>
        <v>2020NHS Greater Glasgow &amp; ClydeReligionChristian - Church Of Scotland</v>
      </c>
      <c r="F3253">
        <v>13.7468316684061</v>
      </c>
    </row>
    <row r="3254" spans="1:6" x14ac:dyDescent="0.25">
      <c r="A3254" s="95">
        <v>43921</v>
      </c>
      <c r="B3254" t="s">
        <v>109</v>
      </c>
      <c r="C3254" t="s">
        <v>1</v>
      </c>
      <c r="D3254" t="s">
        <v>139</v>
      </c>
      <c r="E3254" t="str">
        <f t="shared" si="50"/>
        <v>2020NHS HighlandReligionChristian - Church Of Scotland</v>
      </c>
      <c r="F3254">
        <v>14.6923928514945</v>
      </c>
    </row>
    <row r="3255" spans="1:6" x14ac:dyDescent="0.25">
      <c r="A3255" s="95">
        <v>43921</v>
      </c>
      <c r="B3255" t="s">
        <v>110</v>
      </c>
      <c r="C3255" t="s">
        <v>1</v>
      </c>
      <c r="D3255" t="s">
        <v>139</v>
      </c>
      <c r="E3255" t="str">
        <f t="shared" si="50"/>
        <v>2020NHS LanarkshireReligionChristian - Church Of Scotland</v>
      </c>
      <c r="F3255">
        <v>14.3007637608638</v>
      </c>
    </row>
    <row r="3256" spans="1:6" x14ac:dyDescent="0.25">
      <c r="A3256" s="95">
        <v>43921</v>
      </c>
      <c r="B3256" t="s">
        <v>107</v>
      </c>
      <c r="C3256" t="s">
        <v>1</v>
      </c>
      <c r="D3256" t="s">
        <v>139</v>
      </c>
      <c r="E3256" t="str">
        <f t="shared" si="50"/>
        <v>2020NHS GrampianReligionChristian - Church Of Scotland</v>
      </c>
      <c r="F3256">
        <v>16.567296014132701</v>
      </c>
    </row>
    <row r="3257" spans="1:6" x14ac:dyDescent="0.25">
      <c r="A3257" s="95">
        <v>43921</v>
      </c>
      <c r="B3257" t="s">
        <v>112</v>
      </c>
      <c r="C3257" t="s">
        <v>1</v>
      </c>
      <c r="D3257" t="s">
        <v>139</v>
      </c>
      <c r="E3257" t="str">
        <f t="shared" si="50"/>
        <v>2020NHS OrkneyReligionChristian - Church Of Scotland</v>
      </c>
      <c r="F3257">
        <v>19.468085106382901</v>
      </c>
    </row>
    <row r="3258" spans="1:6" x14ac:dyDescent="0.25">
      <c r="A3258" s="95">
        <v>43921</v>
      </c>
      <c r="B3258" t="s">
        <v>111</v>
      </c>
      <c r="C3258" t="s">
        <v>1</v>
      </c>
      <c r="D3258" t="s">
        <v>139</v>
      </c>
      <c r="E3258" t="str">
        <f t="shared" si="50"/>
        <v>2020NHS LothianReligionChristian - Church Of Scotland</v>
      </c>
      <c r="F3258">
        <v>10.3738162485462</v>
      </c>
    </row>
    <row r="3259" spans="1:6" x14ac:dyDescent="0.25">
      <c r="A3259" s="95">
        <v>43921</v>
      </c>
      <c r="B3259" t="s">
        <v>114</v>
      </c>
      <c r="C3259" t="s">
        <v>1</v>
      </c>
      <c r="D3259" t="s">
        <v>139</v>
      </c>
      <c r="E3259" t="str">
        <f t="shared" si="50"/>
        <v>2020NHS TaysideReligionChristian - Church Of Scotland</v>
      </c>
      <c r="F3259">
        <v>17.612164189281302</v>
      </c>
    </row>
    <row r="3260" spans="1:6" x14ac:dyDescent="0.25">
      <c r="A3260" s="95">
        <v>43921</v>
      </c>
      <c r="B3260" t="s">
        <v>106</v>
      </c>
      <c r="C3260" t="s">
        <v>1</v>
      </c>
      <c r="D3260" t="s">
        <v>139</v>
      </c>
      <c r="E3260" t="str">
        <f t="shared" si="50"/>
        <v>2020NHS Forth ValleyReligionChristian - Church Of Scotland</v>
      </c>
      <c r="F3260">
        <v>15.7670957836305</v>
      </c>
    </row>
    <row r="3261" spans="1:6" x14ac:dyDescent="0.25">
      <c r="A3261" s="95">
        <v>43921</v>
      </c>
      <c r="B3261" t="s">
        <v>115</v>
      </c>
      <c r="C3261" t="s">
        <v>1</v>
      </c>
      <c r="D3261" t="s">
        <v>139</v>
      </c>
      <c r="E3261" t="str">
        <f t="shared" si="50"/>
        <v>2020NHS Western IslesReligionChristian - Church Of Scotland</v>
      </c>
      <c r="F3261">
        <v>25.852498017446401</v>
      </c>
    </row>
    <row r="3262" spans="1:6" x14ac:dyDescent="0.25">
      <c r="A3262" s="95">
        <v>43921</v>
      </c>
      <c r="B3262" t="s">
        <v>104</v>
      </c>
      <c r="C3262" t="s">
        <v>1</v>
      </c>
      <c r="D3262" t="s">
        <v>139</v>
      </c>
      <c r="E3262" t="str">
        <f t="shared" si="50"/>
        <v>2020NHS Dumfries &amp; GallowayReligionChristian - Church Of Scotland</v>
      </c>
      <c r="F3262">
        <v>18.002678400612201</v>
      </c>
    </row>
    <row r="3263" spans="1:6" x14ac:dyDescent="0.25">
      <c r="A3263" s="95">
        <v>43921</v>
      </c>
      <c r="B3263" t="s">
        <v>113</v>
      </c>
      <c r="C3263" t="s">
        <v>1</v>
      </c>
      <c r="D3263" t="s">
        <v>139</v>
      </c>
      <c r="E3263" t="str">
        <f t="shared" si="50"/>
        <v>2020NHS ShetlandReligionChristian - Church Of Scotland</v>
      </c>
      <c r="F3263">
        <v>11.974405850091401</v>
      </c>
    </row>
    <row r="3264" spans="1:6" x14ac:dyDescent="0.25">
      <c r="A3264" s="95">
        <v>43921</v>
      </c>
      <c r="B3264" t="s">
        <v>127</v>
      </c>
      <c r="C3264" t="s">
        <v>1</v>
      </c>
      <c r="D3264" t="s">
        <v>139</v>
      </c>
      <c r="E3264" t="str">
        <f t="shared" si="50"/>
        <v>2020East RegionReligionChristian - Church Of Scotland</v>
      </c>
      <c r="F3264">
        <v>12.295802257722899</v>
      </c>
    </row>
    <row r="3265" spans="1:6" x14ac:dyDescent="0.25">
      <c r="A3265" s="95">
        <v>43921</v>
      </c>
      <c r="B3265" t="s">
        <v>132</v>
      </c>
      <c r="C3265" t="s">
        <v>1</v>
      </c>
      <c r="D3265" t="s">
        <v>139</v>
      </c>
      <c r="E3265" t="str">
        <f t="shared" si="50"/>
        <v>2020National Bodies and Special Health BoardsReligionChristian - Church Of Scotland</v>
      </c>
      <c r="F3265">
        <v>14.508964409954499</v>
      </c>
    </row>
    <row r="3266" spans="1:6" x14ac:dyDescent="0.25">
      <c r="A3266" s="95">
        <v>43921</v>
      </c>
      <c r="B3266" t="s">
        <v>128</v>
      </c>
      <c r="C3266" t="s">
        <v>1</v>
      </c>
      <c r="D3266" t="s">
        <v>139</v>
      </c>
      <c r="E3266" t="str">
        <f t="shared" si="50"/>
        <v>2020North RegionReligionChristian - Church Of Scotland</v>
      </c>
      <c r="F3266">
        <v>16.588329467785901</v>
      </c>
    </row>
    <row r="3267" spans="1:6" x14ac:dyDescent="0.25">
      <c r="A3267" s="95">
        <v>43921</v>
      </c>
      <c r="B3267" t="s">
        <v>129</v>
      </c>
      <c r="C3267" t="s">
        <v>1</v>
      </c>
      <c r="D3267" t="s">
        <v>139</v>
      </c>
      <c r="E3267" t="str">
        <f t="shared" si="50"/>
        <v>2020West RegionReligionChristian - Church Of Scotland</v>
      </c>
      <c r="F3267">
        <v>15.493645583709</v>
      </c>
    </row>
    <row r="3268" spans="1:6" x14ac:dyDescent="0.25">
      <c r="A3268" s="95">
        <v>40268</v>
      </c>
      <c r="B3268" t="s">
        <v>102</v>
      </c>
      <c r="C3268" t="s">
        <v>90</v>
      </c>
      <c r="D3268" t="s">
        <v>14</v>
      </c>
      <c r="E3268" t="str">
        <f t="shared" ref="E3268:E3331" si="51">"20"&amp;RIGHT(TEXT(A3268,"dd-mmm-yy"),2)&amp;B3268&amp;C3268&amp;D3268</f>
        <v>2010NHS Ayrshire &amp; ArranEthnicityDeclined</v>
      </c>
      <c r="F3268">
        <v>1.32919805050952</v>
      </c>
    </row>
    <row r="3269" spans="1:6" x14ac:dyDescent="0.25">
      <c r="A3269" s="95">
        <v>40268</v>
      </c>
      <c r="B3269" t="s">
        <v>102</v>
      </c>
      <c r="C3269" t="s">
        <v>1</v>
      </c>
      <c r="D3269" t="s">
        <v>14</v>
      </c>
      <c r="E3269" t="str">
        <f t="shared" si="51"/>
        <v>2010NHS Ayrshire &amp; ArranReligionDeclined</v>
      </c>
      <c r="F3269">
        <v>3.5976960567124499</v>
      </c>
    </row>
    <row r="3270" spans="1:6" x14ac:dyDescent="0.25">
      <c r="A3270" s="95">
        <v>40268</v>
      </c>
      <c r="B3270" t="s">
        <v>102</v>
      </c>
      <c r="C3270" t="s">
        <v>3</v>
      </c>
      <c r="D3270" t="s">
        <v>14</v>
      </c>
      <c r="E3270" t="str">
        <f t="shared" si="51"/>
        <v>2010NHS Ayrshire &amp; ArranSexual OrientationDeclined</v>
      </c>
      <c r="F3270">
        <v>7.6473194505981299</v>
      </c>
    </row>
    <row r="3271" spans="1:6" x14ac:dyDescent="0.25">
      <c r="A3271" s="95">
        <v>40268</v>
      </c>
      <c r="B3271" t="s">
        <v>103</v>
      </c>
      <c r="C3271" t="s">
        <v>90</v>
      </c>
      <c r="D3271" t="s">
        <v>14</v>
      </c>
      <c r="E3271" t="str">
        <f t="shared" si="51"/>
        <v>2010NHS BordersEthnicityDeclined</v>
      </c>
      <c r="F3271">
        <v>12.115913065200999</v>
      </c>
    </row>
    <row r="3272" spans="1:6" x14ac:dyDescent="0.25">
      <c r="A3272" s="95">
        <v>40268</v>
      </c>
      <c r="B3272" t="s">
        <v>103</v>
      </c>
      <c r="C3272" t="s">
        <v>1</v>
      </c>
      <c r="D3272" t="s">
        <v>14</v>
      </c>
      <c r="E3272" t="str">
        <f t="shared" si="51"/>
        <v>2010NHS BordersReligionDeclined</v>
      </c>
      <c r="F3272">
        <v>12.690482138396201</v>
      </c>
    </row>
    <row r="3273" spans="1:6" x14ac:dyDescent="0.25">
      <c r="A3273" s="95">
        <v>40268</v>
      </c>
      <c r="B3273" t="s">
        <v>103</v>
      </c>
      <c r="C3273" t="s">
        <v>3</v>
      </c>
      <c r="D3273" t="s">
        <v>14</v>
      </c>
      <c r="E3273" t="str">
        <f t="shared" si="51"/>
        <v>2010NHS BordersSexual OrientationDeclined</v>
      </c>
      <c r="F3273">
        <v>17.5368473644766</v>
      </c>
    </row>
    <row r="3274" spans="1:6" x14ac:dyDescent="0.25">
      <c r="A3274" s="95">
        <v>40268</v>
      </c>
      <c r="B3274" t="s">
        <v>82</v>
      </c>
      <c r="C3274" t="s">
        <v>90</v>
      </c>
      <c r="D3274" t="s">
        <v>14</v>
      </c>
      <c r="E3274" t="str">
        <f t="shared" si="51"/>
        <v>2010NHSScotlandEthnicityDeclined</v>
      </c>
      <c r="F3274">
        <v>15.992355841134399</v>
      </c>
    </row>
    <row r="3275" spans="1:6" x14ac:dyDescent="0.25">
      <c r="A3275" s="95">
        <v>40268</v>
      </c>
      <c r="B3275" t="s">
        <v>82</v>
      </c>
      <c r="C3275" t="s">
        <v>1</v>
      </c>
      <c r="D3275" t="s">
        <v>14</v>
      </c>
      <c r="E3275" t="str">
        <f t="shared" si="51"/>
        <v>2010NHSScotlandReligionDeclined</v>
      </c>
      <c r="F3275">
        <v>15.988478369246099</v>
      </c>
    </row>
    <row r="3276" spans="1:6" x14ac:dyDescent="0.25">
      <c r="A3276" s="95">
        <v>40268</v>
      </c>
      <c r="B3276" t="s">
        <v>82</v>
      </c>
      <c r="C3276" t="s">
        <v>3</v>
      </c>
      <c r="D3276" t="s">
        <v>14</v>
      </c>
      <c r="E3276" t="str">
        <f t="shared" si="51"/>
        <v>2010NHSScotlandSexual OrientationDeclined</v>
      </c>
      <c r="F3276">
        <v>18.040768847283001</v>
      </c>
    </row>
    <row r="3277" spans="1:6" x14ac:dyDescent="0.25">
      <c r="A3277" s="95">
        <v>40268</v>
      </c>
      <c r="B3277" t="s">
        <v>52</v>
      </c>
      <c r="C3277" t="s">
        <v>90</v>
      </c>
      <c r="D3277" t="s">
        <v>14</v>
      </c>
      <c r="E3277" t="str">
        <f t="shared" si="51"/>
        <v>2010NHS National Services ScotlandEthnicityDeclined</v>
      </c>
      <c r="F3277">
        <v>0.300957592339261</v>
      </c>
    </row>
    <row r="3278" spans="1:6" x14ac:dyDescent="0.25">
      <c r="A3278" s="95">
        <v>40268</v>
      </c>
      <c r="B3278" t="s">
        <v>52</v>
      </c>
      <c r="C3278" t="s">
        <v>1</v>
      </c>
      <c r="D3278" t="s">
        <v>14</v>
      </c>
      <c r="E3278" t="str">
        <f t="shared" si="51"/>
        <v>2010NHS National Services ScotlandReligionDeclined</v>
      </c>
      <c r="F3278">
        <v>0.711354309165526</v>
      </c>
    </row>
    <row r="3279" spans="1:6" x14ac:dyDescent="0.25">
      <c r="A3279" s="95">
        <v>40268</v>
      </c>
      <c r="B3279" t="s">
        <v>52</v>
      </c>
      <c r="C3279" t="s">
        <v>3</v>
      </c>
      <c r="D3279" t="s">
        <v>14</v>
      </c>
      <c r="E3279" t="str">
        <f t="shared" si="51"/>
        <v>2010NHS National Services ScotlandSexual OrientationDeclined</v>
      </c>
      <c r="F3279">
        <v>0.46511627906976699</v>
      </c>
    </row>
    <row r="3280" spans="1:6" x14ac:dyDescent="0.25">
      <c r="A3280" s="95">
        <v>40268</v>
      </c>
      <c r="B3280" t="s">
        <v>15</v>
      </c>
      <c r="C3280" t="s">
        <v>90</v>
      </c>
      <c r="D3280" t="s">
        <v>14</v>
      </c>
      <c r="E3280" t="str">
        <f t="shared" si="51"/>
        <v>2010Scottish Ambulance ServiceEthnicityDeclined</v>
      </c>
      <c r="F3280">
        <v>2.8452463566967299</v>
      </c>
    </row>
    <row r="3281" spans="1:6" x14ac:dyDescent="0.25">
      <c r="A3281" s="95">
        <v>40268</v>
      </c>
      <c r="B3281" t="s">
        <v>15</v>
      </c>
      <c r="C3281" t="s">
        <v>1</v>
      </c>
      <c r="D3281" t="s">
        <v>14</v>
      </c>
      <c r="E3281" t="str">
        <f t="shared" si="51"/>
        <v>2010Scottish Ambulance ServiceReligionDeclined</v>
      </c>
      <c r="F3281">
        <v>4.5570205875549297</v>
      </c>
    </row>
    <row r="3282" spans="1:6" x14ac:dyDescent="0.25">
      <c r="A3282" s="95">
        <v>40268</v>
      </c>
      <c r="B3282" t="s">
        <v>15</v>
      </c>
      <c r="C3282" t="s">
        <v>3</v>
      </c>
      <c r="D3282" t="s">
        <v>14</v>
      </c>
      <c r="E3282" t="str">
        <f t="shared" si="51"/>
        <v>2010Scottish Ambulance ServiceSexual OrientationDeclined</v>
      </c>
      <c r="F3282">
        <v>5.2509831135785303</v>
      </c>
    </row>
    <row r="3283" spans="1:6" x14ac:dyDescent="0.25">
      <c r="A3283" s="95">
        <v>40268</v>
      </c>
      <c r="B3283" t="s">
        <v>16</v>
      </c>
      <c r="C3283" t="s">
        <v>90</v>
      </c>
      <c r="D3283" t="s">
        <v>14</v>
      </c>
      <c r="E3283" t="str">
        <f t="shared" si="51"/>
        <v>2010NHS 24EthnicityDeclined</v>
      </c>
      <c r="F3283">
        <v>27.2156315422191</v>
      </c>
    </row>
    <row r="3284" spans="1:6" x14ac:dyDescent="0.25">
      <c r="A3284" s="95">
        <v>40268</v>
      </c>
      <c r="B3284" t="s">
        <v>16</v>
      </c>
      <c r="C3284" t="s">
        <v>1</v>
      </c>
      <c r="D3284" t="s">
        <v>14</v>
      </c>
      <c r="E3284" t="str">
        <f t="shared" si="51"/>
        <v>2010NHS 24ReligionDeclined</v>
      </c>
      <c r="F3284">
        <v>10.537334263782199</v>
      </c>
    </row>
    <row r="3285" spans="1:6" x14ac:dyDescent="0.25">
      <c r="A3285" s="95">
        <v>40268</v>
      </c>
      <c r="B3285" t="s">
        <v>16</v>
      </c>
      <c r="C3285" t="s">
        <v>3</v>
      </c>
      <c r="D3285" t="s">
        <v>14</v>
      </c>
      <c r="E3285" t="str">
        <f t="shared" si="51"/>
        <v>2010NHS 24Sexual OrientationDeclined</v>
      </c>
      <c r="F3285">
        <v>10.467550593161199</v>
      </c>
    </row>
    <row r="3286" spans="1:6" x14ac:dyDescent="0.25">
      <c r="A3286" s="95">
        <v>40268</v>
      </c>
      <c r="B3286" t="s">
        <v>17</v>
      </c>
      <c r="C3286" t="s">
        <v>90</v>
      </c>
      <c r="D3286" t="s">
        <v>14</v>
      </c>
      <c r="E3286" t="str">
        <f t="shared" si="51"/>
        <v>2010NHS Education for ScotlandEthnicityDeclined</v>
      </c>
      <c r="F3286">
        <v>18.714806227227498</v>
      </c>
    </row>
    <row r="3287" spans="1:6" x14ac:dyDescent="0.25">
      <c r="A3287" s="95">
        <v>40268</v>
      </c>
      <c r="B3287" t="s">
        <v>17</v>
      </c>
      <c r="C3287" t="s">
        <v>1</v>
      </c>
      <c r="D3287" t="s">
        <v>14</v>
      </c>
      <c r="E3287" t="str">
        <f t="shared" si="51"/>
        <v>2010NHS Education for ScotlandReligionDeclined</v>
      </c>
      <c r="F3287">
        <v>20.470354421993999</v>
      </c>
    </row>
    <row r="3288" spans="1:6" x14ac:dyDescent="0.25">
      <c r="A3288" s="95">
        <v>40268</v>
      </c>
      <c r="B3288" t="s">
        <v>17</v>
      </c>
      <c r="C3288" t="s">
        <v>3</v>
      </c>
      <c r="D3288" t="s">
        <v>14</v>
      </c>
      <c r="E3288" t="str">
        <f t="shared" si="51"/>
        <v>2010NHS Education for ScotlandSexual OrientationDeclined</v>
      </c>
      <c r="F3288">
        <v>20.4041073203047</v>
      </c>
    </row>
    <row r="3289" spans="1:6" x14ac:dyDescent="0.25">
      <c r="A3289" s="95">
        <v>40268</v>
      </c>
      <c r="B3289" t="s">
        <v>83</v>
      </c>
      <c r="C3289" t="s">
        <v>90</v>
      </c>
      <c r="D3289" t="s">
        <v>14</v>
      </c>
      <c r="E3289" t="str">
        <f t="shared" si="51"/>
        <v>2010Healthcare Improvement ScotlandEthnicityDeclined</v>
      </c>
      <c r="F3289">
        <v>6.7567567567567499</v>
      </c>
    </row>
    <row r="3290" spans="1:6" x14ac:dyDescent="0.25">
      <c r="A3290" s="95">
        <v>40268</v>
      </c>
      <c r="B3290" t="s">
        <v>83</v>
      </c>
      <c r="C3290" t="s">
        <v>1</v>
      </c>
      <c r="D3290" t="s">
        <v>14</v>
      </c>
      <c r="E3290" t="str">
        <f t="shared" si="51"/>
        <v>2010Healthcare Improvement ScotlandReligionDeclined</v>
      </c>
      <c r="F3290">
        <v>15.540540540540499</v>
      </c>
    </row>
    <row r="3291" spans="1:6" x14ac:dyDescent="0.25">
      <c r="A3291" s="95">
        <v>40268</v>
      </c>
      <c r="B3291" t="s">
        <v>83</v>
      </c>
      <c r="C3291" t="s">
        <v>3</v>
      </c>
      <c r="D3291" t="s">
        <v>14</v>
      </c>
      <c r="E3291" t="str">
        <f t="shared" si="51"/>
        <v>2010Healthcare Improvement ScotlandSexual OrientationDeclined</v>
      </c>
      <c r="F3291">
        <v>14.527027027027</v>
      </c>
    </row>
    <row r="3292" spans="1:6" x14ac:dyDescent="0.25">
      <c r="A3292" s="95">
        <v>40268</v>
      </c>
      <c r="B3292" t="s">
        <v>18</v>
      </c>
      <c r="C3292" t="s">
        <v>90</v>
      </c>
      <c r="D3292" t="s">
        <v>14</v>
      </c>
      <c r="E3292" t="str">
        <f t="shared" si="51"/>
        <v>2010NHS Health ScotlandEthnicityDeclined</v>
      </c>
      <c r="F3292">
        <v>2.0477815699658701</v>
      </c>
    </row>
    <row r="3293" spans="1:6" x14ac:dyDescent="0.25">
      <c r="A3293" s="95">
        <v>40268</v>
      </c>
      <c r="B3293" t="s">
        <v>18</v>
      </c>
      <c r="C3293" t="s">
        <v>1</v>
      </c>
      <c r="D3293" t="s">
        <v>14</v>
      </c>
      <c r="E3293" t="str">
        <f t="shared" si="51"/>
        <v>2010NHS Health ScotlandReligionDeclined</v>
      </c>
      <c r="F3293">
        <v>27.303754266211602</v>
      </c>
    </row>
    <row r="3294" spans="1:6" x14ac:dyDescent="0.25">
      <c r="A3294" s="95">
        <v>40268</v>
      </c>
      <c r="B3294" t="s">
        <v>18</v>
      </c>
      <c r="C3294" t="s">
        <v>3</v>
      </c>
      <c r="D3294" t="s">
        <v>14</v>
      </c>
      <c r="E3294" t="str">
        <f t="shared" si="51"/>
        <v>2010NHS Health ScotlandSexual OrientationDeclined</v>
      </c>
      <c r="F3294">
        <v>27.645051194539199</v>
      </c>
    </row>
    <row r="3295" spans="1:6" x14ac:dyDescent="0.25">
      <c r="A3295" s="95">
        <v>40268</v>
      </c>
      <c r="B3295" t="s">
        <v>19</v>
      </c>
      <c r="C3295" t="s">
        <v>90</v>
      </c>
      <c r="D3295" t="s">
        <v>14</v>
      </c>
      <c r="E3295" t="str">
        <f t="shared" si="51"/>
        <v>2010The State HospitalEthnicityDeclined</v>
      </c>
      <c r="F3295">
        <v>4.0730337078651599</v>
      </c>
    </row>
    <row r="3296" spans="1:6" x14ac:dyDescent="0.25">
      <c r="A3296" s="95">
        <v>40268</v>
      </c>
      <c r="B3296" t="s">
        <v>19</v>
      </c>
      <c r="C3296" t="s">
        <v>1</v>
      </c>
      <c r="D3296" t="s">
        <v>14</v>
      </c>
      <c r="E3296" t="str">
        <f t="shared" si="51"/>
        <v>2010The State HospitalReligionDeclined</v>
      </c>
      <c r="F3296">
        <v>6.3202247191011196</v>
      </c>
    </row>
    <row r="3297" spans="1:6" x14ac:dyDescent="0.25">
      <c r="A3297" s="95">
        <v>40268</v>
      </c>
      <c r="B3297" t="s">
        <v>19</v>
      </c>
      <c r="C3297" t="s">
        <v>3</v>
      </c>
      <c r="D3297" t="s">
        <v>14</v>
      </c>
      <c r="E3297" t="str">
        <f t="shared" si="51"/>
        <v>2010The State HospitalSexual OrientationDeclined</v>
      </c>
      <c r="F3297">
        <v>5.8988764044943798</v>
      </c>
    </row>
    <row r="3298" spans="1:6" x14ac:dyDescent="0.25">
      <c r="A3298" s="95">
        <v>40268</v>
      </c>
      <c r="B3298" t="s">
        <v>35</v>
      </c>
      <c r="C3298" t="s">
        <v>90</v>
      </c>
      <c r="D3298" t="s">
        <v>14</v>
      </c>
      <c r="E3298" t="str">
        <f t="shared" si="51"/>
        <v>2010National Waiting Times CentreEthnicityDeclined</v>
      </c>
      <c r="F3298">
        <v>10.8722358722358</v>
      </c>
    </row>
    <row r="3299" spans="1:6" x14ac:dyDescent="0.25">
      <c r="A3299" s="95">
        <v>40268</v>
      </c>
      <c r="B3299" t="s">
        <v>35</v>
      </c>
      <c r="C3299" t="s">
        <v>1</v>
      </c>
      <c r="D3299" t="s">
        <v>14</v>
      </c>
      <c r="E3299" t="str">
        <f t="shared" si="51"/>
        <v>2010National Waiting Times CentreReligionDeclined</v>
      </c>
      <c r="F3299">
        <v>13.083538083538</v>
      </c>
    </row>
    <row r="3300" spans="1:6" x14ac:dyDescent="0.25">
      <c r="A3300" s="95">
        <v>40268</v>
      </c>
      <c r="B3300" t="s">
        <v>35</v>
      </c>
      <c r="C3300" t="s">
        <v>3</v>
      </c>
      <c r="D3300" t="s">
        <v>14</v>
      </c>
      <c r="E3300" t="str">
        <f t="shared" si="51"/>
        <v>2010National Waiting Times CentreSexual OrientationDeclined</v>
      </c>
      <c r="F3300">
        <v>13.206388206388199</v>
      </c>
    </row>
    <row r="3301" spans="1:6" x14ac:dyDescent="0.25">
      <c r="A3301" s="95">
        <v>40268</v>
      </c>
      <c r="B3301" t="s">
        <v>105</v>
      </c>
      <c r="C3301" t="s">
        <v>90</v>
      </c>
      <c r="D3301" t="s">
        <v>14</v>
      </c>
      <c r="E3301" t="str">
        <f t="shared" si="51"/>
        <v>2010NHS FifeEthnicityDeclined</v>
      </c>
      <c r="F3301">
        <v>9.4268257201047394</v>
      </c>
    </row>
    <row r="3302" spans="1:6" x14ac:dyDescent="0.25">
      <c r="A3302" s="95">
        <v>40268</v>
      </c>
      <c r="B3302" t="s">
        <v>105</v>
      </c>
      <c r="C3302" t="s">
        <v>1</v>
      </c>
      <c r="D3302" t="s">
        <v>14</v>
      </c>
      <c r="E3302" t="str">
        <f t="shared" si="51"/>
        <v>2010NHS FifeReligionDeclined</v>
      </c>
      <c r="F3302">
        <v>10.910677916787799</v>
      </c>
    </row>
    <row r="3303" spans="1:6" x14ac:dyDescent="0.25">
      <c r="A3303" s="95">
        <v>40268</v>
      </c>
      <c r="B3303" t="s">
        <v>105</v>
      </c>
      <c r="C3303" t="s">
        <v>3</v>
      </c>
      <c r="D3303" t="s">
        <v>14</v>
      </c>
      <c r="E3303" t="str">
        <f t="shared" si="51"/>
        <v>2010NHS FifeSexual OrientationDeclined</v>
      </c>
      <c r="F3303">
        <v>10.7070119290078</v>
      </c>
    </row>
    <row r="3304" spans="1:6" x14ac:dyDescent="0.25">
      <c r="A3304" s="95">
        <v>40268</v>
      </c>
      <c r="B3304" t="s">
        <v>108</v>
      </c>
      <c r="C3304" t="s">
        <v>90</v>
      </c>
      <c r="D3304" t="s">
        <v>14</v>
      </c>
      <c r="E3304" t="str">
        <f t="shared" si="51"/>
        <v>2010NHS Greater Glasgow &amp; ClydeEthnicityDeclined</v>
      </c>
      <c r="F3304">
        <v>4.5162001322459702</v>
      </c>
    </row>
    <row r="3305" spans="1:6" x14ac:dyDescent="0.25">
      <c r="A3305" s="95">
        <v>40268</v>
      </c>
      <c r="B3305" t="s">
        <v>108</v>
      </c>
      <c r="C3305" t="s">
        <v>1</v>
      </c>
      <c r="D3305" t="s">
        <v>14</v>
      </c>
      <c r="E3305" t="str">
        <f t="shared" si="51"/>
        <v>2010NHS Greater Glasgow &amp; ClydeReligionDeclined</v>
      </c>
      <c r="F3305">
        <v>6.3544192197487304</v>
      </c>
    </row>
    <row r="3306" spans="1:6" x14ac:dyDescent="0.25">
      <c r="A3306" s="95">
        <v>40268</v>
      </c>
      <c r="B3306" t="s">
        <v>108</v>
      </c>
      <c r="C3306" t="s">
        <v>3</v>
      </c>
      <c r="D3306" t="s">
        <v>14</v>
      </c>
      <c r="E3306" t="str">
        <f t="shared" si="51"/>
        <v>2010NHS Greater Glasgow &amp; ClydeSexual OrientationDeclined</v>
      </c>
      <c r="F3306">
        <v>6.3544192197487304</v>
      </c>
    </row>
    <row r="3307" spans="1:6" x14ac:dyDescent="0.25">
      <c r="A3307" s="95">
        <v>40268</v>
      </c>
      <c r="B3307" t="s">
        <v>109</v>
      </c>
      <c r="C3307" t="s">
        <v>90</v>
      </c>
      <c r="D3307" t="s">
        <v>14</v>
      </c>
      <c r="E3307" t="str">
        <f t="shared" si="51"/>
        <v>2010NHS HighlandEthnicityDeclined</v>
      </c>
      <c r="F3307">
        <v>7.1365981890760297</v>
      </c>
    </row>
    <row r="3308" spans="1:6" x14ac:dyDescent="0.25">
      <c r="A3308" s="95">
        <v>40268</v>
      </c>
      <c r="B3308" t="s">
        <v>109</v>
      </c>
      <c r="C3308" t="s">
        <v>1</v>
      </c>
      <c r="D3308" t="s">
        <v>14</v>
      </c>
      <c r="E3308" t="str">
        <f t="shared" si="51"/>
        <v>2010NHS HighlandReligionDeclined</v>
      </c>
      <c r="F3308">
        <v>10.8071268620387</v>
      </c>
    </row>
    <row r="3309" spans="1:6" x14ac:dyDescent="0.25">
      <c r="A3309" s="95">
        <v>40268</v>
      </c>
      <c r="B3309" t="s">
        <v>109</v>
      </c>
      <c r="C3309" t="s">
        <v>3</v>
      </c>
      <c r="D3309" t="s">
        <v>14</v>
      </c>
      <c r="E3309" t="str">
        <f t="shared" si="51"/>
        <v>2010NHS HighlandSexual OrientationDeclined</v>
      </c>
      <c r="F3309">
        <v>11.439976633239199</v>
      </c>
    </row>
    <row r="3310" spans="1:6" x14ac:dyDescent="0.25">
      <c r="A3310" s="95">
        <v>40268</v>
      </c>
      <c r="B3310" t="s">
        <v>110</v>
      </c>
      <c r="C3310" t="s">
        <v>90</v>
      </c>
      <c r="D3310" t="s">
        <v>14</v>
      </c>
      <c r="E3310" t="str">
        <f t="shared" si="51"/>
        <v>2010NHS LanarkshireEthnicityDeclined</v>
      </c>
      <c r="F3310">
        <v>8.3175113188257601</v>
      </c>
    </row>
    <row r="3311" spans="1:6" x14ac:dyDescent="0.25">
      <c r="A3311" s="95">
        <v>40268</v>
      </c>
      <c r="B3311" t="s">
        <v>110</v>
      </c>
      <c r="C3311" t="s">
        <v>1</v>
      </c>
      <c r="D3311" t="s">
        <v>14</v>
      </c>
      <c r="E3311" t="str">
        <f t="shared" si="51"/>
        <v>2010NHS LanarkshireReligionDeclined</v>
      </c>
      <c r="F3311">
        <v>12.253541697093601</v>
      </c>
    </row>
    <row r="3312" spans="1:6" x14ac:dyDescent="0.25">
      <c r="A3312" s="95">
        <v>40268</v>
      </c>
      <c r="B3312" t="s">
        <v>110</v>
      </c>
      <c r="C3312" t="s">
        <v>3</v>
      </c>
      <c r="D3312" t="s">
        <v>14</v>
      </c>
      <c r="E3312" t="str">
        <f t="shared" si="51"/>
        <v>2010NHS LanarkshireSexual OrientationDeclined</v>
      </c>
      <c r="F3312">
        <v>11.09975171608</v>
      </c>
    </row>
    <row r="3313" spans="1:6" x14ac:dyDescent="0.25">
      <c r="A3313" s="95">
        <v>40268</v>
      </c>
      <c r="B3313" t="s">
        <v>107</v>
      </c>
      <c r="C3313" t="s">
        <v>90</v>
      </c>
      <c r="D3313" t="s">
        <v>14</v>
      </c>
      <c r="E3313" t="str">
        <f t="shared" si="51"/>
        <v>2010NHS GrampianEthnicityDeclined</v>
      </c>
      <c r="F3313">
        <v>35.7163819921347</v>
      </c>
    </row>
    <row r="3314" spans="1:6" x14ac:dyDescent="0.25">
      <c r="A3314" s="95">
        <v>40268</v>
      </c>
      <c r="B3314" t="s">
        <v>107</v>
      </c>
      <c r="C3314" t="s">
        <v>1</v>
      </c>
      <c r="D3314" t="s">
        <v>14</v>
      </c>
      <c r="E3314" t="str">
        <f t="shared" si="51"/>
        <v>2010NHS GrampianReligionDeclined</v>
      </c>
      <c r="F3314">
        <v>39.901391089980599</v>
      </c>
    </row>
    <row r="3315" spans="1:6" x14ac:dyDescent="0.25">
      <c r="A3315" s="95">
        <v>40268</v>
      </c>
      <c r="B3315" t="s">
        <v>107</v>
      </c>
      <c r="C3315" t="s">
        <v>3</v>
      </c>
      <c r="D3315" t="s">
        <v>14</v>
      </c>
      <c r="E3315" t="str">
        <f t="shared" si="51"/>
        <v>2010NHS GrampianSexual OrientationDeclined</v>
      </c>
      <c r="F3315">
        <v>42.120091565416402</v>
      </c>
    </row>
    <row r="3316" spans="1:6" x14ac:dyDescent="0.25">
      <c r="A3316" s="95">
        <v>40268</v>
      </c>
      <c r="B3316" t="s">
        <v>112</v>
      </c>
      <c r="C3316" t="s">
        <v>90</v>
      </c>
      <c r="D3316" t="s">
        <v>14</v>
      </c>
      <c r="E3316" t="str">
        <f t="shared" si="51"/>
        <v>2010NHS OrkneyEthnicityDeclined</v>
      </c>
      <c r="F3316">
        <v>8.6720867208672008</v>
      </c>
    </row>
    <row r="3317" spans="1:6" x14ac:dyDescent="0.25">
      <c r="A3317" s="95">
        <v>40268</v>
      </c>
      <c r="B3317" t="s">
        <v>112</v>
      </c>
      <c r="C3317" t="s">
        <v>1</v>
      </c>
      <c r="D3317" t="s">
        <v>14</v>
      </c>
      <c r="E3317" t="str">
        <f t="shared" si="51"/>
        <v>2010NHS OrkneyReligionDeclined</v>
      </c>
      <c r="F3317">
        <v>12.737127371273701</v>
      </c>
    </row>
    <row r="3318" spans="1:6" x14ac:dyDescent="0.25">
      <c r="A3318" s="95">
        <v>40268</v>
      </c>
      <c r="B3318" t="s">
        <v>112</v>
      </c>
      <c r="C3318" t="s">
        <v>3</v>
      </c>
      <c r="D3318" t="s">
        <v>14</v>
      </c>
      <c r="E3318" t="str">
        <f t="shared" si="51"/>
        <v>2010NHS OrkneySexual OrientationDeclined</v>
      </c>
      <c r="F3318">
        <v>12.1951219512195</v>
      </c>
    </row>
    <row r="3319" spans="1:6" x14ac:dyDescent="0.25">
      <c r="A3319" s="95">
        <v>40268</v>
      </c>
      <c r="B3319" t="s">
        <v>111</v>
      </c>
      <c r="C3319" t="s">
        <v>90</v>
      </c>
      <c r="D3319" t="s">
        <v>14</v>
      </c>
      <c r="E3319" t="str">
        <f t="shared" si="51"/>
        <v>2010NHS LothianEthnicityDeclined</v>
      </c>
      <c r="F3319">
        <v>52.263310745401697</v>
      </c>
    </row>
    <row r="3320" spans="1:6" x14ac:dyDescent="0.25">
      <c r="A3320" s="95">
        <v>40268</v>
      </c>
      <c r="B3320" t="s">
        <v>111</v>
      </c>
      <c r="C3320" t="s">
        <v>1</v>
      </c>
      <c r="D3320" t="s">
        <v>14</v>
      </c>
      <c r="E3320" t="str">
        <f t="shared" si="51"/>
        <v>2010NHS LothianReligionDeclined</v>
      </c>
      <c r="F3320">
        <v>39.8334946757018</v>
      </c>
    </row>
    <row r="3321" spans="1:6" x14ac:dyDescent="0.25">
      <c r="A3321" s="95">
        <v>40268</v>
      </c>
      <c r="B3321" t="s">
        <v>111</v>
      </c>
      <c r="C3321" t="s">
        <v>3</v>
      </c>
      <c r="D3321" t="s">
        <v>14</v>
      </c>
      <c r="E3321" t="str">
        <f t="shared" si="51"/>
        <v>2010NHS LothianSexual OrientationDeclined</v>
      </c>
      <c r="F3321">
        <v>49.428848015488803</v>
      </c>
    </row>
    <row r="3322" spans="1:6" x14ac:dyDescent="0.25">
      <c r="A3322" s="95">
        <v>40268</v>
      </c>
      <c r="B3322" t="s">
        <v>114</v>
      </c>
      <c r="C3322" t="s">
        <v>90</v>
      </c>
      <c r="D3322" t="s">
        <v>14</v>
      </c>
      <c r="E3322" t="str">
        <f t="shared" si="51"/>
        <v>2010NHS TaysideEthnicityDeclined</v>
      </c>
      <c r="F3322">
        <v>8.1540432993862506</v>
      </c>
    </row>
    <row r="3323" spans="1:6" x14ac:dyDescent="0.25">
      <c r="A3323" s="95">
        <v>40268</v>
      </c>
      <c r="B3323" t="s">
        <v>114</v>
      </c>
      <c r="C3323" t="s">
        <v>1</v>
      </c>
      <c r="D3323" t="s">
        <v>14</v>
      </c>
      <c r="E3323" t="str">
        <f t="shared" si="51"/>
        <v>2010NHS TaysideReligionDeclined</v>
      </c>
      <c r="F3323">
        <v>10.0964456734336</v>
      </c>
    </row>
    <row r="3324" spans="1:6" x14ac:dyDescent="0.25">
      <c r="A3324" s="95">
        <v>40268</v>
      </c>
      <c r="B3324" t="s">
        <v>114</v>
      </c>
      <c r="C3324" t="s">
        <v>3</v>
      </c>
      <c r="D3324" t="s">
        <v>14</v>
      </c>
      <c r="E3324" t="str">
        <f t="shared" si="51"/>
        <v>2010NHS TaysideSexual OrientationDeclined</v>
      </c>
      <c r="F3324">
        <v>14.608484521481</v>
      </c>
    </row>
    <row r="3325" spans="1:6" x14ac:dyDescent="0.25">
      <c r="A3325" s="95">
        <v>40268</v>
      </c>
      <c r="B3325" t="s">
        <v>106</v>
      </c>
      <c r="C3325" t="s">
        <v>90</v>
      </c>
      <c r="D3325" t="s">
        <v>14</v>
      </c>
      <c r="E3325" t="str">
        <f t="shared" si="51"/>
        <v>2010NHS Forth ValleyEthnicityDeclined</v>
      </c>
      <c r="F3325">
        <v>4.01606425702811</v>
      </c>
    </row>
    <row r="3326" spans="1:6" x14ac:dyDescent="0.25">
      <c r="A3326" s="95">
        <v>40268</v>
      </c>
      <c r="B3326" t="s">
        <v>106</v>
      </c>
      <c r="C3326" t="s">
        <v>1</v>
      </c>
      <c r="D3326" t="s">
        <v>14</v>
      </c>
      <c r="E3326" t="str">
        <f t="shared" si="51"/>
        <v>2010NHS Forth ValleyReligionDeclined</v>
      </c>
      <c r="F3326">
        <v>4.9166362419374403</v>
      </c>
    </row>
    <row r="3327" spans="1:6" x14ac:dyDescent="0.25">
      <c r="A3327" s="95">
        <v>40268</v>
      </c>
      <c r="B3327" t="s">
        <v>106</v>
      </c>
      <c r="C3327" t="s">
        <v>3</v>
      </c>
      <c r="D3327" t="s">
        <v>14</v>
      </c>
      <c r="E3327" t="str">
        <f t="shared" si="51"/>
        <v>2010NHS Forth ValleySexual OrientationDeclined</v>
      </c>
      <c r="F3327">
        <v>5.5129609346476798</v>
      </c>
    </row>
    <row r="3328" spans="1:6" x14ac:dyDescent="0.25">
      <c r="A3328" s="95">
        <v>40268</v>
      </c>
      <c r="B3328" t="s">
        <v>115</v>
      </c>
      <c r="C3328" t="s">
        <v>90</v>
      </c>
      <c r="D3328" t="s">
        <v>14</v>
      </c>
      <c r="E3328" t="str">
        <f t="shared" si="51"/>
        <v>2010NHS Western IslesEthnicityDeclined</v>
      </c>
      <c r="F3328">
        <v>10</v>
      </c>
    </row>
    <row r="3329" spans="1:6" x14ac:dyDescent="0.25">
      <c r="A3329" s="95">
        <v>40268</v>
      </c>
      <c r="B3329" t="s">
        <v>115</v>
      </c>
      <c r="C3329" t="s">
        <v>1</v>
      </c>
      <c r="D3329" t="s">
        <v>14</v>
      </c>
      <c r="E3329" t="str">
        <f t="shared" si="51"/>
        <v>2010NHS Western IslesReligionDeclined</v>
      </c>
      <c r="F3329">
        <v>15.3546375681995</v>
      </c>
    </row>
    <row r="3330" spans="1:6" x14ac:dyDescent="0.25">
      <c r="A3330" s="95">
        <v>40268</v>
      </c>
      <c r="B3330" t="s">
        <v>115</v>
      </c>
      <c r="C3330" t="s">
        <v>3</v>
      </c>
      <c r="D3330" t="s">
        <v>14</v>
      </c>
      <c r="E3330" t="str">
        <f t="shared" si="51"/>
        <v>2010NHS Western IslesSexual OrientationDeclined</v>
      </c>
      <c r="F3330">
        <v>17.0542635658914</v>
      </c>
    </row>
    <row r="3331" spans="1:6" x14ac:dyDescent="0.25">
      <c r="A3331" s="95">
        <v>40268</v>
      </c>
      <c r="B3331" t="s">
        <v>104</v>
      </c>
      <c r="C3331" t="s">
        <v>90</v>
      </c>
      <c r="D3331" t="s">
        <v>14</v>
      </c>
      <c r="E3331" t="str">
        <f t="shared" si="51"/>
        <v>2010NHS Dumfries &amp; GallowayEthnicityDeclined</v>
      </c>
      <c r="F3331">
        <v>23.7336024217961</v>
      </c>
    </row>
    <row r="3332" spans="1:6" x14ac:dyDescent="0.25">
      <c r="A3332" s="95">
        <v>40268</v>
      </c>
      <c r="B3332" t="s">
        <v>104</v>
      </c>
      <c r="C3332" t="s">
        <v>1</v>
      </c>
      <c r="D3332" t="s">
        <v>14</v>
      </c>
      <c r="E3332" t="str">
        <f t="shared" ref="E3332:E3395" si="52">"20"&amp;RIGHT(TEXT(A3332,"dd-mmm-yy"),2)&amp;B3332&amp;C3332&amp;D3332</f>
        <v>2010NHS Dumfries &amp; GallowayReligionDeclined</v>
      </c>
      <c r="F3332">
        <v>18.768920282542801</v>
      </c>
    </row>
    <row r="3333" spans="1:6" x14ac:dyDescent="0.25">
      <c r="A3333" s="95">
        <v>40268</v>
      </c>
      <c r="B3333" t="s">
        <v>104</v>
      </c>
      <c r="C3333" t="s">
        <v>3</v>
      </c>
      <c r="D3333" t="s">
        <v>14</v>
      </c>
      <c r="E3333" t="str">
        <f t="shared" si="52"/>
        <v>2010NHS Dumfries &amp; GallowaySexual OrientationDeclined</v>
      </c>
      <c r="F3333">
        <v>10.0100908173562</v>
      </c>
    </row>
    <row r="3334" spans="1:6" x14ac:dyDescent="0.25">
      <c r="A3334" s="95">
        <v>40268</v>
      </c>
      <c r="B3334" t="s">
        <v>113</v>
      </c>
      <c r="C3334" t="s">
        <v>90</v>
      </c>
      <c r="D3334" t="s">
        <v>14</v>
      </c>
      <c r="E3334" t="str">
        <f t="shared" si="52"/>
        <v>2010NHS ShetlandEthnicityDeclined</v>
      </c>
      <c r="F3334">
        <v>11.4754098360655</v>
      </c>
    </row>
    <row r="3335" spans="1:6" x14ac:dyDescent="0.25">
      <c r="A3335" s="95">
        <v>40268</v>
      </c>
      <c r="B3335" t="s">
        <v>113</v>
      </c>
      <c r="C3335" t="s">
        <v>1</v>
      </c>
      <c r="D3335" t="s">
        <v>14</v>
      </c>
      <c r="E3335" t="str">
        <f t="shared" si="52"/>
        <v>2010NHS ShetlandReligionDeclined</v>
      </c>
      <c r="F3335">
        <v>18.032786885245901</v>
      </c>
    </row>
    <row r="3336" spans="1:6" x14ac:dyDescent="0.25">
      <c r="A3336" s="95">
        <v>40268</v>
      </c>
      <c r="B3336" t="s">
        <v>113</v>
      </c>
      <c r="C3336" t="s">
        <v>3</v>
      </c>
      <c r="D3336" t="s">
        <v>14</v>
      </c>
      <c r="E3336" t="str">
        <f t="shared" si="52"/>
        <v>2010NHS ShetlandSexual OrientationDeclined</v>
      </c>
      <c r="F3336">
        <v>23.833543505674601</v>
      </c>
    </row>
    <row r="3337" spans="1:6" x14ac:dyDescent="0.25">
      <c r="A3337" s="95">
        <v>40268</v>
      </c>
      <c r="B3337" t="s">
        <v>127</v>
      </c>
      <c r="C3337" t="s">
        <v>90</v>
      </c>
      <c r="D3337" t="s">
        <v>14</v>
      </c>
      <c r="E3337" t="str">
        <f t="shared" si="52"/>
        <v>2010East RegionEthnicityDeclined</v>
      </c>
      <c r="F3337">
        <v>37.255537008894002</v>
      </c>
    </row>
    <row r="3338" spans="1:6" x14ac:dyDescent="0.25">
      <c r="A3338" s="95">
        <v>40268</v>
      </c>
      <c r="B3338" t="s">
        <v>127</v>
      </c>
      <c r="C3338" t="s">
        <v>1</v>
      </c>
      <c r="D3338" t="s">
        <v>14</v>
      </c>
      <c r="E3338" t="str">
        <f t="shared" si="52"/>
        <v>2010East RegionReligionDeclined</v>
      </c>
      <c r="F3338">
        <v>29.696803607463998</v>
      </c>
    </row>
    <row r="3339" spans="1:6" x14ac:dyDescent="0.25">
      <c r="A3339" s="95">
        <v>40268</v>
      </c>
      <c r="B3339" t="s">
        <v>127</v>
      </c>
      <c r="C3339" t="s">
        <v>3</v>
      </c>
      <c r="D3339" t="s">
        <v>14</v>
      </c>
      <c r="E3339" t="str">
        <f t="shared" si="52"/>
        <v>2010East RegionSexual OrientationDeclined</v>
      </c>
      <c r="F3339">
        <v>36.301352799023398</v>
      </c>
    </row>
    <row r="3340" spans="1:6" x14ac:dyDescent="0.25">
      <c r="A3340" s="95">
        <v>40268</v>
      </c>
      <c r="B3340" t="s">
        <v>132</v>
      </c>
      <c r="C3340" t="s">
        <v>90</v>
      </c>
      <c r="D3340" t="s">
        <v>14</v>
      </c>
      <c r="E3340" t="str">
        <f t="shared" si="52"/>
        <v>2010National Bodies and Special Health BoardsEthnicityDeclined</v>
      </c>
      <c r="F3340">
        <v>8.6008203659092306</v>
      </c>
    </row>
    <row r="3341" spans="1:6" x14ac:dyDescent="0.25">
      <c r="A3341" s="95">
        <v>40268</v>
      </c>
      <c r="B3341" t="s">
        <v>132</v>
      </c>
      <c r="C3341" t="s">
        <v>1</v>
      </c>
      <c r="D3341" t="s">
        <v>14</v>
      </c>
      <c r="E3341" t="str">
        <f t="shared" si="52"/>
        <v>2010National Bodies and Special Health BoardsReligionDeclined</v>
      </c>
      <c r="F3341">
        <v>8.9589165961325605</v>
      </c>
    </row>
    <row r="3342" spans="1:6" x14ac:dyDescent="0.25">
      <c r="A3342" s="95">
        <v>40268</v>
      </c>
      <c r="B3342" t="s">
        <v>132</v>
      </c>
      <c r="C3342" t="s">
        <v>3</v>
      </c>
      <c r="D3342" t="s">
        <v>14</v>
      </c>
      <c r="E3342" t="str">
        <f t="shared" si="52"/>
        <v>2010National Bodies and Special Health BoardsSexual OrientationDeclined</v>
      </c>
      <c r="F3342">
        <v>9.0565792043752804</v>
      </c>
    </row>
    <row r="3343" spans="1:6" x14ac:dyDescent="0.25">
      <c r="A3343" s="95">
        <v>40268</v>
      </c>
      <c r="B3343" t="s">
        <v>128</v>
      </c>
      <c r="C3343" t="s">
        <v>90</v>
      </c>
      <c r="D3343" t="s">
        <v>14</v>
      </c>
      <c r="E3343" t="str">
        <f t="shared" si="52"/>
        <v>2010North RegionEthnicityDeclined</v>
      </c>
      <c r="F3343">
        <v>18.486965032476199</v>
      </c>
    </row>
    <row r="3344" spans="1:6" x14ac:dyDescent="0.25">
      <c r="A3344" s="95">
        <v>40268</v>
      </c>
      <c r="B3344" t="s">
        <v>128</v>
      </c>
      <c r="C3344" t="s">
        <v>1</v>
      </c>
      <c r="D3344" t="s">
        <v>14</v>
      </c>
      <c r="E3344" t="str">
        <f t="shared" si="52"/>
        <v>2010North RegionReligionDeclined</v>
      </c>
      <c r="F3344">
        <v>21.8892522636766</v>
      </c>
    </row>
    <row r="3345" spans="1:6" x14ac:dyDescent="0.25">
      <c r="A3345" s="95">
        <v>40268</v>
      </c>
      <c r="B3345" t="s">
        <v>128</v>
      </c>
      <c r="C3345" t="s">
        <v>3</v>
      </c>
      <c r="D3345" t="s">
        <v>14</v>
      </c>
      <c r="E3345" t="str">
        <f t="shared" si="52"/>
        <v>2010North RegionSexual OrientationDeclined</v>
      </c>
      <c r="F3345">
        <v>24.503959426995198</v>
      </c>
    </row>
    <row r="3346" spans="1:6" x14ac:dyDescent="0.25">
      <c r="A3346" s="95">
        <v>40268</v>
      </c>
      <c r="B3346" t="s">
        <v>129</v>
      </c>
      <c r="C3346" t="s">
        <v>90</v>
      </c>
      <c r="D3346" t="s">
        <v>14</v>
      </c>
      <c r="E3346" t="str">
        <f t="shared" si="52"/>
        <v>2010West RegionEthnicityDeclined</v>
      </c>
      <c r="F3346">
        <v>5.7997389877994703</v>
      </c>
    </row>
    <row r="3347" spans="1:6" x14ac:dyDescent="0.25">
      <c r="A3347" s="95">
        <v>40268</v>
      </c>
      <c r="B3347" t="s">
        <v>129</v>
      </c>
      <c r="C3347" t="s">
        <v>1</v>
      </c>
      <c r="D3347" t="s">
        <v>14</v>
      </c>
      <c r="E3347" t="str">
        <f t="shared" si="52"/>
        <v>2010West RegionReligionDeclined</v>
      </c>
      <c r="F3347">
        <v>7.5442104380934101</v>
      </c>
    </row>
    <row r="3348" spans="1:6" x14ac:dyDescent="0.25">
      <c r="A3348" s="95">
        <v>40268</v>
      </c>
      <c r="B3348" t="s">
        <v>129</v>
      </c>
      <c r="C3348" t="s">
        <v>3</v>
      </c>
      <c r="D3348" t="s">
        <v>14</v>
      </c>
      <c r="E3348" t="str">
        <f t="shared" si="52"/>
        <v>2010West RegionSexual OrientationDeclined</v>
      </c>
      <c r="F3348">
        <v>7.4412423222901998</v>
      </c>
    </row>
    <row r="3349" spans="1:6" x14ac:dyDescent="0.25">
      <c r="A3349" s="95">
        <v>40633</v>
      </c>
      <c r="B3349" t="s">
        <v>102</v>
      </c>
      <c r="C3349" t="s">
        <v>90</v>
      </c>
      <c r="D3349" t="s">
        <v>14</v>
      </c>
      <c r="E3349" t="str">
        <f t="shared" si="52"/>
        <v>2011NHS Ayrshire &amp; ArranEthnicityDeclined</v>
      </c>
      <c r="F3349">
        <v>2.27720996951766</v>
      </c>
    </row>
    <row r="3350" spans="1:6" x14ac:dyDescent="0.25">
      <c r="A3350" s="95">
        <v>40633</v>
      </c>
      <c r="B3350" t="s">
        <v>102</v>
      </c>
      <c r="C3350" t="s">
        <v>1</v>
      </c>
      <c r="D3350" t="s">
        <v>14</v>
      </c>
      <c r="E3350" t="str">
        <f t="shared" si="52"/>
        <v>2011NHS Ayrshire &amp; ArranReligionDeclined</v>
      </c>
      <c r="F3350">
        <v>4.7606239913932198</v>
      </c>
    </row>
    <row r="3351" spans="1:6" x14ac:dyDescent="0.25">
      <c r="A3351" s="95">
        <v>40633</v>
      </c>
      <c r="B3351" t="s">
        <v>102</v>
      </c>
      <c r="C3351" t="s">
        <v>3</v>
      </c>
      <c r="D3351" t="s">
        <v>14</v>
      </c>
      <c r="E3351" t="str">
        <f t="shared" si="52"/>
        <v>2011NHS Ayrshire &amp; ArranSexual OrientationDeclined</v>
      </c>
      <c r="F3351">
        <v>10.220548682087101</v>
      </c>
    </row>
    <row r="3352" spans="1:6" x14ac:dyDescent="0.25">
      <c r="A3352" s="95">
        <v>40633</v>
      </c>
      <c r="B3352" t="s">
        <v>103</v>
      </c>
      <c r="C3352" t="s">
        <v>90</v>
      </c>
      <c r="D3352" t="s">
        <v>14</v>
      </c>
      <c r="E3352" t="str">
        <f t="shared" si="52"/>
        <v>2011NHS BordersEthnicityDeclined</v>
      </c>
      <c r="F3352">
        <v>14.837027379400199</v>
      </c>
    </row>
    <row r="3353" spans="1:6" x14ac:dyDescent="0.25">
      <c r="A3353" s="95">
        <v>40633</v>
      </c>
      <c r="B3353" t="s">
        <v>103</v>
      </c>
      <c r="C3353" t="s">
        <v>1</v>
      </c>
      <c r="D3353" t="s">
        <v>14</v>
      </c>
      <c r="E3353" t="str">
        <f t="shared" si="52"/>
        <v>2011NHS BordersReligionDeclined</v>
      </c>
      <c r="F3353">
        <v>15.358539765319399</v>
      </c>
    </row>
    <row r="3354" spans="1:6" x14ac:dyDescent="0.25">
      <c r="A3354" s="95">
        <v>40633</v>
      </c>
      <c r="B3354" t="s">
        <v>103</v>
      </c>
      <c r="C3354" t="s">
        <v>3</v>
      </c>
      <c r="D3354" t="s">
        <v>14</v>
      </c>
      <c r="E3354" t="str">
        <f t="shared" si="52"/>
        <v>2011NHS BordersSexual OrientationDeclined</v>
      </c>
      <c r="F3354">
        <v>21.095176010430201</v>
      </c>
    </row>
    <row r="3355" spans="1:6" x14ac:dyDescent="0.25">
      <c r="A3355" s="95">
        <v>40633</v>
      </c>
      <c r="B3355" t="s">
        <v>82</v>
      </c>
      <c r="C3355" t="s">
        <v>90</v>
      </c>
      <c r="D3355" t="s">
        <v>14</v>
      </c>
      <c r="E3355" t="str">
        <f t="shared" si="52"/>
        <v>2011NHSScotlandEthnicityDeclined</v>
      </c>
      <c r="F3355">
        <v>17.531820887321999</v>
      </c>
    </row>
    <row r="3356" spans="1:6" x14ac:dyDescent="0.25">
      <c r="A3356" s="95">
        <v>40633</v>
      </c>
      <c r="B3356" t="s">
        <v>82</v>
      </c>
      <c r="C3356" t="s">
        <v>1</v>
      </c>
      <c r="D3356" t="s">
        <v>14</v>
      </c>
      <c r="E3356" t="str">
        <f t="shared" si="52"/>
        <v>2011NHSScotlandReligionDeclined</v>
      </c>
      <c r="F3356">
        <v>17.733849182729699</v>
      </c>
    </row>
    <row r="3357" spans="1:6" x14ac:dyDescent="0.25">
      <c r="A3357" s="95">
        <v>40633</v>
      </c>
      <c r="B3357" t="s">
        <v>82</v>
      </c>
      <c r="C3357" t="s">
        <v>3</v>
      </c>
      <c r="D3357" t="s">
        <v>14</v>
      </c>
      <c r="E3357" t="str">
        <f t="shared" si="52"/>
        <v>2011NHSScotlandSexual OrientationDeclined</v>
      </c>
      <c r="F3357">
        <v>20.3121423011766</v>
      </c>
    </row>
    <row r="3358" spans="1:6" x14ac:dyDescent="0.25">
      <c r="A3358" s="95">
        <v>40633</v>
      </c>
      <c r="B3358" t="s">
        <v>52</v>
      </c>
      <c r="C3358" t="s">
        <v>90</v>
      </c>
      <c r="D3358" t="s">
        <v>14</v>
      </c>
      <c r="E3358" t="str">
        <f t="shared" si="52"/>
        <v>2011NHS National Services ScotlandEthnicityDeclined</v>
      </c>
      <c r="F3358">
        <v>1.18587975730832</v>
      </c>
    </row>
    <row r="3359" spans="1:6" x14ac:dyDescent="0.25">
      <c r="A3359" s="95">
        <v>40633</v>
      </c>
      <c r="B3359" t="s">
        <v>52</v>
      </c>
      <c r="C3359" t="s">
        <v>1</v>
      </c>
      <c r="D3359" t="s">
        <v>14</v>
      </c>
      <c r="E3359" t="str">
        <f t="shared" si="52"/>
        <v>2011NHS National Services ScotlandReligionDeclined</v>
      </c>
      <c r="F3359">
        <v>1.2686155543298401</v>
      </c>
    </row>
    <row r="3360" spans="1:6" x14ac:dyDescent="0.25">
      <c r="A3360" s="95">
        <v>40633</v>
      </c>
      <c r="B3360" t="s">
        <v>52</v>
      </c>
      <c r="C3360" t="s">
        <v>3</v>
      </c>
      <c r="D3360" t="s">
        <v>14</v>
      </c>
      <c r="E3360" t="str">
        <f t="shared" si="52"/>
        <v>2011NHS National Services ScotlandSexual OrientationDeclined</v>
      </c>
      <c r="F3360">
        <v>0.79977937120794196</v>
      </c>
    </row>
    <row r="3361" spans="1:6" x14ac:dyDescent="0.25">
      <c r="A3361" s="95">
        <v>40633</v>
      </c>
      <c r="B3361" t="s">
        <v>15</v>
      </c>
      <c r="C3361" t="s">
        <v>90</v>
      </c>
      <c r="D3361" t="s">
        <v>14</v>
      </c>
      <c r="E3361" t="str">
        <f t="shared" si="52"/>
        <v>2011Scottish Ambulance ServiceEthnicityDeclined</v>
      </c>
      <c r="F3361">
        <v>4.4141437485555803</v>
      </c>
    </row>
    <row r="3362" spans="1:6" x14ac:dyDescent="0.25">
      <c r="A3362" s="95">
        <v>40633</v>
      </c>
      <c r="B3362" t="s">
        <v>15</v>
      </c>
      <c r="C3362" t="s">
        <v>1</v>
      </c>
      <c r="D3362" t="s">
        <v>14</v>
      </c>
      <c r="E3362" t="str">
        <f t="shared" si="52"/>
        <v>2011Scottish Ambulance ServiceReligionDeclined</v>
      </c>
      <c r="F3362">
        <v>6.2167783683845599</v>
      </c>
    </row>
    <row r="3363" spans="1:6" x14ac:dyDescent="0.25">
      <c r="A3363" s="95">
        <v>40633</v>
      </c>
      <c r="B3363" t="s">
        <v>15</v>
      </c>
      <c r="C3363" t="s">
        <v>3</v>
      </c>
      <c r="D3363" t="s">
        <v>14</v>
      </c>
      <c r="E3363" t="str">
        <f t="shared" si="52"/>
        <v>2011Scottish Ambulance ServiceSexual OrientationDeclined</v>
      </c>
      <c r="F3363">
        <v>6.7945458747399998</v>
      </c>
    </row>
    <row r="3364" spans="1:6" x14ac:dyDescent="0.25">
      <c r="A3364" s="95">
        <v>40633</v>
      </c>
      <c r="B3364" t="s">
        <v>16</v>
      </c>
      <c r="C3364" t="s">
        <v>90</v>
      </c>
      <c r="D3364" t="s">
        <v>14</v>
      </c>
      <c r="E3364" t="str">
        <f t="shared" si="52"/>
        <v>2011NHS 24EthnicityDeclined</v>
      </c>
      <c r="F3364">
        <v>33.590462833099501</v>
      </c>
    </row>
    <row r="3365" spans="1:6" x14ac:dyDescent="0.25">
      <c r="A3365" s="95">
        <v>40633</v>
      </c>
      <c r="B3365" t="s">
        <v>16</v>
      </c>
      <c r="C3365" t="s">
        <v>1</v>
      </c>
      <c r="D3365" t="s">
        <v>14</v>
      </c>
      <c r="E3365" t="str">
        <f t="shared" si="52"/>
        <v>2011NHS 24ReligionDeclined</v>
      </c>
      <c r="F3365">
        <v>15.427769985974701</v>
      </c>
    </row>
    <row r="3366" spans="1:6" x14ac:dyDescent="0.25">
      <c r="A3366" s="95">
        <v>40633</v>
      </c>
      <c r="B3366" t="s">
        <v>16</v>
      </c>
      <c r="C3366" t="s">
        <v>3</v>
      </c>
      <c r="D3366" t="s">
        <v>14</v>
      </c>
      <c r="E3366" t="str">
        <f t="shared" si="52"/>
        <v>2011NHS 24Sexual OrientationDeclined</v>
      </c>
      <c r="F3366">
        <v>15.3576437587657</v>
      </c>
    </row>
    <row r="3367" spans="1:6" x14ac:dyDescent="0.25">
      <c r="A3367" s="95">
        <v>40633</v>
      </c>
      <c r="B3367" t="s">
        <v>17</v>
      </c>
      <c r="C3367" t="s">
        <v>90</v>
      </c>
      <c r="D3367" t="s">
        <v>14</v>
      </c>
      <c r="E3367" t="str">
        <f t="shared" si="52"/>
        <v>2011NHS Education for ScotlandEthnicityDeclined</v>
      </c>
      <c r="F3367">
        <v>30.547163477677</v>
      </c>
    </row>
    <row r="3368" spans="1:6" x14ac:dyDescent="0.25">
      <c r="A3368" s="95">
        <v>40633</v>
      </c>
      <c r="B3368" t="s">
        <v>17</v>
      </c>
      <c r="C3368" t="s">
        <v>1</v>
      </c>
      <c r="D3368" t="s">
        <v>14</v>
      </c>
      <c r="E3368" t="str">
        <f t="shared" si="52"/>
        <v>2011NHS Education for ScotlandReligionDeclined</v>
      </c>
      <c r="F3368">
        <v>32.326283987915403</v>
      </c>
    </row>
    <row r="3369" spans="1:6" x14ac:dyDescent="0.25">
      <c r="A3369" s="95">
        <v>40633</v>
      </c>
      <c r="B3369" t="s">
        <v>17</v>
      </c>
      <c r="C3369" t="s">
        <v>3</v>
      </c>
      <c r="D3369" t="s">
        <v>14</v>
      </c>
      <c r="E3369" t="str">
        <f t="shared" si="52"/>
        <v>2011NHS Education for ScotlandSexual OrientationDeclined</v>
      </c>
      <c r="F3369">
        <v>32.359852299429299</v>
      </c>
    </row>
    <row r="3370" spans="1:6" x14ac:dyDescent="0.25">
      <c r="A3370" s="95">
        <v>40633</v>
      </c>
      <c r="B3370" t="s">
        <v>83</v>
      </c>
      <c r="C3370" t="s">
        <v>90</v>
      </c>
      <c r="D3370" t="s">
        <v>14</v>
      </c>
      <c r="E3370" t="str">
        <f t="shared" si="52"/>
        <v>2011Healthcare Improvement ScotlandEthnicityDeclined</v>
      </c>
      <c r="F3370">
        <v>10.8108108108108</v>
      </c>
    </row>
    <row r="3371" spans="1:6" x14ac:dyDescent="0.25">
      <c r="A3371" s="95">
        <v>40633</v>
      </c>
      <c r="B3371" t="s">
        <v>83</v>
      </c>
      <c r="C3371" t="s">
        <v>1</v>
      </c>
      <c r="D3371" t="s">
        <v>14</v>
      </c>
      <c r="E3371" t="str">
        <f t="shared" si="52"/>
        <v>2011Healthcare Improvement ScotlandReligionDeclined</v>
      </c>
      <c r="F3371">
        <v>19.256756756756701</v>
      </c>
    </row>
    <row r="3372" spans="1:6" x14ac:dyDescent="0.25">
      <c r="A3372" s="95">
        <v>40633</v>
      </c>
      <c r="B3372" t="s">
        <v>83</v>
      </c>
      <c r="C3372" t="s">
        <v>3</v>
      </c>
      <c r="D3372" t="s">
        <v>14</v>
      </c>
      <c r="E3372" t="str">
        <f t="shared" si="52"/>
        <v>2011Healthcare Improvement ScotlandSexual OrientationDeclined</v>
      </c>
      <c r="F3372">
        <v>18.918918918918902</v>
      </c>
    </row>
    <row r="3373" spans="1:6" x14ac:dyDescent="0.25">
      <c r="A3373" s="95">
        <v>40633</v>
      </c>
      <c r="B3373" t="s">
        <v>18</v>
      </c>
      <c r="C3373" t="s">
        <v>90</v>
      </c>
      <c r="D3373" t="s">
        <v>14</v>
      </c>
      <c r="E3373" t="str">
        <f t="shared" si="52"/>
        <v>2011NHS Health ScotlandEthnicityDeclined</v>
      </c>
      <c r="F3373">
        <v>1.9672131147540901</v>
      </c>
    </row>
    <row r="3374" spans="1:6" x14ac:dyDescent="0.25">
      <c r="A3374" s="95">
        <v>40633</v>
      </c>
      <c r="B3374" t="s">
        <v>18</v>
      </c>
      <c r="C3374" t="s">
        <v>1</v>
      </c>
      <c r="D3374" t="s">
        <v>14</v>
      </c>
      <c r="E3374" t="str">
        <f t="shared" si="52"/>
        <v>2011NHS Health ScotlandReligionDeclined</v>
      </c>
      <c r="F3374">
        <v>34.754098360655703</v>
      </c>
    </row>
    <row r="3375" spans="1:6" x14ac:dyDescent="0.25">
      <c r="A3375" s="95">
        <v>40633</v>
      </c>
      <c r="B3375" t="s">
        <v>18</v>
      </c>
      <c r="C3375" t="s">
        <v>3</v>
      </c>
      <c r="D3375" t="s">
        <v>14</v>
      </c>
      <c r="E3375" t="str">
        <f t="shared" si="52"/>
        <v>2011NHS Health ScotlandSexual OrientationDeclined</v>
      </c>
      <c r="F3375">
        <v>35.081967213114702</v>
      </c>
    </row>
    <row r="3376" spans="1:6" x14ac:dyDescent="0.25">
      <c r="A3376" s="95">
        <v>40633</v>
      </c>
      <c r="B3376" t="s">
        <v>19</v>
      </c>
      <c r="C3376" t="s">
        <v>90</v>
      </c>
      <c r="D3376" t="s">
        <v>14</v>
      </c>
      <c r="E3376" t="str">
        <f t="shared" si="52"/>
        <v>2011The State HospitalEthnicityDeclined</v>
      </c>
      <c r="F3376">
        <v>6.1604584527220601</v>
      </c>
    </row>
    <row r="3377" spans="1:6" x14ac:dyDescent="0.25">
      <c r="A3377" s="95">
        <v>40633</v>
      </c>
      <c r="B3377" t="s">
        <v>19</v>
      </c>
      <c r="C3377" t="s">
        <v>1</v>
      </c>
      <c r="D3377" t="s">
        <v>14</v>
      </c>
      <c r="E3377" t="str">
        <f t="shared" si="52"/>
        <v>2011The State HospitalReligionDeclined</v>
      </c>
      <c r="F3377">
        <v>8.3094555873925504</v>
      </c>
    </row>
    <row r="3378" spans="1:6" x14ac:dyDescent="0.25">
      <c r="A3378" s="95">
        <v>40633</v>
      </c>
      <c r="B3378" t="s">
        <v>19</v>
      </c>
      <c r="C3378" t="s">
        <v>3</v>
      </c>
      <c r="D3378" t="s">
        <v>14</v>
      </c>
      <c r="E3378" t="str">
        <f t="shared" si="52"/>
        <v>2011The State HospitalSexual OrientationDeclined</v>
      </c>
      <c r="F3378">
        <v>8.1661891117478493</v>
      </c>
    </row>
    <row r="3379" spans="1:6" x14ac:dyDescent="0.25">
      <c r="A3379" s="95">
        <v>40633</v>
      </c>
      <c r="B3379" t="s">
        <v>35</v>
      </c>
      <c r="C3379" t="s">
        <v>90</v>
      </c>
      <c r="D3379" t="s">
        <v>14</v>
      </c>
      <c r="E3379" t="str">
        <f t="shared" si="52"/>
        <v>2011National Waiting Times CentreEthnicityDeclined</v>
      </c>
      <c r="F3379">
        <v>14.876033057851201</v>
      </c>
    </row>
    <row r="3380" spans="1:6" x14ac:dyDescent="0.25">
      <c r="A3380" s="95">
        <v>40633</v>
      </c>
      <c r="B3380" t="s">
        <v>35</v>
      </c>
      <c r="C3380" t="s">
        <v>1</v>
      </c>
      <c r="D3380" t="s">
        <v>14</v>
      </c>
      <c r="E3380" t="str">
        <f t="shared" si="52"/>
        <v>2011National Waiting Times CentreReligionDeclined</v>
      </c>
      <c r="F3380">
        <v>16.910362364907801</v>
      </c>
    </row>
    <row r="3381" spans="1:6" x14ac:dyDescent="0.25">
      <c r="A3381" s="95">
        <v>40633</v>
      </c>
      <c r="B3381" t="s">
        <v>35</v>
      </c>
      <c r="C3381" t="s">
        <v>3</v>
      </c>
      <c r="D3381" t="s">
        <v>14</v>
      </c>
      <c r="E3381" t="str">
        <f t="shared" si="52"/>
        <v>2011National Waiting Times CentreSexual OrientationDeclined</v>
      </c>
      <c r="F3381">
        <v>17.101080737444299</v>
      </c>
    </row>
    <row r="3382" spans="1:6" x14ac:dyDescent="0.25">
      <c r="A3382" s="95">
        <v>40633</v>
      </c>
      <c r="B3382" t="s">
        <v>105</v>
      </c>
      <c r="C3382" t="s">
        <v>90</v>
      </c>
      <c r="D3382" t="s">
        <v>14</v>
      </c>
      <c r="E3382" t="str">
        <f t="shared" si="52"/>
        <v>2011NHS FifeEthnicityDeclined</v>
      </c>
      <c r="F3382">
        <v>13.040411165978</v>
      </c>
    </row>
    <row r="3383" spans="1:6" x14ac:dyDescent="0.25">
      <c r="A3383" s="95">
        <v>40633</v>
      </c>
      <c r="B3383" t="s">
        <v>105</v>
      </c>
      <c r="C3383" t="s">
        <v>1</v>
      </c>
      <c r="D3383" t="s">
        <v>14</v>
      </c>
      <c r="E3383" t="str">
        <f t="shared" si="52"/>
        <v>2011NHS FifeReligionDeclined</v>
      </c>
      <c r="F3383">
        <v>14.370654036077701</v>
      </c>
    </row>
    <row r="3384" spans="1:6" x14ac:dyDescent="0.25">
      <c r="A3384" s="95">
        <v>40633</v>
      </c>
      <c r="B3384" t="s">
        <v>105</v>
      </c>
      <c r="C3384" t="s">
        <v>3</v>
      </c>
      <c r="D3384" t="s">
        <v>14</v>
      </c>
      <c r="E3384" t="str">
        <f t="shared" si="52"/>
        <v>2011NHS FifeSexual OrientationDeclined</v>
      </c>
      <c r="F3384">
        <v>14.209412476065699</v>
      </c>
    </row>
    <row r="3385" spans="1:6" x14ac:dyDescent="0.25">
      <c r="A3385" s="95">
        <v>40633</v>
      </c>
      <c r="B3385" t="s">
        <v>108</v>
      </c>
      <c r="C3385" t="s">
        <v>90</v>
      </c>
      <c r="D3385" t="s">
        <v>14</v>
      </c>
      <c r="E3385" t="str">
        <f t="shared" si="52"/>
        <v>2011NHS Greater Glasgow &amp; ClydeEthnicityDeclined</v>
      </c>
      <c r="F3385">
        <v>4.7460277311504004</v>
      </c>
    </row>
    <row r="3386" spans="1:6" x14ac:dyDescent="0.25">
      <c r="A3386" s="95">
        <v>40633</v>
      </c>
      <c r="B3386" t="s">
        <v>108</v>
      </c>
      <c r="C3386" t="s">
        <v>1</v>
      </c>
      <c r="D3386" t="s">
        <v>14</v>
      </c>
      <c r="E3386" t="str">
        <f t="shared" si="52"/>
        <v>2011NHS Greater Glasgow &amp; ClydeReligionDeclined</v>
      </c>
      <c r="F3386">
        <v>6.53038699441238</v>
      </c>
    </row>
    <row r="3387" spans="1:6" x14ac:dyDescent="0.25">
      <c r="A3387" s="95">
        <v>40633</v>
      </c>
      <c r="B3387" t="s">
        <v>108</v>
      </c>
      <c r="C3387" t="s">
        <v>3</v>
      </c>
      <c r="D3387" t="s">
        <v>14</v>
      </c>
      <c r="E3387" t="str">
        <f t="shared" si="52"/>
        <v>2011NHS Greater Glasgow &amp; ClydeSexual OrientationDeclined</v>
      </c>
      <c r="F3387">
        <v>6.8270137276092804</v>
      </c>
    </row>
    <row r="3388" spans="1:6" x14ac:dyDescent="0.25">
      <c r="A3388" s="95">
        <v>40633</v>
      </c>
      <c r="B3388" t="s">
        <v>109</v>
      </c>
      <c r="C3388" t="s">
        <v>90</v>
      </c>
      <c r="D3388" t="s">
        <v>14</v>
      </c>
      <c r="E3388" t="str">
        <f t="shared" si="52"/>
        <v>2011NHS HighlandEthnicityDeclined</v>
      </c>
      <c r="F3388">
        <v>17.023146791678801</v>
      </c>
    </row>
    <row r="3389" spans="1:6" x14ac:dyDescent="0.25">
      <c r="A3389" s="95">
        <v>40633</v>
      </c>
      <c r="B3389" t="s">
        <v>109</v>
      </c>
      <c r="C3389" t="s">
        <v>1</v>
      </c>
      <c r="D3389" t="s">
        <v>14</v>
      </c>
      <c r="E3389" t="str">
        <f t="shared" si="52"/>
        <v>2011NHS HighlandReligionDeclined</v>
      </c>
      <c r="F3389">
        <v>21.711104600058601</v>
      </c>
    </row>
    <row r="3390" spans="1:6" x14ac:dyDescent="0.25">
      <c r="A3390" s="95">
        <v>40633</v>
      </c>
      <c r="B3390" t="s">
        <v>109</v>
      </c>
      <c r="C3390" t="s">
        <v>3</v>
      </c>
      <c r="D3390" t="s">
        <v>14</v>
      </c>
      <c r="E3390" t="str">
        <f t="shared" si="52"/>
        <v>2011NHS HighlandSexual OrientationDeclined</v>
      </c>
      <c r="F3390">
        <v>30.784256275026799</v>
      </c>
    </row>
    <row r="3391" spans="1:6" x14ac:dyDescent="0.25">
      <c r="A3391" s="95">
        <v>40633</v>
      </c>
      <c r="B3391" t="s">
        <v>110</v>
      </c>
      <c r="C3391" t="s">
        <v>90</v>
      </c>
      <c r="D3391" t="s">
        <v>14</v>
      </c>
      <c r="E3391" t="str">
        <f t="shared" si="52"/>
        <v>2011NHS LanarkshireEthnicityDeclined</v>
      </c>
      <c r="F3391">
        <v>8.8911749577485395</v>
      </c>
    </row>
    <row r="3392" spans="1:6" x14ac:dyDescent="0.25">
      <c r="A3392" s="95">
        <v>40633</v>
      </c>
      <c r="B3392" t="s">
        <v>110</v>
      </c>
      <c r="C3392" t="s">
        <v>1</v>
      </c>
      <c r="D3392" t="s">
        <v>14</v>
      </c>
      <c r="E3392" t="str">
        <f t="shared" si="52"/>
        <v>2011NHS LanarkshireReligionDeclined</v>
      </c>
      <c r="F3392">
        <v>12.6754353736497</v>
      </c>
    </row>
    <row r="3393" spans="1:6" x14ac:dyDescent="0.25">
      <c r="A3393" s="95">
        <v>40633</v>
      </c>
      <c r="B3393" t="s">
        <v>110</v>
      </c>
      <c r="C3393" t="s">
        <v>3</v>
      </c>
      <c r="D3393" t="s">
        <v>14</v>
      </c>
      <c r="E3393" t="str">
        <f t="shared" si="52"/>
        <v>2011NHS LanarkshireSexual OrientationDeclined</v>
      </c>
      <c r="F3393">
        <v>11.815710191784801</v>
      </c>
    </row>
    <row r="3394" spans="1:6" x14ac:dyDescent="0.25">
      <c r="A3394" s="95">
        <v>40633</v>
      </c>
      <c r="B3394" t="s">
        <v>107</v>
      </c>
      <c r="C3394" t="s">
        <v>90</v>
      </c>
      <c r="D3394" t="s">
        <v>14</v>
      </c>
      <c r="E3394" t="str">
        <f t="shared" si="52"/>
        <v>2011NHS GrampianEthnicityDeclined</v>
      </c>
      <c r="F3394">
        <v>35.285597329806599</v>
      </c>
    </row>
    <row r="3395" spans="1:6" x14ac:dyDescent="0.25">
      <c r="A3395" s="95">
        <v>40633</v>
      </c>
      <c r="B3395" t="s">
        <v>107</v>
      </c>
      <c r="C3395" t="s">
        <v>1</v>
      </c>
      <c r="D3395" t="s">
        <v>14</v>
      </c>
      <c r="E3395" t="str">
        <f t="shared" si="52"/>
        <v>2011NHS GrampianReligionDeclined</v>
      </c>
      <c r="F3395">
        <v>39.511304238302102</v>
      </c>
    </row>
    <row r="3396" spans="1:6" x14ac:dyDescent="0.25">
      <c r="A3396" s="95">
        <v>40633</v>
      </c>
      <c r="B3396" t="s">
        <v>107</v>
      </c>
      <c r="C3396" t="s">
        <v>3</v>
      </c>
      <c r="D3396" t="s">
        <v>14</v>
      </c>
      <c r="E3396" t="str">
        <f t="shared" ref="E3396:E3459" si="53">"20"&amp;RIGHT(TEXT(A3396,"dd-mmm-yy"),2)&amp;B3396&amp;C3396&amp;D3396</f>
        <v>2011NHS GrampianSexual OrientationDeclined</v>
      </c>
      <c r="F3396">
        <v>41.526544492726202</v>
      </c>
    </row>
    <row r="3397" spans="1:6" x14ac:dyDescent="0.25">
      <c r="A3397" s="95">
        <v>40633</v>
      </c>
      <c r="B3397" t="s">
        <v>112</v>
      </c>
      <c r="C3397" t="s">
        <v>90</v>
      </c>
      <c r="D3397" t="s">
        <v>14</v>
      </c>
      <c r="E3397" t="str">
        <f t="shared" si="53"/>
        <v>2011NHS OrkneyEthnicityDeclined</v>
      </c>
      <c r="F3397">
        <v>12.5874125874125</v>
      </c>
    </row>
    <row r="3398" spans="1:6" x14ac:dyDescent="0.25">
      <c r="A3398" s="95">
        <v>40633</v>
      </c>
      <c r="B3398" t="s">
        <v>112</v>
      </c>
      <c r="C3398" t="s">
        <v>1</v>
      </c>
      <c r="D3398" t="s">
        <v>14</v>
      </c>
      <c r="E3398" t="str">
        <f t="shared" si="53"/>
        <v>2011NHS OrkneyReligionDeclined</v>
      </c>
      <c r="F3398">
        <v>16.923076923076898</v>
      </c>
    </row>
    <row r="3399" spans="1:6" x14ac:dyDescent="0.25">
      <c r="A3399" s="95">
        <v>40633</v>
      </c>
      <c r="B3399" t="s">
        <v>112</v>
      </c>
      <c r="C3399" t="s">
        <v>3</v>
      </c>
      <c r="D3399" t="s">
        <v>14</v>
      </c>
      <c r="E3399" t="str">
        <f t="shared" si="53"/>
        <v>2011NHS OrkneySexual OrientationDeclined</v>
      </c>
      <c r="F3399">
        <v>16.083916083916002</v>
      </c>
    </row>
    <row r="3400" spans="1:6" x14ac:dyDescent="0.25">
      <c r="A3400" s="95">
        <v>40633</v>
      </c>
      <c r="B3400" t="s">
        <v>111</v>
      </c>
      <c r="C3400" t="s">
        <v>90</v>
      </c>
      <c r="D3400" t="s">
        <v>14</v>
      </c>
      <c r="E3400" t="str">
        <f t="shared" si="53"/>
        <v>2011NHS LothianEthnicityDeclined</v>
      </c>
      <c r="F3400">
        <v>53.565863598226002</v>
      </c>
    </row>
    <row r="3401" spans="1:6" x14ac:dyDescent="0.25">
      <c r="A3401" s="95">
        <v>40633</v>
      </c>
      <c r="B3401" t="s">
        <v>111</v>
      </c>
      <c r="C3401" t="s">
        <v>1</v>
      </c>
      <c r="D3401" t="s">
        <v>14</v>
      </c>
      <c r="E3401" t="str">
        <f t="shared" si="53"/>
        <v>2011NHS LothianReligionDeclined</v>
      </c>
      <c r="F3401">
        <v>41.879419872947302</v>
      </c>
    </row>
    <row r="3402" spans="1:6" x14ac:dyDescent="0.25">
      <c r="A3402" s="95">
        <v>40633</v>
      </c>
      <c r="B3402" t="s">
        <v>111</v>
      </c>
      <c r="C3402" t="s">
        <v>3</v>
      </c>
      <c r="D3402" t="s">
        <v>14</v>
      </c>
      <c r="E3402" t="str">
        <f t="shared" si="53"/>
        <v>2011NHS LothianSexual OrientationDeclined</v>
      </c>
      <c r="F3402">
        <v>50.757121738782999</v>
      </c>
    </row>
    <row r="3403" spans="1:6" x14ac:dyDescent="0.25">
      <c r="A3403" s="95">
        <v>40633</v>
      </c>
      <c r="B3403" t="s">
        <v>114</v>
      </c>
      <c r="C3403" t="s">
        <v>90</v>
      </c>
      <c r="D3403" t="s">
        <v>14</v>
      </c>
      <c r="E3403" t="str">
        <f t="shared" si="53"/>
        <v>2011NHS TaysideEthnicityDeclined</v>
      </c>
      <c r="F3403">
        <v>8.2128684807256196</v>
      </c>
    </row>
    <row r="3404" spans="1:6" x14ac:dyDescent="0.25">
      <c r="A3404" s="95">
        <v>40633</v>
      </c>
      <c r="B3404" t="s">
        <v>114</v>
      </c>
      <c r="C3404" t="s">
        <v>1</v>
      </c>
      <c r="D3404" t="s">
        <v>14</v>
      </c>
      <c r="E3404" t="str">
        <f t="shared" si="53"/>
        <v>2011NHS TaysideReligionDeclined</v>
      </c>
      <c r="F3404">
        <v>10.352891156462499</v>
      </c>
    </row>
    <row r="3405" spans="1:6" x14ac:dyDescent="0.25">
      <c r="A3405" s="95">
        <v>40633</v>
      </c>
      <c r="B3405" t="s">
        <v>114</v>
      </c>
      <c r="C3405" t="s">
        <v>3</v>
      </c>
      <c r="D3405" t="s">
        <v>14</v>
      </c>
      <c r="E3405" t="str">
        <f t="shared" si="53"/>
        <v>2011NHS TaysideSexual OrientationDeclined</v>
      </c>
      <c r="F3405">
        <v>14.420351473922899</v>
      </c>
    </row>
    <row r="3406" spans="1:6" x14ac:dyDescent="0.25">
      <c r="A3406" s="95">
        <v>40633</v>
      </c>
      <c r="B3406" t="s">
        <v>106</v>
      </c>
      <c r="C3406" t="s">
        <v>90</v>
      </c>
      <c r="D3406" t="s">
        <v>14</v>
      </c>
      <c r="E3406" t="str">
        <f t="shared" si="53"/>
        <v>2011NHS Forth ValleyEthnicityDeclined</v>
      </c>
      <c r="F3406">
        <v>4.3797500966121303</v>
      </c>
    </row>
    <row r="3407" spans="1:6" x14ac:dyDescent="0.25">
      <c r="A3407" s="95">
        <v>40633</v>
      </c>
      <c r="B3407" t="s">
        <v>106</v>
      </c>
      <c r="C3407" t="s">
        <v>1</v>
      </c>
      <c r="D3407" t="s">
        <v>14</v>
      </c>
      <c r="E3407" t="str">
        <f t="shared" si="53"/>
        <v>2011NHS Forth ValleyReligionDeclined</v>
      </c>
      <c r="F3407">
        <v>5.9513074842200098</v>
      </c>
    </row>
    <row r="3408" spans="1:6" x14ac:dyDescent="0.25">
      <c r="A3408" s="95">
        <v>40633</v>
      </c>
      <c r="B3408" t="s">
        <v>106</v>
      </c>
      <c r="C3408" t="s">
        <v>3</v>
      </c>
      <c r="D3408" t="s">
        <v>14</v>
      </c>
      <c r="E3408" t="str">
        <f t="shared" si="53"/>
        <v>2011NHS Forth ValleySexual OrientationDeclined</v>
      </c>
      <c r="F3408">
        <v>6.31199278629395</v>
      </c>
    </row>
    <row r="3409" spans="1:6" x14ac:dyDescent="0.25">
      <c r="A3409" s="95">
        <v>40633</v>
      </c>
      <c r="B3409" t="s">
        <v>115</v>
      </c>
      <c r="C3409" t="s">
        <v>90</v>
      </c>
      <c r="D3409" t="s">
        <v>14</v>
      </c>
      <c r="E3409" t="str">
        <f t="shared" si="53"/>
        <v>2011NHS Western IslesEthnicityDeclined</v>
      </c>
      <c r="F3409">
        <v>10.369206598586</v>
      </c>
    </row>
    <row r="3410" spans="1:6" x14ac:dyDescent="0.25">
      <c r="A3410" s="95">
        <v>40633</v>
      </c>
      <c r="B3410" t="s">
        <v>115</v>
      </c>
      <c r="C3410" t="s">
        <v>1</v>
      </c>
      <c r="D3410" t="s">
        <v>14</v>
      </c>
      <c r="E3410" t="str">
        <f t="shared" si="53"/>
        <v>2011NHS Western IslesReligionDeclined</v>
      </c>
      <c r="F3410">
        <v>15.6323644933228</v>
      </c>
    </row>
    <row r="3411" spans="1:6" x14ac:dyDescent="0.25">
      <c r="A3411" s="95">
        <v>40633</v>
      </c>
      <c r="B3411" t="s">
        <v>115</v>
      </c>
      <c r="C3411" t="s">
        <v>3</v>
      </c>
      <c r="D3411" t="s">
        <v>14</v>
      </c>
      <c r="E3411" t="str">
        <f t="shared" si="53"/>
        <v>2011NHS Western IslesSexual OrientationDeclined</v>
      </c>
      <c r="F3411">
        <v>17.124901806755599</v>
      </c>
    </row>
    <row r="3412" spans="1:6" x14ac:dyDescent="0.25">
      <c r="A3412" s="95">
        <v>40633</v>
      </c>
      <c r="B3412" t="s">
        <v>104</v>
      </c>
      <c r="C3412" t="s">
        <v>90</v>
      </c>
      <c r="D3412" t="s">
        <v>14</v>
      </c>
      <c r="E3412" t="str">
        <f t="shared" si="53"/>
        <v>2011NHS Dumfries &amp; GallowayEthnicityDeclined</v>
      </c>
      <c r="F3412">
        <v>26.6280752532561</v>
      </c>
    </row>
    <row r="3413" spans="1:6" x14ac:dyDescent="0.25">
      <c r="A3413" s="95">
        <v>40633</v>
      </c>
      <c r="B3413" t="s">
        <v>104</v>
      </c>
      <c r="C3413" t="s">
        <v>1</v>
      </c>
      <c r="D3413" t="s">
        <v>14</v>
      </c>
      <c r="E3413" t="str">
        <f t="shared" si="53"/>
        <v>2011NHS Dumfries &amp; GallowayReligionDeclined</v>
      </c>
      <c r="F3413">
        <v>21.955757701054299</v>
      </c>
    </row>
    <row r="3414" spans="1:6" x14ac:dyDescent="0.25">
      <c r="A3414" s="95">
        <v>40633</v>
      </c>
      <c r="B3414" t="s">
        <v>104</v>
      </c>
      <c r="C3414" t="s">
        <v>3</v>
      </c>
      <c r="D3414" t="s">
        <v>14</v>
      </c>
      <c r="E3414" t="str">
        <f t="shared" si="53"/>
        <v>2011NHS Dumfries &amp; GallowaySexual OrientationDeclined</v>
      </c>
      <c r="F3414">
        <v>13.4587554269175</v>
      </c>
    </row>
    <row r="3415" spans="1:6" x14ac:dyDescent="0.25">
      <c r="A3415" s="95">
        <v>40633</v>
      </c>
      <c r="B3415" t="s">
        <v>113</v>
      </c>
      <c r="C3415" t="s">
        <v>90</v>
      </c>
      <c r="D3415" t="s">
        <v>14</v>
      </c>
      <c r="E3415" t="str">
        <f t="shared" si="53"/>
        <v>2011NHS ShetlandEthnicityDeclined</v>
      </c>
      <c r="F3415">
        <v>17.997465145754099</v>
      </c>
    </row>
    <row r="3416" spans="1:6" x14ac:dyDescent="0.25">
      <c r="A3416" s="95">
        <v>40633</v>
      </c>
      <c r="B3416" t="s">
        <v>113</v>
      </c>
      <c r="C3416" t="s">
        <v>1</v>
      </c>
      <c r="D3416" t="s">
        <v>14</v>
      </c>
      <c r="E3416" t="str">
        <f t="shared" si="53"/>
        <v>2011NHS ShetlandReligionDeclined</v>
      </c>
      <c r="F3416">
        <v>24.5880861850443</v>
      </c>
    </row>
    <row r="3417" spans="1:6" x14ac:dyDescent="0.25">
      <c r="A3417" s="95">
        <v>40633</v>
      </c>
      <c r="B3417" t="s">
        <v>113</v>
      </c>
      <c r="C3417" t="s">
        <v>3</v>
      </c>
      <c r="D3417" t="s">
        <v>14</v>
      </c>
      <c r="E3417" t="str">
        <f t="shared" si="53"/>
        <v>2011NHS ShetlandSexual OrientationDeclined</v>
      </c>
      <c r="F3417">
        <v>29.404309252217999</v>
      </c>
    </row>
    <row r="3418" spans="1:6" x14ac:dyDescent="0.25">
      <c r="A3418" s="95">
        <v>40633</v>
      </c>
      <c r="B3418" t="s">
        <v>127</v>
      </c>
      <c r="C3418" t="s">
        <v>90</v>
      </c>
      <c r="D3418" t="s">
        <v>14</v>
      </c>
      <c r="E3418" t="str">
        <f t="shared" si="53"/>
        <v>2011East RegionEthnicityDeclined</v>
      </c>
      <c r="F3418">
        <v>39.368860700750197</v>
      </c>
    </row>
    <row r="3419" spans="1:6" x14ac:dyDescent="0.25">
      <c r="A3419" s="95">
        <v>40633</v>
      </c>
      <c r="B3419" t="s">
        <v>127</v>
      </c>
      <c r="C3419" t="s">
        <v>1</v>
      </c>
      <c r="D3419" t="s">
        <v>14</v>
      </c>
      <c r="E3419" t="str">
        <f t="shared" si="53"/>
        <v>2011East RegionReligionDeclined</v>
      </c>
      <c r="F3419">
        <v>32.219558099363098</v>
      </c>
    </row>
    <row r="3420" spans="1:6" x14ac:dyDescent="0.25">
      <c r="A3420" s="95">
        <v>40633</v>
      </c>
      <c r="B3420" t="s">
        <v>127</v>
      </c>
      <c r="C3420" t="s">
        <v>3</v>
      </c>
      <c r="D3420" t="s">
        <v>14</v>
      </c>
      <c r="E3420" t="str">
        <f t="shared" si="53"/>
        <v>2011East RegionSexual OrientationDeclined</v>
      </c>
      <c r="F3420">
        <v>38.474231056797301</v>
      </c>
    </row>
    <row r="3421" spans="1:6" x14ac:dyDescent="0.25">
      <c r="A3421" s="95">
        <v>40633</v>
      </c>
      <c r="B3421" t="s">
        <v>132</v>
      </c>
      <c r="C3421" t="s">
        <v>90</v>
      </c>
      <c r="D3421" t="s">
        <v>14</v>
      </c>
      <c r="E3421" t="str">
        <f t="shared" si="53"/>
        <v>2011National Bodies and Special Health BoardsEthnicityDeclined</v>
      </c>
      <c r="F3421">
        <v>12.724885095206799</v>
      </c>
    </row>
    <row r="3422" spans="1:6" x14ac:dyDescent="0.25">
      <c r="A3422" s="95">
        <v>40633</v>
      </c>
      <c r="B3422" t="s">
        <v>132</v>
      </c>
      <c r="C3422" t="s">
        <v>1</v>
      </c>
      <c r="D3422" t="s">
        <v>14</v>
      </c>
      <c r="E3422" t="str">
        <f t="shared" si="53"/>
        <v>2011National Bodies and Special Health BoardsReligionDeclined</v>
      </c>
      <c r="F3422">
        <v>13.033486539724199</v>
      </c>
    </row>
    <row r="3423" spans="1:6" x14ac:dyDescent="0.25">
      <c r="A3423" s="95">
        <v>40633</v>
      </c>
      <c r="B3423" t="s">
        <v>132</v>
      </c>
      <c r="C3423" t="s">
        <v>3</v>
      </c>
      <c r="D3423" t="s">
        <v>14</v>
      </c>
      <c r="E3423" t="str">
        <f t="shared" si="53"/>
        <v>2011National Bodies and Special Health BoardsSexual OrientationDeclined</v>
      </c>
      <c r="F3423">
        <v>13.0991464215364</v>
      </c>
    </row>
    <row r="3424" spans="1:6" x14ac:dyDescent="0.25">
      <c r="A3424" s="95">
        <v>40633</v>
      </c>
      <c r="B3424" t="s">
        <v>128</v>
      </c>
      <c r="C3424" t="s">
        <v>90</v>
      </c>
      <c r="D3424" t="s">
        <v>14</v>
      </c>
      <c r="E3424" t="str">
        <f t="shared" si="53"/>
        <v>2011North RegionEthnicityDeclined</v>
      </c>
      <c r="F3424">
        <v>20.622224289069202</v>
      </c>
    </row>
    <row r="3425" spans="1:6" x14ac:dyDescent="0.25">
      <c r="A3425" s="95">
        <v>40633</v>
      </c>
      <c r="B3425" t="s">
        <v>128</v>
      </c>
      <c r="C3425" t="s">
        <v>1</v>
      </c>
      <c r="D3425" t="s">
        <v>14</v>
      </c>
      <c r="E3425" t="str">
        <f t="shared" si="53"/>
        <v>2011North RegionReligionDeclined</v>
      </c>
      <c r="F3425">
        <v>24.349524496012201</v>
      </c>
    </row>
    <row r="3426" spans="1:6" x14ac:dyDescent="0.25">
      <c r="A3426" s="95">
        <v>40633</v>
      </c>
      <c r="B3426" t="s">
        <v>128</v>
      </c>
      <c r="C3426" t="s">
        <v>3</v>
      </c>
      <c r="D3426" t="s">
        <v>14</v>
      </c>
      <c r="E3426" t="str">
        <f t="shared" si="53"/>
        <v>2011North RegionSexual OrientationDeclined</v>
      </c>
      <c r="F3426">
        <v>28.706954681795899</v>
      </c>
    </row>
    <row r="3427" spans="1:6" x14ac:dyDescent="0.25">
      <c r="A3427" s="95">
        <v>40633</v>
      </c>
      <c r="B3427" t="s">
        <v>129</v>
      </c>
      <c r="C3427" t="s">
        <v>90</v>
      </c>
      <c r="D3427" t="s">
        <v>14</v>
      </c>
      <c r="E3427" t="str">
        <f t="shared" si="53"/>
        <v>2011West RegionEthnicityDeclined</v>
      </c>
      <c r="F3427">
        <v>6.3770840548162004</v>
      </c>
    </row>
    <row r="3428" spans="1:6" x14ac:dyDescent="0.25">
      <c r="A3428" s="95">
        <v>40633</v>
      </c>
      <c r="B3428" t="s">
        <v>129</v>
      </c>
      <c r="C3428" t="s">
        <v>1</v>
      </c>
      <c r="D3428" t="s">
        <v>14</v>
      </c>
      <c r="E3428" t="str">
        <f t="shared" si="53"/>
        <v>2011West RegionReligionDeclined</v>
      </c>
      <c r="F3428">
        <v>8.1877999307376399</v>
      </c>
    </row>
    <row r="3429" spans="1:6" x14ac:dyDescent="0.25">
      <c r="A3429" s="95">
        <v>40633</v>
      </c>
      <c r="B3429" t="s">
        <v>129</v>
      </c>
      <c r="C3429" t="s">
        <v>3</v>
      </c>
      <c r="D3429" t="s">
        <v>14</v>
      </c>
      <c r="E3429" t="str">
        <f t="shared" si="53"/>
        <v>2011West RegionSexual OrientationDeclined</v>
      </c>
      <c r="F3429">
        <v>8.4821649433532809</v>
      </c>
    </row>
    <row r="3430" spans="1:6" x14ac:dyDescent="0.25">
      <c r="A3430" s="95">
        <v>40999</v>
      </c>
      <c r="B3430" t="s">
        <v>102</v>
      </c>
      <c r="C3430" t="s">
        <v>90</v>
      </c>
      <c r="D3430" t="s">
        <v>14</v>
      </c>
      <c r="E3430" t="str">
        <f t="shared" si="53"/>
        <v>2012NHS Ayrshire &amp; ArranEthnicityDeclined</v>
      </c>
      <c r="F3430">
        <v>4.2642752562225397</v>
      </c>
    </row>
    <row r="3431" spans="1:6" x14ac:dyDescent="0.25">
      <c r="A3431" s="95">
        <v>40999</v>
      </c>
      <c r="B3431" t="s">
        <v>102</v>
      </c>
      <c r="C3431" t="s">
        <v>1</v>
      </c>
      <c r="D3431" t="s">
        <v>14</v>
      </c>
      <c r="E3431" t="str">
        <f t="shared" si="53"/>
        <v>2012NHS Ayrshire &amp; ArranReligionDeclined</v>
      </c>
      <c r="F3431">
        <v>5.1061493411420198</v>
      </c>
    </row>
    <row r="3432" spans="1:6" x14ac:dyDescent="0.25">
      <c r="A3432" s="95">
        <v>40999</v>
      </c>
      <c r="B3432" t="s">
        <v>102</v>
      </c>
      <c r="C3432" t="s">
        <v>3</v>
      </c>
      <c r="D3432" t="s">
        <v>14</v>
      </c>
      <c r="E3432" t="str">
        <f t="shared" si="53"/>
        <v>2012NHS Ayrshire &amp; ArranSexual OrientationDeclined</v>
      </c>
      <c r="F3432">
        <v>12.573206442166899</v>
      </c>
    </row>
    <row r="3433" spans="1:6" x14ac:dyDescent="0.25">
      <c r="A3433" s="95">
        <v>40999</v>
      </c>
      <c r="B3433" t="s">
        <v>103</v>
      </c>
      <c r="C3433" t="s">
        <v>90</v>
      </c>
      <c r="D3433" t="s">
        <v>14</v>
      </c>
      <c r="E3433" t="str">
        <f t="shared" si="53"/>
        <v>2012NHS BordersEthnicityDeclined</v>
      </c>
      <c r="F3433">
        <v>16.2339437004646</v>
      </c>
    </row>
    <row r="3434" spans="1:6" x14ac:dyDescent="0.25">
      <c r="A3434" s="95">
        <v>40999</v>
      </c>
      <c r="B3434" t="s">
        <v>103</v>
      </c>
      <c r="C3434" t="s">
        <v>1</v>
      </c>
      <c r="D3434" t="s">
        <v>14</v>
      </c>
      <c r="E3434" t="str">
        <f t="shared" si="53"/>
        <v>2012NHS BordersReligionDeclined</v>
      </c>
      <c r="F3434">
        <v>16.725881388357401</v>
      </c>
    </row>
    <row r="3435" spans="1:6" x14ac:dyDescent="0.25">
      <c r="A3435" s="95">
        <v>40999</v>
      </c>
      <c r="B3435" t="s">
        <v>103</v>
      </c>
      <c r="C3435" t="s">
        <v>3</v>
      </c>
      <c r="D3435" t="s">
        <v>14</v>
      </c>
      <c r="E3435" t="str">
        <f t="shared" si="53"/>
        <v>2012NHS BordersSexual OrientationDeclined</v>
      </c>
      <c r="F3435">
        <v>26.455315660016399</v>
      </c>
    </row>
    <row r="3436" spans="1:6" x14ac:dyDescent="0.25">
      <c r="A3436" s="95">
        <v>40999</v>
      </c>
      <c r="B3436" t="s">
        <v>82</v>
      </c>
      <c r="C3436" t="s">
        <v>90</v>
      </c>
      <c r="D3436" t="s">
        <v>14</v>
      </c>
      <c r="E3436" t="str">
        <f t="shared" si="53"/>
        <v>2012NHSScotlandEthnicityDeclined</v>
      </c>
      <c r="F3436">
        <v>18.780476286054899</v>
      </c>
    </row>
    <row r="3437" spans="1:6" x14ac:dyDescent="0.25">
      <c r="A3437" s="95">
        <v>40999</v>
      </c>
      <c r="B3437" t="s">
        <v>82</v>
      </c>
      <c r="C3437" t="s">
        <v>1</v>
      </c>
      <c r="D3437" t="s">
        <v>14</v>
      </c>
      <c r="E3437" t="str">
        <f t="shared" si="53"/>
        <v>2012NHSScotlandReligionDeclined</v>
      </c>
      <c r="F3437">
        <v>19.095717675950699</v>
      </c>
    </row>
    <row r="3438" spans="1:6" x14ac:dyDescent="0.25">
      <c r="A3438" s="95">
        <v>40999</v>
      </c>
      <c r="B3438" t="s">
        <v>82</v>
      </c>
      <c r="C3438" t="s">
        <v>3</v>
      </c>
      <c r="D3438" t="s">
        <v>14</v>
      </c>
      <c r="E3438" t="str">
        <f t="shared" si="53"/>
        <v>2012NHSScotlandSexual OrientationDeclined</v>
      </c>
      <c r="F3438">
        <v>21.739849109177399</v>
      </c>
    </row>
    <row r="3439" spans="1:6" x14ac:dyDescent="0.25">
      <c r="A3439" s="95">
        <v>40999</v>
      </c>
      <c r="B3439" t="s">
        <v>52</v>
      </c>
      <c r="C3439" t="s">
        <v>90</v>
      </c>
      <c r="D3439" t="s">
        <v>14</v>
      </c>
      <c r="E3439" t="str">
        <f t="shared" si="53"/>
        <v>2012NHS National Services ScotlandEthnicityDeclined</v>
      </c>
      <c r="F3439">
        <v>3.2054951345163101</v>
      </c>
    </row>
    <row r="3440" spans="1:6" x14ac:dyDescent="0.25">
      <c r="A3440" s="95">
        <v>40999</v>
      </c>
      <c r="B3440" t="s">
        <v>52</v>
      </c>
      <c r="C3440" t="s">
        <v>1</v>
      </c>
      <c r="D3440" t="s">
        <v>14</v>
      </c>
      <c r="E3440" t="str">
        <f t="shared" si="53"/>
        <v>2012NHS National Services ScotlandReligionDeclined</v>
      </c>
      <c r="F3440">
        <v>3.0337721808815101</v>
      </c>
    </row>
    <row r="3441" spans="1:6" x14ac:dyDescent="0.25">
      <c r="A3441" s="95">
        <v>40999</v>
      </c>
      <c r="B3441" t="s">
        <v>52</v>
      </c>
      <c r="C3441" t="s">
        <v>3</v>
      </c>
      <c r="D3441" t="s">
        <v>14</v>
      </c>
      <c r="E3441" t="str">
        <f t="shared" si="53"/>
        <v>2012NHS National Services ScotlandSexual OrientationDeclined</v>
      </c>
      <c r="F3441">
        <v>2.9479107040641099</v>
      </c>
    </row>
    <row r="3442" spans="1:6" x14ac:dyDescent="0.25">
      <c r="A3442" s="95">
        <v>40999</v>
      </c>
      <c r="B3442" t="s">
        <v>15</v>
      </c>
      <c r="C3442" t="s">
        <v>90</v>
      </c>
      <c r="D3442" t="s">
        <v>14</v>
      </c>
      <c r="E3442" t="str">
        <f t="shared" si="53"/>
        <v>2012Scottish Ambulance ServiceEthnicityDeclined</v>
      </c>
      <c r="F3442">
        <v>5.7929724596391203</v>
      </c>
    </row>
    <row r="3443" spans="1:6" x14ac:dyDescent="0.25">
      <c r="A3443" s="95">
        <v>40999</v>
      </c>
      <c r="B3443" t="s">
        <v>15</v>
      </c>
      <c r="C3443" t="s">
        <v>1</v>
      </c>
      <c r="D3443" t="s">
        <v>14</v>
      </c>
      <c r="E3443" t="str">
        <f t="shared" si="53"/>
        <v>2012Scottish Ambulance ServiceReligionDeclined</v>
      </c>
      <c r="F3443">
        <v>7.5261158594491899</v>
      </c>
    </row>
    <row r="3444" spans="1:6" x14ac:dyDescent="0.25">
      <c r="A3444" s="95">
        <v>40999</v>
      </c>
      <c r="B3444" t="s">
        <v>15</v>
      </c>
      <c r="C3444" t="s">
        <v>3</v>
      </c>
      <c r="D3444" t="s">
        <v>14</v>
      </c>
      <c r="E3444" t="str">
        <f t="shared" si="53"/>
        <v>2012Scottish Ambulance ServiceSexual OrientationDeclined</v>
      </c>
      <c r="F3444">
        <v>7.9534662867996104</v>
      </c>
    </row>
    <row r="3445" spans="1:6" x14ac:dyDescent="0.25">
      <c r="A3445" s="95">
        <v>40999</v>
      </c>
      <c r="B3445" t="s">
        <v>16</v>
      </c>
      <c r="C3445" t="s">
        <v>90</v>
      </c>
      <c r="D3445" t="s">
        <v>14</v>
      </c>
      <c r="E3445" t="str">
        <f t="shared" si="53"/>
        <v>2012NHS 24EthnicityDeclined</v>
      </c>
      <c r="F3445">
        <v>31.348955034832102</v>
      </c>
    </row>
    <row r="3446" spans="1:6" x14ac:dyDescent="0.25">
      <c r="A3446" s="95">
        <v>40999</v>
      </c>
      <c r="B3446" t="s">
        <v>16</v>
      </c>
      <c r="C3446" t="s">
        <v>1</v>
      </c>
      <c r="D3446" t="s">
        <v>14</v>
      </c>
      <c r="E3446" t="str">
        <f t="shared" si="53"/>
        <v>2012NHS 24ReligionDeclined</v>
      </c>
      <c r="F3446">
        <v>25.459151361621199</v>
      </c>
    </row>
    <row r="3447" spans="1:6" x14ac:dyDescent="0.25">
      <c r="A3447" s="95">
        <v>40999</v>
      </c>
      <c r="B3447" t="s">
        <v>16</v>
      </c>
      <c r="C3447" t="s">
        <v>3</v>
      </c>
      <c r="D3447" t="s">
        <v>14</v>
      </c>
      <c r="E3447" t="str">
        <f t="shared" si="53"/>
        <v>2012NHS 24Sexual OrientationDeclined</v>
      </c>
      <c r="F3447">
        <v>25.649145028498999</v>
      </c>
    </row>
    <row r="3448" spans="1:6" x14ac:dyDescent="0.25">
      <c r="A3448" s="95">
        <v>40999</v>
      </c>
      <c r="B3448" t="s">
        <v>17</v>
      </c>
      <c r="C3448" t="s">
        <v>90</v>
      </c>
      <c r="D3448" t="s">
        <v>14</v>
      </c>
      <c r="E3448" t="str">
        <f t="shared" si="53"/>
        <v>2012NHS Education for ScotlandEthnicityDeclined</v>
      </c>
      <c r="F3448">
        <v>33.625954198473202</v>
      </c>
    </row>
    <row r="3449" spans="1:6" x14ac:dyDescent="0.25">
      <c r="A3449" s="95">
        <v>40999</v>
      </c>
      <c r="B3449" t="s">
        <v>17</v>
      </c>
      <c r="C3449" t="s">
        <v>1</v>
      </c>
      <c r="D3449" t="s">
        <v>14</v>
      </c>
      <c r="E3449" t="str">
        <f t="shared" si="53"/>
        <v>2012NHS Education for ScotlandReligionDeclined</v>
      </c>
      <c r="F3449">
        <v>35.267175572519001</v>
      </c>
    </row>
    <row r="3450" spans="1:6" x14ac:dyDescent="0.25">
      <c r="A3450" s="95">
        <v>40999</v>
      </c>
      <c r="B3450" t="s">
        <v>17</v>
      </c>
      <c r="C3450" t="s">
        <v>3</v>
      </c>
      <c r="D3450" t="s">
        <v>14</v>
      </c>
      <c r="E3450" t="str">
        <f t="shared" si="53"/>
        <v>2012NHS Education for ScotlandSexual OrientationDeclined</v>
      </c>
      <c r="F3450">
        <v>35.458015267175497</v>
      </c>
    </row>
    <row r="3451" spans="1:6" x14ac:dyDescent="0.25">
      <c r="A3451" s="95">
        <v>40999</v>
      </c>
      <c r="B3451" t="s">
        <v>83</v>
      </c>
      <c r="C3451" t="s">
        <v>90</v>
      </c>
      <c r="D3451" t="s">
        <v>14</v>
      </c>
      <c r="E3451" t="str">
        <f t="shared" si="53"/>
        <v>2012Healthcare Improvement ScotlandEthnicityDeclined</v>
      </c>
      <c r="F3451">
        <v>14.7651006711409</v>
      </c>
    </row>
    <row r="3452" spans="1:6" x14ac:dyDescent="0.25">
      <c r="A3452" s="95">
        <v>40999</v>
      </c>
      <c r="B3452" t="s">
        <v>83</v>
      </c>
      <c r="C3452" t="s">
        <v>1</v>
      </c>
      <c r="D3452" t="s">
        <v>14</v>
      </c>
      <c r="E3452" t="str">
        <f t="shared" si="53"/>
        <v>2012Healthcare Improvement ScotlandReligionDeclined</v>
      </c>
      <c r="F3452">
        <v>23.154362416107301</v>
      </c>
    </row>
    <row r="3453" spans="1:6" x14ac:dyDescent="0.25">
      <c r="A3453" s="95">
        <v>40999</v>
      </c>
      <c r="B3453" t="s">
        <v>83</v>
      </c>
      <c r="C3453" t="s">
        <v>3</v>
      </c>
      <c r="D3453" t="s">
        <v>14</v>
      </c>
      <c r="E3453" t="str">
        <f t="shared" si="53"/>
        <v>2012Healthcare Improvement ScotlandSexual OrientationDeclined</v>
      </c>
      <c r="F3453">
        <v>22.147651006711399</v>
      </c>
    </row>
    <row r="3454" spans="1:6" x14ac:dyDescent="0.25">
      <c r="A3454" s="95">
        <v>40999</v>
      </c>
      <c r="B3454" t="s">
        <v>18</v>
      </c>
      <c r="C3454" t="s">
        <v>90</v>
      </c>
      <c r="D3454" t="s">
        <v>14</v>
      </c>
      <c r="E3454" t="str">
        <f t="shared" si="53"/>
        <v>2012NHS Health ScotlandEthnicityDeclined</v>
      </c>
      <c r="F3454">
        <v>5.5194805194805197</v>
      </c>
    </row>
    <row r="3455" spans="1:6" x14ac:dyDescent="0.25">
      <c r="A3455" s="95">
        <v>40999</v>
      </c>
      <c r="B3455" t="s">
        <v>18</v>
      </c>
      <c r="C3455" t="s">
        <v>1</v>
      </c>
      <c r="D3455" t="s">
        <v>14</v>
      </c>
      <c r="E3455" t="str">
        <f t="shared" si="53"/>
        <v>2012NHS Health ScotlandReligionDeclined</v>
      </c>
      <c r="F3455">
        <v>38.636363636363598</v>
      </c>
    </row>
    <row r="3456" spans="1:6" x14ac:dyDescent="0.25">
      <c r="A3456" s="95">
        <v>40999</v>
      </c>
      <c r="B3456" t="s">
        <v>18</v>
      </c>
      <c r="C3456" t="s">
        <v>3</v>
      </c>
      <c r="D3456" t="s">
        <v>14</v>
      </c>
      <c r="E3456" t="str">
        <f t="shared" si="53"/>
        <v>2012NHS Health ScotlandSexual OrientationDeclined</v>
      </c>
      <c r="F3456">
        <v>38.3116883116883</v>
      </c>
    </row>
    <row r="3457" spans="1:6" x14ac:dyDescent="0.25">
      <c r="A3457" s="95">
        <v>40999</v>
      </c>
      <c r="B3457" t="s">
        <v>19</v>
      </c>
      <c r="C3457" t="s">
        <v>90</v>
      </c>
      <c r="D3457" t="s">
        <v>14</v>
      </c>
      <c r="E3457" t="str">
        <f t="shared" si="53"/>
        <v>2012The State HospitalEthnicityDeclined</v>
      </c>
      <c r="F3457">
        <v>8.6956521739130395</v>
      </c>
    </row>
    <row r="3458" spans="1:6" x14ac:dyDescent="0.25">
      <c r="A3458" s="95">
        <v>40999</v>
      </c>
      <c r="B3458" t="s">
        <v>19</v>
      </c>
      <c r="C3458" t="s">
        <v>1</v>
      </c>
      <c r="D3458" t="s">
        <v>14</v>
      </c>
      <c r="E3458" t="str">
        <f t="shared" si="53"/>
        <v>2012The State HospitalReligionDeclined</v>
      </c>
      <c r="F3458">
        <v>10.5797101449275</v>
      </c>
    </row>
    <row r="3459" spans="1:6" x14ac:dyDescent="0.25">
      <c r="A3459" s="95">
        <v>40999</v>
      </c>
      <c r="B3459" t="s">
        <v>19</v>
      </c>
      <c r="C3459" t="s">
        <v>3</v>
      </c>
      <c r="D3459" t="s">
        <v>14</v>
      </c>
      <c r="E3459" t="str">
        <f t="shared" si="53"/>
        <v>2012The State HospitalSexual OrientationDeclined</v>
      </c>
      <c r="F3459">
        <v>10.5797101449275</v>
      </c>
    </row>
    <row r="3460" spans="1:6" x14ac:dyDescent="0.25">
      <c r="A3460" s="95">
        <v>40999</v>
      </c>
      <c r="B3460" t="s">
        <v>35</v>
      </c>
      <c r="C3460" t="s">
        <v>90</v>
      </c>
      <c r="D3460" t="s">
        <v>14</v>
      </c>
      <c r="E3460" t="str">
        <f t="shared" ref="E3460:E3523" si="54">"20"&amp;RIGHT(TEXT(A3460,"dd-mmm-yy"),2)&amp;B3460&amp;C3460&amp;D3460</f>
        <v>2012National Waiting Times CentreEthnicityDeclined</v>
      </c>
      <c r="F3460">
        <v>17.598475222363401</v>
      </c>
    </row>
    <row r="3461" spans="1:6" x14ac:dyDescent="0.25">
      <c r="A3461" s="95">
        <v>40999</v>
      </c>
      <c r="B3461" t="s">
        <v>35</v>
      </c>
      <c r="C3461" t="s">
        <v>1</v>
      </c>
      <c r="D3461" t="s">
        <v>14</v>
      </c>
      <c r="E3461" t="str">
        <f t="shared" si="54"/>
        <v>2012National Waiting Times CentreReligionDeclined</v>
      </c>
      <c r="F3461">
        <v>19.695044472681001</v>
      </c>
    </row>
    <row r="3462" spans="1:6" x14ac:dyDescent="0.25">
      <c r="A3462" s="95">
        <v>40999</v>
      </c>
      <c r="B3462" t="s">
        <v>35</v>
      </c>
      <c r="C3462" t="s">
        <v>3</v>
      </c>
      <c r="D3462" t="s">
        <v>14</v>
      </c>
      <c r="E3462" t="str">
        <f t="shared" si="54"/>
        <v>2012National Waiting Times CentreSexual OrientationDeclined</v>
      </c>
      <c r="F3462">
        <v>19.9491740787801</v>
      </c>
    </row>
    <row r="3463" spans="1:6" x14ac:dyDescent="0.25">
      <c r="A3463" s="95">
        <v>40999</v>
      </c>
      <c r="B3463" t="s">
        <v>105</v>
      </c>
      <c r="C3463" t="s">
        <v>90</v>
      </c>
      <c r="D3463" t="s">
        <v>14</v>
      </c>
      <c r="E3463" t="str">
        <f t="shared" si="54"/>
        <v>2012NHS FifeEthnicityDeclined</v>
      </c>
      <c r="F3463">
        <v>14.715156611309601</v>
      </c>
    </row>
    <row r="3464" spans="1:6" x14ac:dyDescent="0.25">
      <c r="A3464" s="95">
        <v>40999</v>
      </c>
      <c r="B3464" t="s">
        <v>105</v>
      </c>
      <c r="C3464" t="s">
        <v>1</v>
      </c>
      <c r="D3464" t="s">
        <v>14</v>
      </c>
      <c r="E3464" t="str">
        <f t="shared" si="54"/>
        <v>2012NHS FifeReligionDeclined</v>
      </c>
      <c r="F3464">
        <v>16.081564010931199</v>
      </c>
    </row>
    <row r="3465" spans="1:6" x14ac:dyDescent="0.25">
      <c r="A3465" s="95">
        <v>40999</v>
      </c>
      <c r="B3465" t="s">
        <v>105</v>
      </c>
      <c r="C3465" t="s">
        <v>3</v>
      </c>
      <c r="D3465" t="s">
        <v>14</v>
      </c>
      <c r="E3465" t="str">
        <f t="shared" si="54"/>
        <v>2012NHS FifeSexual OrientationDeclined</v>
      </c>
      <c r="F3465">
        <v>15.9133907925162</v>
      </c>
    </row>
    <row r="3466" spans="1:6" x14ac:dyDescent="0.25">
      <c r="A3466" s="95">
        <v>40999</v>
      </c>
      <c r="B3466" t="s">
        <v>108</v>
      </c>
      <c r="C3466" t="s">
        <v>90</v>
      </c>
      <c r="D3466" t="s">
        <v>14</v>
      </c>
      <c r="E3466" t="str">
        <f t="shared" si="54"/>
        <v>2012NHS Greater Glasgow &amp; ClydeEthnicityDeclined</v>
      </c>
      <c r="F3466">
        <v>7.5326910664339799</v>
      </c>
    </row>
    <row r="3467" spans="1:6" x14ac:dyDescent="0.25">
      <c r="A3467" s="95">
        <v>40999</v>
      </c>
      <c r="B3467" t="s">
        <v>108</v>
      </c>
      <c r="C3467" t="s">
        <v>1</v>
      </c>
      <c r="D3467" t="s">
        <v>14</v>
      </c>
      <c r="E3467" t="str">
        <f t="shared" si="54"/>
        <v>2012NHS Greater Glasgow &amp; ClydeReligionDeclined</v>
      </c>
      <c r="F3467">
        <v>9.3734311873968998</v>
      </c>
    </row>
    <row r="3468" spans="1:6" x14ac:dyDescent="0.25">
      <c r="A3468" s="95">
        <v>40999</v>
      </c>
      <c r="B3468" t="s">
        <v>108</v>
      </c>
      <c r="C3468" t="s">
        <v>3</v>
      </c>
      <c r="D3468" t="s">
        <v>14</v>
      </c>
      <c r="E3468" t="str">
        <f t="shared" si="54"/>
        <v>2012NHS Greater Glasgow &amp; ClydeSexual OrientationDeclined</v>
      </c>
      <c r="F3468">
        <v>9.6698620640194992</v>
      </c>
    </row>
    <row r="3469" spans="1:6" x14ac:dyDescent="0.25">
      <c r="A3469" s="95">
        <v>40999</v>
      </c>
      <c r="B3469" t="s">
        <v>109</v>
      </c>
      <c r="C3469" t="s">
        <v>90</v>
      </c>
      <c r="D3469" t="s">
        <v>14</v>
      </c>
      <c r="E3469" t="str">
        <f t="shared" si="54"/>
        <v>2012NHS HighlandEthnicityDeclined</v>
      </c>
      <c r="F3469">
        <v>14.8193634223723</v>
      </c>
    </row>
    <row r="3470" spans="1:6" x14ac:dyDescent="0.25">
      <c r="A3470" s="95">
        <v>40999</v>
      </c>
      <c r="B3470" t="s">
        <v>109</v>
      </c>
      <c r="C3470" t="s">
        <v>1</v>
      </c>
      <c r="D3470" t="s">
        <v>14</v>
      </c>
      <c r="E3470" t="str">
        <f t="shared" si="54"/>
        <v>2012NHS HighlandReligionDeclined</v>
      </c>
      <c r="F3470">
        <v>19.834203254528699</v>
      </c>
    </row>
    <row r="3471" spans="1:6" x14ac:dyDescent="0.25">
      <c r="A3471" s="95">
        <v>40999</v>
      </c>
      <c r="B3471" t="s">
        <v>109</v>
      </c>
      <c r="C3471" t="s">
        <v>3</v>
      </c>
      <c r="D3471" t="s">
        <v>14</v>
      </c>
      <c r="E3471" t="str">
        <f t="shared" si="54"/>
        <v>2012NHS HighlandSexual OrientationDeclined</v>
      </c>
      <c r="F3471">
        <v>28.3287278681813</v>
      </c>
    </row>
    <row r="3472" spans="1:6" x14ac:dyDescent="0.25">
      <c r="A3472" s="95">
        <v>40999</v>
      </c>
      <c r="B3472" t="s">
        <v>110</v>
      </c>
      <c r="C3472" t="s">
        <v>90</v>
      </c>
      <c r="D3472" t="s">
        <v>14</v>
      </c>
      <c r="E3472" t="str">
        <f t="shared" si="54"/>
        <v>2012NHS LanarkshireEthnicityDeclined</v>
      </c>
      <c r="F3472">
        <v>10.2571860816944</v>
      </c>
    </row>
    <row r="3473" spans="1:6" x14ac:dyDescent="0.25">
      <c r="A3473" s="95">
        <v>40999</v>
      </c>
      <c r="B3473" t="s">
        <v>110</v>
      </c>
      <c r="C3473" t="s">
        <v>1</v>
      </c>
      <c r="D3473" t="s">
        <v>14</v>
      </c>
      <c r="E3473" t="str">
        <f t="shared" si="54"/>
        <v>2012NHS LanarkshireReligionDeclined</v>
      </c>
      <c r="F3473">
        <v>14.016641452344899</v>
      </c>
    </row>
    <row r="3474" spans="1:6" x14ac:dyDescent="0.25">
      <c r="A3474" s="95">
        <v>40999</v>
      </c>
      <c r="B3474" t="s">
        <v>110</v>
      </c>
      <c r="C3474" t="s">
        <v>3</v>
      </c>
      <c r="D3474" t="s">
        <v>14</v>
      </c>
      <c r="E3474" t="str">
        <f t="shared" si="54"/>
        <v>2012NHS LanarkshireSexual OrientationDeclined</v>
      </c>
      <c r="F3474">
        <v>13.207261724659601</v>
      </c>
    </row>
    <row r="3475" spans="1:6" x14ac:dyDescent="0.25">
      <c r="A3475" s="95">
        <v>40999</v>
      </c>
      <c r="B3475" t="s">
        <v>107</v>
      </c>
      <c r="C3475" t="s">
        <v>90</v>
      </c>
      <c r="D3475" t="s">
        <v>14</v>
      </c>
      <c r="E3475" t="str">
        <f t="shared" si="54"/>
        <v>2012NHS GrampianEthnicityDeclined</v>
      </c>
      <c r="F3475">
        <v>34.142158419615001</v>
      </c>
    </row>
    <row r="3476" spans="1:6" x14ac:dyDescent="0.25">
      <c r="A3476" s="95">
        <v>40999</v>
      </c>
      <c r="B3476" t="s">
        <v>107</v>
      </c>
      <c r="C3476" t="s">
        <v>1</v>
      </c>
      <c r="D3476" t="s">
        <v>14</v>
      </c>
      <c r="E3476" t="str">
        <f t="shared" si="54"/>
        <v>2012NHS GrampianReligionDeclined</v>
      </c>
      <c r="F3476">
        <v>38.404370196277704</v>
      </c>
    </row>
    <row r="3477" spans="1:6" x14ac:dyDescent="0.25">
      <c r="A3477" s="95">
        <v>40999</v>
      </c>
      <c r="B3477" t="s">
        <v>107</v>
      </c>
      <c r="C3477" t="s">
        <v>3</v>
      </c>
      <c r="D3477" t="s">
        <v>14</v>
      </c>
      <c r="E3477" t="str">
        <f t="shared" si="54"/>
        <v>2012NHS GrampianSexual OrientationDeclined</v>
      </c>
      <c r="F3477">
        <v>40.1448262719939</v>
      </c>
    </row>
    <row r="3478" spans="1:6" x14ac:dyDescent="0.25">
      <c r="A3478" s="95">
        <v>40999</v>
      </c>
      <c r="B3478" t="s">
        <v>112</v>
      </c>
      <c r="C3478" t="s">
        <v>90</v>
      </c>
      <c r="D3478" t="s">
        <v>14</v>
      </c>
      <c r="E3478" t="str">
        <f t="shared" si="54"/>
        <v>2012NHS OrkneyEthnicityDeclined</v>
      </c>
      <c r="F3478">
        <v>15.264797507788099</v>
      </c>
    </row>
    <row r="3479" spans="1:6" x14ac:dyDescent="0.25">
      <c r="A3479" s="95">
        <v>40999</v>
      </c>
      <c r="B3479" t="s">
        <v>112</v>
      </c>
      <c r="C3479" t="s">
        <v>1</v>
      </c>
      <c r="D3479" t="s">
        <v>14</v>
      </c>
      <c r="E3479" t="str">
        <f t="shared" si="54"/>
        <v>2012NHS OrkneyReligionDeclined</v>
      </c>
      <c r="F3479">
        <v>19.781931464174399</v>
      </c>
    </row>
    <row r="3480" spans="1:6" x14ac:dyDescent="0.25">
      <c r="A3480" s="95">
        <v>40999</v>
      </c>
      <c r="B3480" t="s">
        <v>112</v>
      </c>
      <c r="C3480" t="s">
        <v>3</v>
      </c>
      <c r="D3480" t="s">
        <v>14</v>
      </c>
      <c r="E3480" t="str">
        <f t="shared" si="54"/>
        <v>2012NHS OrkneySexual OrientationDeclined</v>
      </c>
      <c r="F3480">
        <v>19.781931464174399</v>
      </c>
    </row>
    <row r="3481" spans="1:6" x14ac:dyDescent="0.25">
      <c r="A3481" s="95">
        <v>40999</v>
      </c>
      <c r="B3481" t="s">
        <v>111</v>
      </c>
      <c r="C3481" t="s">
        <v>90</v>
      </c>
      <c r="D3481" t="s">
        <v>14</v>
      </c>
      <c r="E3481" t="str">
        <f t="shared" si="54"/>
        <v>2012NHS LothianEthnicityDeclined</v>
      </c>
      <c r="F3481">
        <v>55.003533862719799</v>
      </c>
    </row>
    <row r="3482" spans="1:6" x14ac:dyDescent="0.25">
      <c r="A3482" s="95">
        <v>40999</v>
      </c>
      <c r="B3482" t="s">
        <v>111</v>
      </c>
      <c r="C3482" t="s">
        <v>1</v>
      </c>
      <c r="D3482" t="s">
        <v>14</v>
      </c>
      <c r="E3482" t="str">
        <f t="shared" si="54"/>
        <v>2012NHS LothianReligionDeclined</v>
      </c>
      <c r="F3482">
        <v>43.932149835779299</v>
      </c>
    </row>
    <row r="3483" spans="1:6" x14ac:dyDescent="0.25">
      <c r="A3483" s="95">
        <v>40999</v>
      </c>
      <c r="B3483" t="s">
        <v>111</v>
      </c>
      <c r="C3483" t="s">
        <v>3</v>
      </c>
      <c r="D3483" t="s">
        <v>14</v>
      </c>
      <c r="E3483" t="str">
        <f t="shared" si="54"/>
        <v>2012NHS LothianSexual OrientationDeclined</v>
      </c>
      <c r="F3483">
        <v>52.280380825676602</v>
      </c>
    </row>
    <row r="3484" spans="1:6" x14ac:dyDescent="0.25">
      <c r="A3484" s="95">
        <v>40999</v>
      </c>
      <c r="B3484" t="s">
        <v>114</v>
      </c>
      <c r="C3484" t="s">
        <v>90</v>
      </c>
      <c r="D3484" t="s">
        <v>14</v>
      </c>
      <c r="E3484" t="str">
        <f t="shared" si="54"/>
        <v>2012NHS TaysideEthnicityDeclined</v>
      </c>
      <c r="F3484">
        <v>8.8403972583578092</v>
      </c>
    </row>
    <row r="3485" spans="1:6" x14ac:dyDescent="0.25">
      <c r="A3485" s="95">
        <v>40999</v>
      </c>
      <c r="B3485" t="s">
        <v>114</v>
      </c>
      <c r="C3485" t="s">
        <v>1</v>
      </c>
      <c r="D3485" t="s">
        <v>14</v>
      </c>
      <c r="E3485" t="str">
        <f t="shared" si="54"/>
        <v>2012NHS TaysideReligionDeclined</v>
      </c>
      <c r="F3485">
        <v>10.8756469436284</v>
      </c>
    </row>
    <row r="3486" spans="1:6" x14ac:dyDescent="0.25">
      <c r="A3486" s="95">
        <v>40999</v>
      </c>
      <c r="B3486" t="s">
        <v>114</v>
      </c>
      <c r="C3486" t="s">
        <v>3</v>
      </c>
      <c r="D3486" t="s">
        <v>14</v>
      </c>
      <c r="E3486" t="str">
        <f t="shared" si="54"/>
        <v>2012NHS TaysideSexual OrientationDeclined</v>
      </c>
      <c r="F3486">
        <v>14.645404951741501</v>
      </c>
    </row>
    <row r="3487" spans="1:6" x14ac:dyDescent="0.25">
      <c r="A3487" s="95">
        <v>40999</v>
      </c>
      <c r="B3487" t="s">
        <v>106</v>
      </c>
      <c r="C3487" t="s">
        <v>90</v>
      </c>
      <c r="D3487" t="s">
        <v>14</v>
      </c>
      <c r="E3487" t="str">
        <f t="shared" si="54"/>
        <v>2012NHS Forth ValleyEthnicityDeclined</v>
      </c>
      <c r="F3487">
        <v>6.0267549303544303</v>
      </c>
    </row>
    <row r="3488" spans="1:6" x14ac:dyDescent="0.25">
      <c r="A3488" s="95">
        <v>40999</v>
      </c>
      <c r="B3488" t="s">
        <v>106</v>
      </c>
      <c r="C3488" t="s">
        <v>1</v>
      </c>
      <c r="D3488" t="s">
        <v>14</v>
      </c>
      <c r="E3488" t="str">
        <f t="shared" si="54"/>
        <v>2012NHS Forth ValleyReligionDeclined</v>
      </c>
      <c r="F3488">
        <v>7.6954902772031399</v>
      </c>
    </row>
    <row r="3489" spans="1:6" x14ac:dyDescent="0.25">
      <c r="A3489" s="95">
        <v>40999</v>
      </c>
      <c r="B3489" t="s">
        <v>106</v>
      </c>
      <c r="C3489" t="s">
        <v>3</v>
      </c>
      <c r="D3489" t="s">
        <v>14</v>
      </c>
      <c r="E3489" t="str">
        <f t="shared" si="54"/>
        <v>2012NHS Forth ValleySexual OrientationDeclined</v>
      </c>
      <c r="F3489">
        <v>8.0678527099710298</v>
      </c>
    </row>
    <row r="3490" spans="1:6" x14ac:dyDescent="0.25">
      <c r="A3490" s="95">
        <v>40999</v>
      </c>
      <c r="B3490" t="s">
        <v>115</v>
      </c>
      <c r="C3490" t="s">
        <v>90</v>
      </c>
      <c r="D3490" t="s">
        <v>14</v>
      </c>
      <c r="E3490" t="str">
        <f t="shared" si="54"/>
        <v>2012NHS Western IslesEthnicityDeclined</v>
      </c>
      <c r="F3490">
        <v>9.55518945634266</v>
      </c>
    </row>
    <row r="3491" spans="1:6" x14ac:dyDescent="0.25">
      <c r="A3491" s="95">
        <v>40999</v>
      </c>
      <c r="B3491" t="s">
        <v>115</v>
      </c>
      <c r="C3491" t="s">
        <v>1</v>
      </c>
      <c r="D3491" t="s">
        <v>14</v>
      </c>
      <c r="E3491" t="str">
        <f t="shared" si="54"/>
        <v>2012NHS Western IslesReligionDeclined</v>
      </c>
      <c r="F3491">
        <v>14.5799011532125</v>
      </c>
    </row>
    <row r="3492" spans="1:6" x14ac:dyDescent="0.25">
      <c r="A3492" s="95">
        <v>40999</v>
      </c>
      <c r="B3492" t="s">
        <v>115</v>
      </c>
      <c r="C3492" t="s">
        <v>3</v>
      </c>
      <c r="D3492" t="s">
        <v>14</v>
      </c>
      <c r="E3492" t="str">
        <f t="shared" si="54"/>
        <v>2012NHS Western IslesSexual OrientationDeclined</v>
      </c>
      <c r="F3492">
        <v>16.556836902800601</v>
      </c>
    </row>
    <row r="3493" spans="1:6" x14ac:dyDescent="0.25">
      <c r="A3493" s="95">
        <v>40999</v>
      </c>
      <c r="B3493" t="s">
        <v>104</v>
      </c>
      <c r="C3493" t="s">
        <v>90</v>
      </c>
      <c r="D3493" t="s">
        <v>14</v>
      </c>
      <c r="E3493" t="str">
        <f t="shared" si="54"/>
        <v>2012NHS Dumfries &amp; GallowayEthnicityDeclined</v>
      </c>
      <c r="F3493">
        <v>28.534759358288699</v>
      </c>
    </row>
    <row r="3494" spans="1:6" x14ac:dyDescent="0.25">
      <c r="A3494" s="95">
        <v>40999</v>
      </c>
      <c r="B3494" t="s">
        <v>104</v>
      </c>
      <c r="C3494" t="s">
        <v>1</v>
      </c>
      <c r="D3494" t="s">
        <v>14</v>
      </c>
      <c r="E3494" t="str">
        <f t="shared" si="54"/>
        <v>2012NHS Dumfries &amp; GallowayReligionDeclined</v>
      </c>
      <c r="F3494">
        <v>23.957219251336799</v>
      </c>
    </row>
    <row r="3495" spans="1:6" x14ac:dyDescent="0.25">
      <c r="A3495" s="95">
        <v>40999</v>
      </c>
      <c r="B3495" t="s">
        <v>104</v>
      </c>
      <c r="C3495" t="s">
        <v>3</v>
      </c>
      <c r="D3495" t="s">
        <v>14</v>
      </c>
      <c r="E3495" t="str">
        <f t="shared" si="54"/>
        <v>2012NHS Dumfries &amp; GallowaySexual OrientationDeclined</v>
      </c>
      <c r="F3495">
        <v>15.550802139037399</v>
      </c>
    </row>
    <row r="3496" spans="1:6" x14ac:dyDescent="0.25">
      <c r="A3496" s="95">
        <v>40999</v>
      </c>
      <c r="B3496" t="s">
        <v>113</v>
      </c>
      <c r="C3496" t="s">
        <v>90</v>
      </c>
      <c r="D3496" t="s">
        <v>14</v>
      </c>
      <c r="E3496" t="str">
        <f t="shared" si="54"/>
        <v>2012NHS ShetlandEthnicityDeclined</v>
      </c>
      <c r="F3496">
        <v>3.6984352773826399</v>
      </c>
    </row>
    <row r="3497" spans="1:6" x14ac:dyDescent="0.25">
      <c r="A3497" s="95">
        <v>40999</v>
      </c>
      <c r="B3497" t="s">
        <v>113</v>
      </c>
      <c r="C3497" t="s">
        <v>1</v>
      </c>
      <c r="D3497" t="s">
        <v>14</v>
      </c>
      <c r="E3497" t="str">
        <f t="shared" si="54"/>
        <v>2012NHS ShetlandReligionDeclined</v>
      </c>
      <c r="F3497">
        <v>10.5263157894736</v>
      </c>
    </row>
    <row r="3498" spans="1:6" x14ac:dyDescent="0.25">
      <c r="A3498" s="95">
        <v>40999</v>
      </c>
      <c r="B3498" t="s">
        <v>113</v>
      </c>
      <c r="C3498" t="s">
        <v>3</v>
      </c>
      <c r="D3498" t="s">
        <v>14</v>
      </c>
      <c r="E3498" t="str">
        <f t="shared" si="54"/>
        <v>2012NHS ShetlandSexual OrientationDeclined</v>
      </c>
      <c r="F3498">
        <v>13.5135135135135</v>
      </c>
    </row>
    <row r="3499" spans="1:6" x14ac:dyDescent="0.25">
      <c r="A3499" s="95">
        <v>40999</v>
      </c>
      <c r="B3499" t="s">
        <v>127</v>
      </c>
      <c r="C3499" t="s">
        <v>90</v>
      </c>
      <c r="D3499" t="s">
        <v>14</v>
      </c>
      <c r="E3499" t="str">
        <f t="shared" si="54"/>
        <v>2012East RegionEthnicityDeclined</v>
      </c>
      <c r="F3499">
        <v>40.896147853650596</v>
      </c>
    </row>
    <row r="3500" spans="1:6" x14ac:dyDescent="0.25">
      <c r="A3500" s="95">
        <v>40999</v>
      </c>
      <c r="B3500" t="s">
        <v>127</v>
      </c>
      <c r="C3500" t="s">
        <v>1</v>
      </c>
      <c r="D3500" t="s">
        <v>14</v>
      </c>
      <c r="E3500" t="str">
        <f t="shared" si="54"/>
        <v>2012East RegionReligionDeclined</v>
      </c>
      <c r="F3500">
        <v>34.140117122441303</v>
      </c>
    </row>
    <row r="3501" spans="1:6" x14ac:dyDescent="0.25">
      <c r="A3501" s="95">
        <v>40999</v>
      </c>
      <c r="B3501" t="s">
        <v>127</v>
      </c>
      <c r="C3501" t="s">
        <v>3</v>
      </c>
      <c r="D3501" t="s">
        <v>14</v>
      </c>
      <c r="E3501" t="str">
        <f t="shared" si="54"/>
        <v>2012East RegionSexual OrientationDeclined</v>
      </c>
      <c r="F3501">
        <v>40.447536667920197</v>
      </c>
    </row>
    <row r="3502" spans="1:6" x14ac:dyDescent="0.25">
      <c r="A3502" s="95">
        <v>43921</v>
      </c>
      <c r="B3502" t="s">
        <v>102</v>
      </c>
      <c r="C3502" t="s">
        <v>130</v>
      </c>
      <c r="D3502" t="s">
        <v>14</v>
      </c>
      <c r="E3502" t="str">
        <f t="shared" si="54"/>
        <v>2020NHS Ayrshire &amp; ArranTransgenderDeclined</v>
      </c>
      <c r="F3502">
        <v>4.0022917007693497</v>
      </c>
    </row>
    <row r="3503" spans="1:6" x14ac:dyDescent="0.25">
      <c r="A3503" s="95">
        <v>43921</v>
      </c>
      <c r="B3503" t="s">
        <v>103</v>
      </c>
      <c r="C3503" t="s">
        <v>130</v>
      </c>
      <c r="D3503" t="s">
        <v>14</v>
      </c>
      <c r="E3503" t="str">
        <f t="shared" si="54"/>
        <v>2020NHS BordersTransgenderDeclined</v>
      </c>
      <c r="F3503">
        <v>1.61503839025681</v>
      </c>
    </row>
    <row r="3504" spans="1:6" x14ac:dyDescent="0.25">
      <c r="A3504" s="95">
        <v>43921</v>
      </c>
      <c r="B3504" t="s">
        <v>82</v>
      </c>
      <c r="C3504" t="s">
        <v>130</v>
      </c>
      <c r="D3504" t="s">
        <v>14</v>
      </c>
      <c r="E3504" t="str">
        <f t="shared" si="54"/>
        <v>2020NHSScotlandTransgenderDeclined</v>
      </c>
      <c r="F3504">
        <v>8.8064919884559298</v>
      </c>
    </row>
    <row r="3505" spans="1:6" x14ac:dyDescent="0.25">
      <c r="A3505" s="95">
        <v>43921</v>
      </c>
      <c r="B3505" t="s">
        <v>52</v>
      </c>
      <c r="C3505" t="s">
        <v>130</v>
      </c>
      <c r="D3505" t="s">
        <v>14</v>
      </c>
      <c r="E3505" t="str">
        <f t="shared" si="54"/>
        <v>2020NHS National Services ScotlandTransgenderDeclined</v>
      </c>
      <c r="F3505">
        <v>1.3477088948786999</v>
      </c>
    </row>
    <row r="3506" spans="1:6" x14ac:dyDescent="0.25">
      <c r="A3506" s="95">
        <v>40999</v>
      </c>
      <c r="B3506" t="s">
        <v>132</v>
      </c>
      <c r="C3506" t="s">
        <v>90</v>
      </c>
      <c r="D3506" t="s">
        <v>14</v>
      </c>
      <c r="E3506" t="str">
        <f t="shared" si="54"/>
        <v>2012National Bodies and Special Health BoardsEthnicityDeclined</v>
      </c>
      <c r="F3506">
        <v>14.416243654822299</v>
      </c>
    </row>
    <row r="3507" spans="1:6" x14ac:dyDescent="0.25">
      <c r="A3507" s="95">
        <v>40999</v>
      </c>
      <c r="B3507" t="s">
        <v>132</v>
      </c>
      <c r="C3507" t="s">
        <v>1</v>
      </c>
      <c r="D3507" t="s">
        <v>14</v>
      </c>
      <c r="E3507" t="str">
        <f t="shared" si="54"/>
        <v>2012National Bodies and Special Health BoardsReligionDeclined</v>
      </c>
      <c r="F3507">
        <v>15.7021996615905</v>
      </c>
    </row>
    <row r="3508" spans="1:6" x14ac:dyDescent="0.25">
      <c r="A3508" s="95">
        <v>40999</v>
      </c>
      <c r="B3508" t="s">
        <v>132</v>
      </c>
      <c r="C3508" t="s">
        <v>3</v>
      </c>
      <c r="D3508" t="s">
        <v>14</v>
      </c>
      <c r="E3508" t="str">
        <f t="shared" si="54"/>
        <v>2012National Bodies and Special Health BoardsSexual OrientationDeclined</v>
      </c>
      <c r="F3508">
        <v>15.857868020304499</v>
      </c>
    </row>
    <row r="3509" spans="1:6" x14ac:dyDescent="0.25">
      <c r="A3509" s="95">
        <v>43921</v>
      </c>
      <c r="B3509" t="s">
        <v>15</v>
      </c>
      <c r="C3509" t="s">
        <v>130</v>
      </c>
      <c r="D3509" t="s">
        <v>14</v>
      </c>
      <c r="E3509" t="str">
        <f t="shared" si="54"/>
        <v>2020Scottish Ambulance ServiceTransgenderDeclined</v>
      </c>
      <c r="F3509">
        <v>10.1495928801363</v>
      </c>
    </row>
    <row r="3510" spans="1:6" x14ac:dyDescent="0.25">
      <c r="A3510" s="95">
        <v>43921</v>
      </c>
      <c r="B3510" t="s">
        <v>16</v>
      </c>
      <c r="C3510" t="s">
        <v>130</v>
      </c>
      <c r="D3510" t="s">
        <v>14</v>
      </c>
      <c r="E3510" t="str">
        <f t="shared" si="54"/>
        <v>2020NHS 24TransgenderDeclined</v>
      </c>
      <c r="F3510">
        <v>5.7537399309551196</v>
      </c>
    </row>
    <row r="3511" spans="1:6" x14ac:dyDescent="0.25">
      <c r="A3511" s="95">
        <v>43921</v>
      </c>
      <c r="B3511" t="s">
        <v>17</v>
      </c>
      <c r="C3511" t="s">
        <v>130</v>
      </c>
      <c r="D3511" t="s">
        <v>14</v>
      </c>
      <c r="E3511" t="str">
        <f t="shared" si="54"/>
        <v>2020NHS Education for ScotlandTransgenderDeclined</v>
      </c>
      <c r="F3511">
        <v>21.025520955279699</v>
      </c>
    </row>
    <row r="3512" spans="1:6" x14ac:dyDescent="0.25">
      <c r="A3512" s="95">
        <v>43921</v>
      </c>
      <c r="B3512" t="s">
        <v>83</v>
      </c>
      <c r="C3512" t="s">
        <v>130</v>
      </c>
      <c r="D3512" t="s">
        <v>14</v>
      </c>
      <c r="E3512" t="str">
        <f t="shared" si="54"/>
        <v>2020Healthcare Improvement ScotlandTransgenderDeclined</v>
      </c>
      <c r="F3512">
        <v>6.67938931297709</v>
      </c>
    </row>
    <row r="3513" spans="1:6" x14ac:dyDescent="0.25">
      <c r="A3513" s="95">
        <v>40999</v>
      </c>
      <c r="B3513" t="s">
        <v>128</v>
      </c>
      <c r="C3513" t="s">
        <v>90</v>
      </c>
      <c r="D3513" t="s">
        <v>14</v>
      </c>
      <c r="E3513" t="str">
        <f t="shared" si="54"/>
        <v>2012North RegionEthnicityDeclined</v>
      </c>
      <c r="F3513">
        <v>19.652592575110301</v>
      </c>
    </row>
    <row r="3514" spans="1:6" x14ac:dyDescent="0.25">
      <c r="A3514" s="95">
        <v>40999</v>
      </c>
      <c r="B3514" t="s">
        <v>128</v>
      </c>
      <c r="C3514" t="s">
        <v>1</v>
      </c>
      <c r="D3514" t="s">
        <v>14</v>
      </c>
      <c r="E3514" t="str">
        <f t="shared" si="54"/>
        <v>2012North RegionReligionDeclined</v>
      </c>
      <c r="F3514">
        <v>23.405159189067898</v>
      </c>
    </row>
    <row r="3515" spans="1:6" x14ac:dyDescent="0.25">
      <c r="A3515" s="95">
        <v>40999</v>
      </c>
      <c r="B3515" t="s">
        <v>128</v>
      </c>
      <c r="C3515" t="s">
        <v>3</v>
      </c>
      <c r="D3515" t="s">
        <v>14</v>
      </c>
      <c r="E3515" t="str">
        <f t="shared" si="54"/>
        <v>2012North RegionSexual OrientationDeclined</v>
      </c>
      <c r="F3515">
        <v>27.389016072313598</v>
      </c>
    </row>
    <row r="3516" spans="1:6" x14ac:dyDescent="0.25">
      <c r="A3516" s="95">
        <v>43921</v>
      </c>
      <c r="B3516" t="s">
        <v>18</v>
      </c>
      <c r="C3516" t="s">
        <v>130</v>
      </c>
      <c r="D3516" t="s">
        <v>14</v>
      </c>
      <c r="E3516" t="str">
        <f t="shared" si="54"/>
        <v>2020NHS Health ScotlandTransgenderDeclined</v>
      </c>
      <c r="F3516">
        <v>8.6567164179104399</v>
      </c>
    </row>
    <row r="3517" spans="1:6" x14ac:dyDescent="0.25">
      <c r="A3517" s="95">
        <v>43921</v>
      </c>
      <c r="B3517" t="s">
        <v>19</v>
      </c>
      <c r="C3517" t="s">
        <v>130</v>
      </c>
      <c r="D3517" t="s">
        <v>14</v>
      </c>
      <c r="E3517" t="str">
        <f t="shared" si="54"/>
        <v>2020The State HospitalTransgenderDeclined</v>
      </c>
      <c r="F3517">
        <v>7.1005917159763303</v>
      </c>
    </row>
    <row r="3518" spans="1:6" x14ac:dyDescent="0.25">
      <c r="A3518" s="95">
        <v>43921</v>
      </c>
      <c r="B3518" t="s">
        <v>35</v>
      </c>
      <c r="C3518" t="s">
        <v>130</v>
      </c>
      <c r="D3518" t="s">
        <v>14</v>
      </c>
      <c r="E3518" t="str">
        <f t="shared" si="54"/>
        <v>2020National Waiting Times CentreTransgenderDeclined</v>
      </c>
      <c r="F3518">
        <v>2.7906976744185998</v>
      </c>
    </row>
    <row r="3519" spans="1:6" x14ac:dyDescent="0.25">
      <c r="A3519" s="95">
        <v>43921</v>
      </c>
      <c r="B3519" t="s">
        <v>105</v>
      </c>
      <c r="C3519" t="s">
        <v>130</v>
      </c>
      <c r="D3519" t="s">
        <v>14</v>
      </c>
      <c r="E3519" t="str">
        <f t="shared" si="54"/>
        <v>2020NHS FifeTransgenderDeclined</v>
      </c>
      <c r="F3519">
        <v>45.246931201827003</v>
      </c>
    </row>
    <row r="3520" spans="1:6" x14ac:dyDescent="0.25">
      <c r="A3520" s="95">
        <v>40999</v>
      </c>
      <c r="B3520" t="s">
        <v>129</v>
      </c>
      <c r="C3520" t="s">
        <v>90</v>
      </c>
      <c r="D3520" t="s">
        <v>14</v>
      </c>
      <c r="E3520" t="str">
        <f t="shared" si="54"/>
        <v>2012West RegionEthnicityDeclined</v>
      </c>
      <c r="F3520">
        <v>8.6566972594826996</v>
      </c>
    </row>
    <row r="3521" spans="1:6" x14ac:dyDescent="0.25">
      <c r="A3521" s="95">
        <v>40999</v>
      </c>
      <c r="B3521" t="s">
        <v>129</v>
      </c>
      <c r="C3521" t="s">
        <v>1</v>
      </c>
      <c r="D3521" t="s">
        <v>14</v>
      </c>
      <c r="E3521" t="str">
        <f t="shared" si="54"/>
        <v>2012West RegionReligionDeclined</v>
      </c>
      <c r="F3521">
        <v>10.281753417624</v>
      </c>
    </row>
    <row r="3522" spans="1:6" x14ac:dyDescent="0.25">
      <c r="A3522" s="95">
        <v>40999</v>
      </c>
      <c r="B3522" t="s">
        <v>129</v>
      </c>
      <c r="C3522" t="s">
        <v>3</v>
      </c>
      <c r="D3522" t="s">
        <v>14</v>
      </c>
      <c r="E3522" t="str">
        <f t="shared" si="54"/>
        <v>2012West RegionSexual OrientationDeclined</v>
      </c>
      <c r="F3522">
        <v>10.8812014633207</v>
      </c>
    </row>
    <row r="3523" spans="1:6" x14ac:dyDescent="0.25">
      <c r="A3523" s="95">
        <v>43921</v>
      </c>
      <c r="B3523" t="s">
        <v>108</v>
      </c>
      <c r="C3523" t="s">
        <v>130</v>
      </c>
      <c r="D3523" t="s">
        <v>14</v>
      </c>
      <c r="E3523" t="str">
        <f t="shared" si="54"/>
        <v>2020NHS Greater Glasgow &amp; ClydeTransgenderDeclined</v>
      </c>
      <c r="F3523">
        <v>1.57617840635583</v>
      </c>
    </row>
    <row r="3524" spans="1:6" x14ac:dyDescent="0.25">
      <c r="A3524" s="95">
        <v>43921</v>
      </c>
      <c r="B3524" t="s">
        <v>109</v>
      </c>
      <c r="C3524" t="s">
        <v>130</v>
      </c>
      <c r="D3524" t="s">
        <v>14</v>
      </c>
      <c r="E3524" t="str">
        <f t="shared" ref="E3524:E3587" si="55">"20"&amp;RIGHT(TEXT(A3524,"dd-mmm-yy"),2)&amp;B3524&amp;C3524&amp;D3524</f>
        <v>2020NHS HighlandTransgenderDeclined</v>
      </c>
      <c r="F3524">
        <v>22.584216352996901</v>
      </c>
    </row>
    <row r="3525" spans="1:6" x14ac:dyDescent="0.25">
      <c r="A3525" s="95">
        <v>43921</v>
      </c>
      <c r="B3525" t="s">
        <v>110</v>
      </c>
      <c r="C3525" t="s">
        <v>130</v>
      </c>
      <c r="D3525" t="s">
        <v>14</v>
      </c>
      <c r="E3525" t="str">
        <f t="shared" si="55"/>
        <v>2020NHS LanarkshireTransgenderDeclined</v>
      </c>
      <c r="F3525">
        <v>8.2170134316565697</v>
      </c>
    </row>
    <row r="3526" spans="1:6" x14ac:dyDescent="0.25">
      <c r="A3526" s="95">
        <v>43921</v>
      </c>
      <c r="B3526" t="s">
        <v>107</v>
      </c>
      <c r="C3526" t="s">
        <v>130</v>
      </c>
      <c r="D3526" t="s">
        <v>14</v>
      </c>
      <c r="E3526" t="str">
        <f t="shared" si="55"/>
        <v>2020NHS GrampianTransgenderDeclined</v>
      </c>
      <c r="F3526">
        <v>18.758970961687002</v>
      </c>
    </row>
    <row r="3527" spans="1:6" x14ac:dyDescent="0.25">
      <c r="A3527" s="95">
        <v>41364</v>
      </c>
      <c r="B3527" t="s">
        <v>102</v>
      </c>
      <c r="C3527" t="s">
        <v>90</v>
      </c>
      <c r="D3527" t="s">
        <v>14</v>
      </c>
      <c r="E3527" t="str">
        <f t="shared" si="55"/>
        <v>2013NHS Ayrshire &amp; ArranEthnicityDeclined</v>
      </c>
      <c r="F3527">
        <v>6.6703166347294403</v>
      </c>
    </row>
    <row r="3528" spans="1:6" x14ac:dyDescent="0.25">
      <c r="A3528" s="95">
        <v>41364</v>
      </c>
      <c r="B3528" t="s">
        <v>102</v>
      </c>
      <c r="C3528" t="s">
        <v>1</v>
      </c>
      <c r="D3528" t="s">
        <v>14</v>
      </c>
      <c r="E3528" t="str">
        <f t="shared" si="55"/>
        <v>2013NHS Ayrshire &amp; ArranReligionDeclined</v>
      </c>
      <c r="F3528">
        <v>5.3107035313440996</v>
      </c>
    </row>
    <row r="3529" spans="1:6" x14ac:dyDescent="0.25">
      <c r="A3529" s="95">
        <v>41364</v>
      </c>
      <c r="B3529" t="s">
        <v>102</v>
      </c>
      <c r="C3529" t="s">
        <v>3</v>
      </c>
      <c r="D3529" t="s">
        <v>14</v>
      </c>
      <c r="E3529" t="str">
        <f t="shared" si="55"/>
        <v>2013NHS Ayrshire &amp; ArranSexual OrientationDeclined</v>
      </c>
      <c r="F3529">
        <v>13.6873802354229</v>
      </c>
    </row>
    <row r="3530" spans="1:6" x14ac:dyDescent="0.25">
      <c r="A3530" s="95">
        <v>43921</v>
      </c>
      <c r="B3530" t="s">
        <v>112</v>
      </c>
      <c r="C3530" t="s">
        <v>130</v>
      </c>
      <c r="D3530" t="s">
        <v>14</v>
      </c>
      <c r="E3530" t="str">
        <f t="shared" si="55"/>
        <v>2020NHS OrkneyTransgenderDeclined</v>
      </c>
      <c r="F3530">
        <v>6.2765957446808498</v>
      </c>
    </row>
    <row r="3531" spans="1:6" x14ac:dyDescent="0.25">
      <c r="A3531" s="95">
        <v>43921</v>
      </c>
      <c r="B3531" t="s">
        <v>111</v>
      </c>
      <c r="C3531" t="s">
        <v>130</v>
      </c>
      <c r="D3531" t="s">
        <v>14</v>
      </c>
      <c r="E3531" t="str">
        <f t="shared" si="55"/>
        <v>2020NHS LothianTransgenderDeclined</v>
      </c>
      <c r="F3531">
        <v>1.49194218308689</v>
      </c>
    </row>
    <row r="3532" spans="1:6" x14ac:dyDescent="0.25">
      <c r="A3532" s="95">
        <v>43921</v>
      </c>
      <c r="B3532" t="s">
        <v>114</v>
      </c>
      <c r="C3532" t="s">
        <v>130</v>
      </c>
      <c r="D3532" t="s">
        <v>14</v>
      </c>
      <c r="E3532" t="str">
        <f t="shared" si="55"/>
        <v>2020NHS TaysideTransgenderDeclined</v>
      </c>
      <c r="F3532">
        <v>7.2821491885994796</v>
      </c>
    </row>
    <row r="3533" spans="1:6" x14ac:dyDescent="0.25">
      <c r="A3533" s="95">
        <v>43921</v>
      </c>
      <c r="B3533" t="s">
        <v>106</v>
      </c>
      <c r="C3533" t="s">
        <v>130</v>
      </c>
      <c r="D3533" t="s">
        <v>14</v>
      </c>
      <c r="E3533" t="str">
        <f t="shared" si="55"/>
        <v>2020NHS Forth ValleyTransgenderDeclined</v>
      </c>
      <c r="F3533">
        <v>2.7754812802645499</v>
      </c>
    </row>
    <row r="3534" spans="1:6" x14ac:dyDescent="0.25">
      <c r="A3534" s="95">
        <v>41364</v>
      </c>
      <c r="B3534" t="s">
        <v>103</v>
      </c>
      <c r="C3534" t="s">
        <v>90</v>
      </c>
      <c r="D3534" t="s">
        <v>14</v>
      </c>
      <c r="E3534" t="str">
        <f t="shared" si="55"/>
        <v>2013NHS BordersEthnicityDeclined</v>
      </c>
      <c r="F3534">
        <v>18.7465488680287</v>
      </c>
    </row>
    <row r="3535" spans="1:6" x14ac:dyDescent="0.25">
      <c r="A3535" s="95">
        <v>41364</v>
      </c>
      <c r="B3535" t="s">
        <v>103</v>
      </c>
      <c r="C3535" t="s">
        <v>1</v>
      </c>
      <c r="D3535" t="s">
        <v>14</v>
      </c>
      <c r="E3535" t="str">
        <f t="shared" si="55"/>
        <v>2013NHS BordersReligionDeclined</v>
      </c>
      <c r="F3535">
        <v>18.801766979569202</v>
      </c>
    </row>
    <row r="3536" spans="1:6" x14ac:dyDescent="0.25">
      <c r="A3536" s="95">
        <v>41364</v>
      </c>
      <c r="B3536" t="s">
        <v>103</v>
      </c>
      <c r="C3536" t="s">
        <v>3</v>
      </c>
      <c r="D3536" t="s">
        <v>14</v>
      </c>
      <c r="E3536" t="str">
        <f t="shared" si="55"/>
        <v>2013NHS BordersSexual OrientationDeclined</v>
      </c>
      <c r="F3536">
        <v>27.498619547211401</v>
      </c>
    </row>
    <row r="3537" spans="1:6" x14ac:dyDescent="0.25">
      <c r="A3537" s="95">
        <v>43921</v>
      </c>
      <c r="B3537" t="s">
        <v>115</v>
      </c>
      <c r="C3537" t="s">
        <v>130</v>
      </c>
      <c r="D3537" t="s">
        <v>14</v>
      </c>
      <c r="E3537" t="str">
        <f t="shared" si="55"/>
        <v>2020NHS Western IslesTransgenderDeclined</v>
      </c>
      <c r="F3537">
        <v>6.8992862807295801</v>
      </c>
    </row>
    <row r="3538" spans="1:6" x14ac:dyDescent="0.25">
      <c r="A3538" s="95">
        <v>43921</v>
      </c>
      <c r="B3538" t="s">
        <v>104</v>
      </c>
      <c r="C3538" t="s">
        <v>130</v>
      </c>
      <c r="D3538" t="s">
        <v>14</v>
      </c>
      <c r="E3538" t="str">
        <f t="shared" si="55"/>
        <v>2020NHS Dumfries &amp; GallowayTransgenderDeclined</v>
      </c>
      <c r="F3538">
        <v>4.2089152477520502</v>
      </c>
    </row>
    <row r="3539" spans="1:6" x14ac:dyDescent="0.25">
      <c r="A3539" s="95">
        <v>43921</v>
      </c>
      <c r="B3539" t="s">
        <v>113</v>
      </c>
      <c r="C3539" t="s">
        <v>130</v>
      </c>
      <c r="D3539" t="s">
        <v>14</v>
      </c>
      <c r="E3539" t="str">
        <f t="shared" si="55"/>
        <v>2020NHS ShetlandTransgenderDeclined</v>
      </c>
      <c r="F3539">
        <v>6.1243144424131604</v>
      </c>
    </row>
    <row r="3540" spans="1:6" x14ac:dyDescent="0.25">
      <c r="A3540" s="95">
        <v>43921</v>
      </c>
      <c r="B3540" t="s">
        <v>127</v>
      </c>
      <c r="C3540" t="s">
        <v>130</v>
      </c>
      <c r="D3540" t="s">
        <v>14</v>
      </c>
      <c r="E3540" t="str">
        <f t="shared" si="55"/>
        <v>2020East RegionTransgenderDeclined</v>
      </c>
      <c r="F3540">
        <v>11.8631846961537</v>
      </c>
    </row>
    <row r="3541" spans="1:6" x14ac:dyDescent="0.25">
      <c r="A3541" s="95">
        <v>41364</v>
      </c>
      <c r="B3541" t="s">
        <v>82</v>
      </c>
      <c r="C3541" t="s">
        <v>90</v>
      </c>
      <c r="D3541" t="s">
        <v>14</v>
      </c>
      <c r="E3541" t="str">
        <f t="shared" si="55"/>
        <v>2013NHSScotlandEthnicityDeclined</v>
      </c>
      <c r="F3541">
        <v>18.089066753530702</v>
      </c>
    </row>
    <row r="3542" spans="1:6" x14ac:dyDescent="0.25">
      <c r="A3542" s="95">
        <v>41364</v>
      </c>
      <c r="B3542" t="s">
        <v>82</v>
      </c>
      <c r="C3542" t="s">
        <v>1</v>
      </c>
      <c r="D3542" t="s">
        <v>14</v>
      </c>
      <c r="E3542" t="str">
        <f t="shared" si="55"/>
        <v>2013NHSScotlandReligionDeclined</v>
      </c>
      <c r="F3542">
        <v>18.5573186905232</v>
      </c>
    </row>
    <row r="3543" spans="1:6" x14ac:dyDescent="0.25">
      <c r="A3543" s="95">
        <v>41364</v>
      </c>
      <c r="B3543" t="s">
        <v>82</v>
      </c>
      <c r="C3543" t="s">
        <v>3</v>
      </c>
      <c r="D3543" t="s">
        <v>14</v>
      </c>
      <c r="E3543" t="str">
        <f t="shared" si="55"/>
        <v>2013NHSScotlandSexual OrientationDeclined</v>
      </c>
      <c r="F3543">
        <v>21.824612019823601</v>
      </c>
    </row>
    <row r="3544" spans="1:6" x14ac:dyDescent="0.25">
      <c r="A3544" s="95">
        <v>43921</v>
      </c>
      <c r="B3544" t="s">
        <v>132</v>
      </c>
      <c r="C3544" t="s">
        <v>130</v>
      </c>
      <c r="D3544" t="s">
        <v>14</v>
      </c>
      <c r="E3544" t="str">
        <f t="shared" si="55"/>
        <v>2020National Bodies and Special Health BoardsTransgenderDeclined</v>
      </c>
      <c r="F3544">
        <v>9.3979127642493907</v>
      </c>
    </row>
    <row r="3545" spans="1:6" x14ac:dyDescent="0.25">
      <c r="A3545" s="95">
        <v>43921</v>
      </c>
      <c r="B3545" t="s">
        <v>128</v>
      </c>
      <c r="C3545" t="s">
        <v>130</v>
      </c>
      <c r="D3545" t="s">
        <v>14</v>
      </c>
      <c r="E3545" t="str">
        <f t="shared" si="55"/>
        <v>2020North RegionTransgenderDeclined</v>
      </c>
      <c r="F3545">
        <v>15.465610311775199</v>
      </c>
    </row>
    <row r="3546" spans="1:6" x14ac:dyDescent="0.25">
      <c r="A3546" s="95">
        <v>43921</v>
      </c>
      <c r="B3546" t="s">
        <v>129</v>
      </c>
      <c r="C3546" t="s">
        <v>130</v>
      </c>
      <c r="D3546" t="s">
        <v>14</v>
      </c>
      <c r="E3546" t="str">
        <f t="shared" si="55"/>
        <v>2020West RegionTransgenderDeclined</v>
      </c>
      <c r="F3546">
        <v>3.3299639973196702</v>
      </c>
    </row>
    <row r="3547" spans="1:6" x14ac:dyDescent="0.25">
      <c r="A3547" s="95">
        <v>41364</v>
      </c>
      <c r="B3547" t="s">
        <v>52</v>
      </c>
      <c r="C3547" t="s">
        <v>90</v>
      </c>
      <c r="D3547" t="s">
        <v>14</v>
      </c>
      <c r="E3547" t="str">
        <f t="shared" si="55"/>
        <v>2013NHS National Services ScotlandEthnicityDeclined</v>
      </c>
      <c r="F3547">
        <v>3.9312754804892198</v>
      </c>
    </row>
    <row r="3548" spans="1:6" x14ac:dyDescent="0.25">
      <c r="A3548" s="95">
        <v>41364</v>
      </c>
      <c r="B3548" t="s">
        <v>52</v>
      </c>
      <c r="C3548" t="s">
        <v>1</v>
      </c>
      <c r="D3548" t="s">
        <v>14</v>
      </c>
      <c r="E3548" t="str">
        <f t="shared" si="55"/>
        <v>2013NHS National Services ScotlandReligionDeclined</v>
      </c>
      <c r="F3548">
        <v>0.96097845078625499</v>
      </c>
    </row>
    <row r="3549" spans="1:6" x14ac:dyDescent="0.25">
      <c r="A3549" s="95">
        <v>41364</v>
      </c>
      <c r="B3549" t="s">
        <v>52</v>
      </c>
      <c r="C3549" t="s">
        <v>3</v>
      </c>
      <c r="D3549" t="s">
        <v>14</v>
      </c>
      <c r="E3549" t="str">
        <f t="shared" si="55"/>
        <v>2013NHS National Services ScotlandSexual OrientationDeclined</v>
      </c>
      <c r="F3549">
        <v>0.69889341875363997</v>
      </c>
    </row>
    <row r="3550" spans="1:6" x14ac:dyDescent="0.25">
      <c r="A3550" s="95">
        <v>41364</v>
      </c>
      <c r="B3550" t="s">
        <v>15</v>
      </c>
      <c r="C3550" t="s">
        <v>90</v>
      </c>
      <c r="D3550" t="s">
        <v>14</v>
      </c>
      <c r="E3550" t="str">
        <f t="shared" si="55"/>
        <v>2013Scottish Ambulance ServiceEthnicityDeclined</v>
      </c>
      <c r="F3550">
        <v>8.6886005560704298</v>
      </c>
    </row>
    <row r="3551" spans="1:6" x14ac:dyDescent="0.25">
      <c r="A3551" s="95">
        <v>41364</v>
      </c>
      <c r="B3551" t="s">
        <v>15</v>
      </c>
      <c r="C3551" t="s">
        <v>1</v>
      </c>
      <c r="D3551" t="s">
        <v>14</v>
      </c>
      <c r="E3551" t="str">
        <f t="shared" si="55"/>
        <v>2013Scottish Ambulance ServiceReligionDeclined</v>
      </c>
      <c r="F3551">
        <v>10.240963855421599</v>
      </c>
    </row>
    <row r="3552" spans="1:6" x14ac:dyDescent="0.25">
      <c r="A3552" s="95">
        <v>41364</v>
      </c>
      <c r="B3552" t="s">
        <v>15</v>
      </c>
      <c r="C3552" t="s">
        <v>3</v>
      </c>
      <c r="D3552" t="s">
        <v>14</v>
      </c>
      <c r="E3552" t="str">
        <f t="shared" si="55"/>
        <v>2013Scottish Ambulance ServiceSexual OrientationDeclined</v>
      </c>
      <c r="F3552">
        <v>10.7043558850787</v>
      </c>
    </row>
    <row r="3553" spans="1:6" x14ac:dyDescent="0.25">
      <c r="A3553" s="95">
        <v>41364</v>
      </c>
      <c r="B3553" t="s">
        <v>16</v>
      </c>
      <c r="C3553" t="s">
        <v>90</v>
      </c>
      <c r="D3553" t="s">
        <v>14</v>
      </c>
      <c r="E3553" t="str">
        <f t="shared" si="55"/>
        <v>2013NHS 24EthnicityDeclined</v>
      </c>
      <c r="F3553">
        <v>27.030303030302999</v>
      </c>
    </row>
    <row r="3554" spans="1:6" x14ac:dyDescent="0.25">
      <c r="A3554" s="95">
        <v>41364</v>
      </c>
      <c r="B3554" t="s">
        <v>16</v>
      </c>
      <c r="C3554" t="s">
        <v>1</v>
      </c>
      <c r="D3554" t="s">
        <v>14</v>
      </c>
      <c r="E3554" t="str">
        <f t="shared" si="55"/>
        <v>2013NHS 24ReligionDeclined</v>
      </c>
      <c r="F3554">
        <v>24.7878787878787</v>
      </c>
    </row>
    <row r="3555" spans="1:6" x14ac:dyDescent="0.25">
      <c r="A3555" s="95">
        <v>41364</v>
      </c>
      <c r="B3555" t="s">
        <v>16</v>
      </c>
      <c r="C3555" t="s">
        <v>3</v>
      </c>
      <c r="D3555" t="s">
        <v>14</v>
      </c>
      <c r="E3555" t="str">
        <f t="shared" si="55"/>
        <v>2013NHS 24Sexual OrientationDeclined</v>
      </c>
      <c r="F3555">
        <v>24.848484848484802</v>
      </c>
    </row>
    <row r="3556" spans="1:6" x14ac:dyDescent="0.25">
      <c r="A3556" s="95">
        <v>41364</v>
      </c>
      <c r="B3556" t="s">
        <v>17</v>
      </c>
      <c r="C3556" t="s">
        <v>90</v>
      </c>
      <c r="D3556" t="s">
        <v>14</v>
      </c>
      <c r="E3556" t="str">
        <f t="shared" si="55"/>
        <v>2013NHS Education for ScotlandEthnicityDeclined</v>
      </c>
      <c r="F3556">
        <v>29.808459696727802</v>
      </c>
    </row>
    <row r="3557" spans="1:6" x14ac:dyDescent="0.25">
      <c r="A3557" s="95">
        <v>41364</v>
      </c>
      <c r="B3557" t="s">
        <v>17</v>
      </c>
      <c r="C3557" t="s">
        <v>1</v>
      </c>
      <c r="D3557" t="s">
        <v>14</v>
      </c>
      <c r="E3557" t="str">
        <f t="shared" si="55"/>
        <v>2013NHS Education for ScotlandReligionDeclined</v>
      </c>
      <c r="F3557">
        <v>31.763766959297602</v>
      </c>
    </row>
    <row r="3558" spans="1:6" x14ac:dyDescent="0.25">
      <c r="A3558" s="95">
        <v>41364</v>
      </c>
      <c r="B3558" t="s">
        <v>17</v>
      </c>
      <c r="C3558" t="s">
        <v>3</v>
      </c>
      <c r="D3558" t="s">
        <v>14</v>
      </c>
      <c r="E3558" t="str">
        <f t="shared" si="55"/>
        <v>2013NHS Education for ScotlandSexual OrientationDeclined</v>
      </c>
      <c r="F3558">
        <v>32.801276935355098</v>
      </c>
    </row>
    <row r="3559" spans="1:6" x14ac:dyDescent="0.25">
      <c r="A3559" s="95">
        <v>41364</v>
      </c>
      <c r="B3559" t="s">
        <v>83</v>
      </c>
      <c r="C3559" t="s">
        <v>90</v>
      </c>
      <c r="D3559" t="s">
        <v>14</v>
      </c>
      <c r="E3559" t="str">
        <f t="shared" si="55"/>
        <v>2013Healthcare Improvement ScotlandEthnicityDeclined</v>
      </c>
      <c r="F3559">
        <v>16.981132075471699</v>
      </c>
    </row>
    <row r="3560" spans="1:6" x14ac:dyDescent="0.25">
      <c r="A3560" s="95">
        <v>41364</v>
      </c>
      <c r="B3560" t="s">
        <v>83</v>
      </c>
      <c r="C3560" t="s">
        <v>1</v>
      </c>
      <c r="D3560" t="s">
        <v>14</v>
      </c>
      <c r="E3560" t="str">
        <f t="shared" si="55"/>
        <v>2013Healthcare Improvement ScotlandReligionDeclined</v>
      </c>
      <c r="F3560">
        <v>23.899371069182301</v>
      </c>
    </row>
    <row r="3561" spans="1:6" x14ac:dyDescent="0.25">
      <c r="A3561" s="95">
        <v>41364</v>
      </c>
      <c r="B3561" t="s">
        <v>83</v>
      </c>
      <c r="C3561" t="s">
        <v>3</v>
      </c>
      <c r="D3561" t="s">
        <v>14</v>
      </c>
      <c r="E3561" t="str">
        <f t="shared" si="55"/>
        <v>2013Healthcare Improvement ScotlandSexual OrientationDeclined</v>
      </c>
      <c r="F3561">
        <v>23.2704402515723</v>
      </c>
    </row>
    <row r="3562" spans="1:6" x14ac:dyDescent="0.25">
      <c r="A3562" s="95">
        <v>41364</v>
      </c>
      <c r="B3562" t="s">
        <v>18</v>
      </c>
      <c r="C3562" t="s">
        <v>90</v>
      </c>
      <c r="D3562" t="s">
        <v>14</v>
      </c>
      <c r="E3562" t="str">
        <f t="shared" si="55"/>
        <v>2013NHS Health ScotlandEthnicityDeclined</v>
      </c>
      <c r="F3562">
        <v>9.3645484949832696</v>
      </c>
    </row>
    <row r="3563" spans="1:6" x14ac:dyDescent="0.25">
      <c r="A3563" s="95">
        <v>41364</v>
      </c>
      <c r="B3563" t="s">
        <v>18</v>
      </c>
      <c r="C3563" t="s">
        <v>1</v>
      </c>
      <c r="D3563" t="s">
        <v>14</v>
      </c>
      <c r="E3563" t="str">
        <f t="shared" si="55"/>
        <v>2013NHS Health ScotlandReligionDeclined</v>
      </c>
      <c r="F3563">
        <v>39.464882943143799</v>
      </c>
    </row>
    <row r="3564" spans="1:6" x14ac:dyDescent="0.25">
      <c r="A3564" s="95">
        <v>41364</v>
      </c>
      <c r="B3564" t="s">
        <v>18</v>
      </c>
      <c r="C3564" t="s">
        <v>3</v>
      </c>
      <c r="D3564" t="s">
        <v>14</v>
      </c>
      <c r="E3564" t="str">
        <f t="shared" si="55"/>
        <v>2013NHS Health ScotlandSexual OrientationDeclined</v>
      </c>
      <c r="F3564">
        <v>39.799331103678902</v>
      </c>
    </row>
    <row r="3565" spans="1:6" x14ac:dyDescent="0.25">
      <c r="A3565" s="95">
        <v>41364</v>
      </c>
      <c r="B3565" t="s">
        <v>19</v>
      </c>
      <c r="C3565" t="s">
        <v>90</v>
      </c>
      <c r="D3565" t="s">
        <v>14</v>
      </c>
      <c r="E3565" t="str">
        <f t="shared" si="55"/>
        <v>2013The State HospitalEthnicityDeclined</v>
      </c>
      <c r="F3565">
        <v>10.595065312046399</v>
      </c>
    </row>
    <row r="3566" spans="1:6" x14ac:dyDescent="0.25">
      <c r="A3566" s="95">
        <v>41364</v>
      </c>
      <c r="B3566" t="s">
        <v>19</v>
      </c>
      <c r="C3566" t="s">
        <v>1</v>
      </c>
      <c r="D3566" t="s">
        <v>14</v>
      </c>
      <c r="E3566" t="str">
        <f t="shared" si="55"/>
        <v>2013The State HospitalReligionDeclined</v>
      </c>
      <c r="F3566">
        <v>12.6269956458635</v>
      </c>
    </row>
    <row r="3567" spans="1:6" x14ac:dyDescent="0.25">
      <c r="A3567" s="95">
        <v>41364</v>
      </c>
      <c r="B3567" t="s">
        <v>19</v>
      </c>
      <c r="C3567" t="s">
        <v>3</v>
      </c>
      <c r="D3567" t="s">
        <v>14</v>
      </c>
      <c r="E3567" t="str">
        <f t="shared" si="55"/>
        <v>2013The State HospitalSexual OrientationDeclined</v>
      </c>
      <c r="F3567">
        <v>12.3367198838896</v>
      </c>
    </row>
    <row r="3568" spans="1:6" x14ac:dyDescent="0.25">
      <c r="A3568" s="95">
        <v>41364</v>
      </c>
      <c r="B3568" t="s">
        <v>35</v>
      </c>
      <c r="C3568" t="s">
        <v>90</v>
      </c>
      <c r="D3568" t="s">
        <v>14</v>
      </c>
      <c r="E3568" t="str">
        <f t="shared" si="55"/>
        <v>2013National Waiting Times CentreEthnicityDeclined</v>
      </c>
      <c r="F3568">
        <v>17.569193742478902</v>
      </c>
    </row>
    <row r="3569" spans="1:6" x14ac:dyDescent="0.25">
      <c r="A3569" s="95">
        <v>41364</v>
      </c>
      <c r="B3569" t="s">
        <v>35</v>
      </c>
      <c r="C3569" t="s">
        <v>1</v>
      </c>
      <c r="D3569" t="s">
        <v>14</v>
      </c>
      <c r="E3569" t="str">
        <f t="shared" si="55"/>
        <v>2013National Waiting Times CentreReligionDeclined</v>
      </c>
      <c r="F3569">
        <v>19.494584837545101</v>
      </c>
    </row>
    <row r="3570" spans="1:6" x14ac:dyDescent="0.25">
      <c r="A3570" s="95">
        <v>41364</v>
      </c>
      <c r="B3570" t="s">
        <v>35</v>
      </c>
      <c r="C3570" t="s">
        <v>3</v>
      </c>
      <c r="D3570" t="s">
        <v>14</v>
      </c>
      <c r="E3570" t="str">
        <f t="shared" si="55"/>
        <v>2013National Waiting Times CentreSexual OrientationDeclined</v>
      </c>
      <c r="F3570">
        <v>19.855595667869999</v>
      </c>
    </row>
    <row r="3571" spans="1:6" x14ac:dyDescent="0.25">
      <c r="A3571" s="95">
        <v>41364</v>
      </c>
      <c r="B3571" t="s">
        <v>105</v>
      </c>
      <c r="C3571" t="s">
        <v>90</v>
      </c>
      <c r="D3571" t="s">
        <v>14</v>
      </c>
      <c r="E3571" t="str">
        <f t="shared" si="55"/>
        <v>2013NHS FifeEthnicityDeclined</v>
      </c>
      <c r="F3571">
        <v>15.9260046778651</v>
      </c>
    </row>
    <row r="3572" spans="1:6" x14ac:dyDescent="0.25">
      <c r="A3572" s="95">
        <v>41364</v>
      </c>
      <c r="B3572" t="s">
        <v>105</v>
      </c>
      <c r="C3572" t="s">
        <v>1</v>
      </c>
      <c r="D3572" t="s">
        <v>14</v>
      </c>
      <c r="E3572" t="str">
        <f t="shared" si="55"/>
        <v>2013NHS FifeReligionDeclined</v>
      </c>
      <c r="F3572">
        <v>17.180523070380598</v>
      </c>
    </row>
    <row r="3573" spans="1:6" x14ac:dyDescent="0.25">
      <c r="A3573" s="95">
        <v>41364</v>
      </c>
      <c r="B3573" t="s">
        <v>105</v>
      </c>
      <c r="C3573" t="s">
        <v>3</v>
      </c>
      <c r="D3573" t="s">
        <v>14</v>
      </c>
      <c r="E3573" t="str">
        <f t="shared" si="55"/>
        <v>2013NHS FifeSexual OrientationDeclined</v>
      </c>
      <c r="F3573">
        <v>17.095470975972699</v>
      </c>
    </row>
    <row r="3574" spans="1:6" x14ac:dyDescent="0.25">
      <c r="A3574" s="95">
        <v>41364</v>
      </c>
      <c r="B3574" t="s">
        <v>108</v>
      </c>
      <c r="C3574" t="s">
        <v>90</v>
      </c>
      <c r="D3574" t="s">
        <v>14</v>
      </c>
      <c r="E3574" t="str">
        <f t="shared" si="55"/>
        <v>2013NHS Greater Glasgow &amp; ClydeEthnicityDeclined</v>
      </c>
      <c r="F3574">
        <v>2.72252312706705</v>
      </c>
    </row>
    <row r="3575" spans="1:6" x14ac:dyDescent="0.25">
      <c r="A3575" s="95">
        <v>41364</v>
      </c>
      <c r="B3575" t="s">
        <v>108</v>
      </c>
      <c r="C3575" t="s">
        <v>1</v>
      </c>
      <c r="D3575" t="s">
        <v>14</v>
      </c>
      <c r="E3575" t="str">
        <f t="shared" si="55"/>
        <v>2013NHS Greater Glasgow &amp; ClydeReligionDeclined</v>
      </c>
      <c r="F3575">
        <v>5.6966879164070301</v>
      </c>
    </row>
    <row r="3576" spans="1:6" x14ac:dyDescent="0.25">
      <c r="A3576" s="95">
        <v>41364</v>
      </c>
      <c r="B3576" t="s">
        <v>108</v>
      </c>
      <c r="C3576" t="s">
        <v>3</v>
      </c>
      <c r="D3576" t="s">
        <v>14</v>
      </c>
      <c r="E3576" t="str">
        <f t="shared" si="55"/>
        <v>2013NHS Greater Glasgow &amp; ClydeSexual OrientationDeclined</v>
      </c>
      <c r="F3576">
        <v>5.2029909409001496</v>
      </c>
    </row>
    <row r="3577" spans="1:6" x14ac:dyDescent="0.25">
      <c r="A3577" s="95">
        <v>41364</v>
      </c>
      <c r="B3577" t="s">
        <v>109</v>
      </c>
      <c r="C3577" t="s">
        <v>90</v>
      </c>
      <c r="D3577" t="s">
        <v>14</v>
      </c>
      <c r="E3577" t="str">
        <f t="shared" si="55"/>
        <v>2013NHS HighlandEthnicityDeclined</v>
      </c>
      <c r="F3577">
        <v>18.6856690419635</v>
      </c>
    </row>
    <row r="3578" spans="1:6" x14ac:dyDescent="0.25">
      <c r="A3578" s="95">
        <v>41364</v>
      </c>
      <c r="B3578" t="s">
        <v>109</v>
      </c>
      <c r="C3578" t="s">
        <v>1</v>
      </c>
      <c r="D3578" t="s">
        <v>14</v>
      </c>
      <c r="E3578" t="str">
        <f t="shared" si="55"/>
        <v>2013NHS HighlandReligionDeclined</v>
      </c>
      <c r="F3578">
        <v>22.855634732119199</v>
      </c>
    </row>
    <row r="3579" spans="1:6" x14ac:dyDescent="0.25">
      <c r="A3579" s="95">
        <v>41364</v>
      </c>
      <c r="B3579" t="s">
        <v>109</v>
      </c>
      <c r="C3579" t="s">
        <v>3</v>
      </c>
      <c r="D3579" t="s">
        <v>14</v>
      </c>
      <c r="E3579" t="str">
        <f t="shared" si="55"/>
        <v>2013NHS HighlandSexual OrientationDeclined</v>
      </c>
      <c r="F3579">
        <v>29.480073898126101</v>
      </c>
    </row>
    <row r="3580" spans="1:6" x14ac:dyDescent="0.25">
      <c r="A3580" s="95">
        <v>41364</v>
      </c>
      <c r="B3580" t="s">
        <v>110</v>
      </c>
      <c r="C3580" t="s">
        <v>90</v>
      </c>
      <c r="D3580" t="s">
        <v>14</v>
      </c>
      <c r="E3580" t="str">
        <f t="shared" si="55"/>
        <v>2013NHS LanarkshireEthnicityDeclined</v>
      </c>
      <c r="F3580">
        <v>10.1892931085477</v>
      </c>
    </row>
    <row r="3581" spans="1:6" x14ac:dyDescent="0.25">
      <c r="A3581" s="95">
        <v>41364</v>
      </c>
      <c r="B3581" t="s">
        <v>110</v>
      </c>
      <c r="C3581" t="s">
        <v>1</v>
      </c>
      <c r="D3581" t="s">
        <v>14</v>
      </c>
      <c r="E3581" t="str">
        <f t="shared" si="55"/>
        <v>2013NHS LanarkshireReligionDeclined</v>
      </c>
      <c r="F3581">
        <v>13.9899438036084</v>
      </c>
    </row>
    <row r="3582" spans="1:6" x14ac:dyDescent="0.25">
      <c r="A3582" s="95">
        <v>41364</v>
      </c>
      <c r="B3582" t="s">
        <v>110</v>
      </c>
      <c r="C3582" t="s">
        <v>3</v>
      </c>
      <c r="D3582" t="s">
        <v>14</v>
      </c>
      <c r="E3582" t="str">
        <f t="shared" si="55"/>
        <v>2013NHS LanarkshireSexual OrientationDeclined</v>
      </c>
      <c r="F3582">
        <v>13.3022774327122</v>
      </c>
    </row>
    <row r="3583" spans="1:6" x14ac:dyDescent="0.25">
      <c r="A3583" s="95">
        <v>41364</v>
      </c>
      <c r="B3583" t="s">
        <v>107</v>
      </c>
      <c r="C3583" t="s">
        <v>90</v>
      </c>
      <c r="D3583" t="s">
        <v>14</v>
      </c>
      <c r="E3583" t="str">
        <f t="shared" si="55"/>
        <v>2013NHS GrampianEthnicityDeclined</v>
      </c>
      <c r="F3583">
        <v>32.954617181089397</v>
      </c>
    </row>
    <row r="3584" spans="1:6" x14ac:dyDescent="0.25">
      <c r="A3584" s="95">
        <v>41364</v>
      </c>
      <c r="B3584" t="s">
        <v>107</v>
      </c>
      <c r="C3584" t="s">
        <v>1</v>
      </c>
      <c r="D3584" t="s">
        <v>14</v>
      </c>
      <c r="E3584" t="str">
        <f t="shared" si="55"/>
        <v>2013NHS GrampianReligionDeclined</v>
      </c>
      <c r="F3584">
        <v>37.076311304677098</v>
      </c>
    </row>
    <row r="3585" spans="1:6" x14ac:dyDescent="0.25">
      <c r="A3585" s="95">
        <v>41364</v>
      </c>
      <c r="B3585" t="s">
        <v>107</v>
      </c>
      <c r="C3585" t="s">
        <v>3</v>
      </c>
      <c r="D3585" t="s">
        <v>14</v>
      </c>
      <c r="E3585" t="str">
        <f t="shared" si="55"/>
        <v>2013NHS GrampianSexual OrientationDeclined</v>
      </c>
      <c r="F3585">
        <v>38.704790759325803</v>
      </c>
    </row>
    <row r="3586" spans="1:6" x14ac:dyDescent="0.25">
      <c r="A3586" s="95">
        <v>41364</v>
      </c>
      <c r="B3586" t="s">
        <v>112</v>
      </c>
      <c r="C3586" t="s">
        <v>90</v>
      </c>
      <c r="D3586" t="s">
        <v>14</v>
      </c>
      <c r="E3586" t="str">
        <f t="shared" si="55"/>
        <v>2013NHS OrkneyEthnicityDeclined</v>
      </c>
      <c r="F3586">
        <v>19.407407407407401</v>
      </c>
    </row>
    <row r="3587" spans="1:6" x14ac:dyDescent="0.25">
      <c r="A3587" s="95">
        <v>41364</v>
      </c>
      <c r="B3587" t="s">
        <v>112</v>
      </c>
      <c r="C3587" t="s">
        <v>1</v>
      </c>
      <c r="D3587" t="s">
        <v>14</v>
      </c>
      <c r="E3587" t="str">
        <f t="shared" si="55"/>
        <v>2013NHS OrkneyReligionDeclined</v>
      </c>
      <c r="F3587">
        <v>24.148148148148099</v>
      </c>
    </row>
    <row r="3588" spans="1:6" x14ac:dyDescent="0.25">
      <c r="A3588" s="95">
        <v>41364</v>
      </c>
      <c r="B3588" t="s">
        <v>112</v>
      </c>
      <c r="C3588" t="s">
        <v>3</v>
      </c>
      <c r="D3588" t="s">
        <v>14</v>
      </c>
      <c r="E3588" t="str">
        <f t="shared" ref="E3588:E3651" si="56">"20"&amp;RIGHT(TEXT(A3588,"dd-mmm-yy"),2)&amp;B3588&amp;C3588&amp;D3588</f>
        <v>2013NHS OrkneySexual OrientationDeclined</v>
      </c>
      <c r="F3588">
        <v>23.703703703703699</v>
      </c>
    </row>
    <row r="3589" spans="1:6" x14ac:dyDescent="0.25">
      <c r="A3589" s="95">
        <v>41364</v>
      </c>
      <c r="B3589" t="s">
        <v>111</v>
      </c>
      <c r="C3589" t="s">
        <v>90</v>
      </c>
      <c r="D3589" t="s">
        <v>14</v>
      </c>
      <c r="E3589" t="str">
        <f t="shared" si="56"/>
        <v>2013NHS LothianEthnicityDeclined</v>
      </c>
      <c r="F3589">
        <v>53.532017720499297</v>
      </c>
    </row>
    <row r="3590" spans="1:6" x14ac:dyDescent="0.25">
      <c r="A3590" s="95">
        <v>41364</v>
      </c>
      <c r="B3590" t="s">
        <v>111</v>
      </c>
      <c r="C3590" t="s">
        <v>1</v>
      </c>
      <c r="D3590" t="s">
        <v>14</v>
      </c>
      <c r="E3590" t="str">
        <f t="shared" si="56"/>
        <v>2013NHS LothianReligionDeclined</v>
      </c>
      <c r="F3590">
        <v>43.374949657672097</v>
      </c>
    </row>
    <row r="3591" spans="1:6" x14ac:dyDescent="0.25">
      <c r="A3591" s="95">
        <v>41364</v>
      </c>
      <c r="B3591" t="s">
        <v>111</v>
      </c>
      <c r="C3591" t="s">
        <v>3</v>
      </c>
      <c r="D3591" t="s">
        <v>14</v>
      </c>
      <c r="E3591" t="str">
        <f t="shared" si="56"/>
        <v>2013NHS LothianSexual OrientationDeclined</v>
      </c>
      <c r="F3591">
        <v>50.926298832057903</v>
      </c>
    </row>
    <row r="3592" spans="1:6" x14ac:dyDescent="0.25">
      <c r="A3592" s="95">
        <v>41364</v>
      </c>
      <c r="B3592" t="s">
        <v>114</v>
      </c>
      <c r="C3592" t="s">
        <v>90</v>
      </c>
      <c r="D3592" t="s">
        <v>14</v>
      </c>
      <c r="E3592" t="str">
        <f t="shared" si="56"/>
        <v>2013NHS TaysideEthnicityDeclined</v>
      </c>
      <c r="F3592">
        <v>8.3281195689954792</v>
      </c>
    </row>
    <row r="3593" spans="1:6" x14ac:dyDescent="0.25">
      <c r="A3593" s="95">
        <v>41364</v>
      </c>
      <c r="B3593" t="s">
        <v>114</v>
      </c>
      <c r="C3593" t="s">
        <v>1</v>
      </c>
      <c r="D3593" t="s">
        <v>14</v>
      </c>
      <c r="E3593" t="str">
        <f t="shared" si="56"/>
        <v>2013NHS TaysideReligionDeclined</v>
      </c>
      <c r="F3593">
        <v>10.309350017379201</v>
      </c>
    </row>
    <row r="3594" spans="1:6" x14ac:dyDescent="0.25">
      <c r="A3594" s="95">
        <v>41364</v>
      </c>
      <c r="B3594" t="s">
        <v>114</v>
      </c>
      <c r="C3594" t="s">
        <v>3</v>
      </c>
      <c r="D3594" t="s">
        <v>14</v>
      </c>
      <c r="E3594" t="str">
        <f t="shared" si="56"/>
        <v>2013NHS TaysideSexual OrientationDeclined</v>
      </c>
      <c r="F3594">
        <v>13.9589850538755</v>
      </c>
    </row>
    <row r="3595" spans="1:6" x14ac:dyDescent="0.25">
      <c r="A3595" s="95">
        <v>41364</v>
      </c>
      <c r="B3595" t="s">
        <v>106</v>
      </c>
      <c r="C3595" t="s">
        <v>90</v>
      </c>
      <c r="D3595" t="s">
        <v>14</v>
      </c>
      <c r="E3595" t="str">
        <f t="shared" si="56"/>
        <v>2013NHS Forth ValleyEthnicityDeclined</v>
      </c>
      <c r="F3595">
        <v>8.3699192748902398</v>
      </c>
    </row>
    <row r="3596" spans="1:6" x14ac:dyDescent="0.25">
      <c r="A3596" s="95">
        <v>41364</v>
      </c>
      <c r="B3596" t="s">
        <v>106</v>
      </c>
      <c r="C3596" t="s">
        <v>1</v>
      </c>
      <c r="D3596" t="s">
        <v>14</v>
      </c>
      <c r="E3596" t="str">
        <f t="shared" si="56"/>
        <v>2013NHS Forth ValleyReligionDeclined</v>
      </c>
      <c r="F3596">
        <v>9.9985837700042399</v>
      </c>
    </row>
    <row r="3597" spans="1:6" x14ac:dyDescent="0.25">
      <c r="A3597" s="95">
        <v>41364</v>
      </c>
      <c r="B3597" t="s">
        <v>106</v>
      </c>
      <c r="C3597" t="s">
        <v>3</v>
      </c>
      <c r="D3597" t="s">
        <v>14</v>
      </c>
      <c r="E3597" t="str">
        <f t="shared" si="56"/>
        <v>2013NHS Forth ValleySexual OrientationDeclined</v>
      </c>
      <c r="F3597">
        <v>10.451777368644599</v>
      </c>
    </row>
    <row r="3598" spans="1:6" x14ac:dyDescent="0.25">
      <c r="A3598" s="95">
        <v>41364</v>
      </c>
      <c r="B3598" t="s">
        <v>115</v>
      </c>
      <c r="C3598" t="s">
        <v>90</v>
      </c>
      <c r="D3598" t="s">
        <v>14</v>
      </c>
      <c r="E3598" t="str">
        <f t="shared" si="56"/>
        <v>2013NHS Western IslesEthnicityDeclined</v>
      </c>
      <c r="F3598">
        <v>9.6642096642096593</v>
      </c>
    </row>
    <row r="3599" spans="1:6" x14ac:dyDescent="0.25">
      <c r="A3599" s="95">
        <v>41364</v>
      </c>
      <c r="B3599" t="s">
        <v>115</v>
      </c>
      <c r="C3599" t="s">
        <v>1</v>
      </c>
      <c r="D3599" t="s">
        <v>14</v>
      </c>
      <c r="E3599" t="str">
        <f t="shared" si="56"/>
        <v>2013NHS Western IslesReligionDeclined</v>
      </c>
      <c r="F3599">
        <v>14.7420147420147</v>
      </c>
    </row>
    <row r="3600" spans="1:6" x14ac:dyDescent="0.25">
      <c r="A3600" s="95">
        <v>41364</v>
      </c>
      <c r="B3600" t="s">
        <v>115</v>
      </c>
      <c r="C3600" t="s">
        <v>3</v>
      </c>
      <c r="D3600" t="s">
        <v>14</v>
      </c>
      <c r="E3600" t="str">
        <f t="shared" si="56"/>
        <v>2013NHS Western IslesSexual OrientationDeclined</v>
      </c>
      <c r="F3600">
        <v>16.380016380016301</v>
      </c>
    </row>
    <row r="3601" spans="1:6" x14ac:dyDescent="0.25">
      <c r="A3601" s="95">
        <v>41364</v>
      </c>
      <c r="B3601" t="s">
        <v>104</v>
      </c>
      <c r="C3601" t="s">
        <v>90</v>
      </c>
      <c r="D3601" t="s">
        <v>14</v>
      </c>
      <c r="E3601" t="str">
        <f t="shared" si="56"/>
        <v>2013NHS Dumfries &amp; GallowayEthnicityDeclined</v>
      </c>
      <c r="F3601">
        <v>29.568391668456002</v>
      </c>
    </row>
    <row r="3602" spans="1:6" x14ac:dyDescent="0.25">
      <c r="A3602" s="95">
        <v>41364</v>
      </c>
      <c r="B3602" t="s">
        <v>104</v>
      </c>
      <c r="C3602" t="s">
        <v>1</v>
      </c>
      <c r="D3602" t="s">
        <v>14</v>
      </c>
      <c r="E3602" t="str">
        <f t="shared" si="56"/>
        <v>2013NHS Dumfries &amp; GallowayReligionDeclined</v>
      </c>
      <c r="F3602">
        <v>25.273781404337502</v>
      </c>
    </row>
    <row r="3603" spans="1:6" x14ac:dyDescent="0.25">
      <c r="A3603" s="95">
        <v>41364</v>
      </c>
      <c r="B3603" t="s">
        <v>104</v>
      </c>
      <c r="C3603" t="s">
        <v>3</v>
      </c>
      <c r="D3603" t="s">
        <v>14</v>
      </c>
      <c r="E3603" t="str">
        <f t="shared" si="56"/>
        <v>2013NHS Dumfries &amp; GallowaySexual OrientationDeclined</v>
      </c>
      <c r="F3603">
        <v>51.406484861498797</v>
      </c>
    </row>
    <row r="3604" spans="1:6" x14ac:dyDescent="0.25">
      <c r="A3604" s="95">
        <v>41364</v>
      </c>
      <c r="B3604" t="s">
        <v>113</v>
      </c>
      <c r="C3604" t="s">
        <v>90</v>
      </c>
      <c r="D3604" t="s">
        <v>14</v>
      </c>
      <c r="E3604" t="str">
        <f t="shared" si="56"/>
        <v>2013NHS ShetlandEthnicityDeclined</v>
      </c>
      <c r="F3604">
        <v>5.34161490683229</v>
      </c>
    </row>
    <row r="3605" spans="1:6" x14ac:dyDescent="0.25">
      <c r="A3605" s="95">
        <v>41364</v>
      </c>
      <c r="B3605" t="s">
        <v>113</v>
      </c>
      <c r="C3605" t="s">
        <v>1</v>
      </c>
      <c r="D3605" t="s">
        <v>14</v>
      </c>
      <c r="E3605" t="str">
        <f t="shared" si="56"/>
        <v>2013NHS ShetlandReligionDeclined</v>
      </c>
      <c r="F3605">
        <v>11.6770186335403</v>
      </c>
    </row>
    <row r="3606" spans="1:6" x14ac:dyDescent="0.25">
      <c r="A3606" s="95">
        <v>41364</v>
      </c>
      <c r="B3606" t="s">
        <v>113</v>
      </c>
      <c r="C3606" t="s">
        <v>3</v>
      </c>
      <c r="D3606" t="s">
        <v>14</v>
      </c>
      <c r="E3606" t="str">
        <f t="shared" si="56"/>
        <v>2013NHS ShetlandSexual OrientationDeclined</v>
      </c>
      <c r="F3606">
        <v>15.155279503105501</v>
      </c>
    </row>
    <row r="3607" spans="1:6" x14ac:dyDescent="0.25">
      <c r="A3607" s="95">
        <v>41364</v>
      </c>
      <c r="B3607" t="s">
        <v>127</v>
      </c>
      <c r="C3607" t="s">
        <v>90</v>
      </c>
      <c r="D3607" t="s">
        <v>14</v>
      </c>
      <c r="E3607" t="str">
        <f t="shared" si="56"/>
        <v>2013East RegionEthnicityDeclined</v>
      </c>
      <c r="F3607">
        <v>40.860584288657599</v>
      </c>
    </row>
    <row r="3608" spans="1:6" x14ac:dyDescent="0.25">
      <c r="A3608" s="95">
        <v>41364</v>
      </c>
      <c r="B3608" t="s">
        <v>127</v>
      </c>
      <c r="C3608" t="s">
        <v>1</v>
      </c>
      <c r="D3608" t="s">
        <v>14</v>
      </c>
      <c r="E3608" t="str">
        <f t="shared" si="56"/>
        <v>2013East RegionReligionDeclined</v>
      </c>
      <c r="F3608">
        <v>34.515822283269003</v>
      </c>
    </row>
    <row r="3609" spans="1:6" x14ac:dyDescent="0.25">
      <c r="A3609" s="95">
        <v>41364</v>
      </c>
      <c r="B3609" t="s">
        <v>127</v>
      </c>
      <c r="C3609" t="s">
        <v>3</v>
      </c>
      <c r="D3609" t="s">
        <v>14</v>
      </c>
      <c r="E3609" t="str">
        <f t="shared" si="56"/>
        <v>2013East RegionSexual OrientationDeclined</v>
      </c>
      <c r="F3609">
        <v>40.279465370595297</v>
      </c>
    </row>
    <row r="3610" spans="1:6" x14ac:dyDescent="0.25">
      <c r="A3610" s="95">
        <v>41364</v>
      </c>
      <c r="B3610" t="s">
        <v>132</v>
      </c>
      <c r="C3610" t="s">
        <v>90</v>
      </c>
      <c r="D3610" t="s">
        <v>14</v>
      </c>
      <c r="E3610" t="str">
        <f t="shared" si="56"/>
        <v>2013National Bodies and Special Health BoardsEthnicityDeclined</v>
      </c>
      <c r="F3610">
        <v>14.4547532607234</v>
      </c>
    </row>
    <row r="3611" spans="1:6" x14ac:dyDescent="0.25">
      <c r="A3611" s="95">
        <v>41364</v>
      </c>
      <c r="B3611" t="s">
        <v>132</v>
      </c>
      <c r="C3611" t="s">
        <v>1</v>
      </c>
      <c r="D3611" t="s">
        <v>14</v>
      </c>
      <c r="E3611" t="str">
        <f t="shared" si="56"/>
        <v>2013National Bodies and Special Health BoardsReligionDeclined</v>
      </c>
      <c r="F3611">
        <v>15.362377302675799</v>
      </c>
    </row>
    <row r="3612" spans="1:6" x14ac:dyDescent="0.25">
      <c r="A3612" s="95">
        <v>41364</v>
      </c>
      <c r="B3612" t="s">
        <v>132</v>
      </c>
      <c r="C3612" t="s">
        <v>3</v>
      </c>
      <c r="D3612" t="s">
        <v>14</v>
      </c>
      <c r="E3612" t="str">
        <f t="shared" si="56"/>
        <v>2013National Bodies and Special Health BoardsSexual OrientationDeclined</v>
      </c>
      <c r="F3612">
        <v>15.6380260857872</v>
      </c>
    </row>
    <row r="3613" spans="1:6" x14ac:dyDescent="0.25">
      <c r="A3613" s="95">
        <v>41364</v>
      </c>
      <c r="B3613" t="s">
        <v>128</v>
      </c>
      <c r="C3613" t="s">
        <v>90</v>
      </c>
      <c r="D3613" t="s">
        <v>14</v>
      </c>
      <c r="E3613" t="str">
        <f t="shared" si="56"/>
        <v>2013North RegionEthnicityDeclined</v>
      </c>
      <c r="F3613">
        <v>19.945367527541901</v>
      </c>
    </row>
    <row r="3614" spans="1:6" x14ac:dyDescent="0.25">
      <c r="A3614" s="95">
        <v>41364</v>
      </c>
      <c r="B3614" t="s">
        <v>128</v>
      </c>
      <c r="C3614" t="s">
        <v>1</v>
      </c>
      <c r="D3614" t="s">
        <v>14</v>
      </c>
      <c r="E3614" t="str">
        <f t="shared" si="56"/>
        <v>2013North RegionReligionDeclined</v>
      </c>
      <c r="F3614">
        <v>23.460357594365099</v>
      </c>
    </row>
    <row r="3615" spans="1:6" x14ac:dyDescent="0.25">
      <c r="A3615" s="95">
        <v>41364</v>
      </c>
      <c r="B3615" t="s">
        <v>128</v>
      </c>
      <c r="C3615" t="s">
        <v>3</v>
      </c>
      <c r="D3615" t="s">
        <v>14</v>
      </c>
      <c r="E3615" t="str">
        <f t="shared" si="56"/>
        <v>2013North RegionSexual OrientationDeclined</v>
      </c>
      <c r="F3615">
        <v>27.029528625609501</v>
      </c>
    </row>
    <row r="3616" spans="1:6" x14ac:dyDescent="0.25">
      <c r="A3616" s="95">
        <v>41364</v>
      </c>
      <c r="B3616" t="s">
        <v>129</v>
      </c>
      <c r="C3616" t="s">
        <v>90</v>
      </c>
      <c r="D3616" t="s">
        <v>14</v>
      </c>
      <c r="E3616" t="str">
        <f t="shared" si="56"/>
        <v>2013West RegionEthnicityDeclined</v>
      </c>
      <c r="F3616">
        <v>6.6895941073055498</v>
      </c>
    </row>
    <row r="3617" spans="1:6" x14ac:dyDescent="0.25">
      <c r="A3617" s="95">
        <v>41364</v>
      </c>
      <c r="B3617" t="s">
        <v>129</v>
      </c>
      <c r="C3617" t="s">
        <v>1</v>
      </c>
      <c r="D3617" t="s">
        <v>14</v>
      </c>
      <c r="E3617" t="str">
        <f t="shared" si="56"/>
        <v>2013West RegionReligionDeclined</v>
      </c>
      <c r="F3617">
        <v>8.6414208169183908</v>
      </c>
    </row>
    <row r="3618" spans="1:6" x14ac:dyDescent="0.25">
      <c r="A3618" s="95">
        <v>41364</v>
      </c>
      <c r="B3618" t="s">
        <v>129</v>
      </c>
      <c r="C3618" t="s">
        <v>3</v>
      </c>
      <c r="D3618" t="s">
        <v>14</v>
      </c>
      <c r="E3618" t="str">
        <f t="shared" si="56"/>
        <v>2013West RegionSexual OrientationDeclined</v>
      </c>
      <c r="F3618">
        <v>11.038536065805101</v>
      </c>
    </row>
    <row r="3619" spans="1:6" x14ac:dyDescent="0.25">
      <c r="A3619" s="95">
        <v>41729</v>
      </c>
      <c r="B3619" t="s">
        <v>102</v>
      </c>
      <c r="C3619" t="s">
        <v>90</v>
      </c>
      <c r="D3619" t="s">
        <v>14</v>
      </c>
      <c r="E3619" t="str">
        <f t="shared" si="56"/>
        <v>2014NHS Ayrshire &amp; ArranEthnicityDeclined</v>
      </c>
      <c r="F3619">
        <v>5.5093462123244796</v>
      </c>
    </row>
    <row r="3620" spans="1:6" x14ac:dyDescent="0.25">
      <c r="A3620" s="95">
        <v>41729</v>
      </c>
      <c r="B3620" t="s">
        <v>102</v>
      </c>
      <c r="C3620" t="s">
        <v>1</v>
      </c>
      <c r="D3620" t="s">
        <v>14</v>
      </c>
      <c r="E3620" t="str">
        <f t="shared" si="56"/>
        <v>2014NHS Ayrshire &amp; ArranReligionDeclined</v>
      </c>
      <c r="F3620">
        <v>4.8922278865933198</v>
      </c>
    </row>
    <row r="3621" spans="1:6" x14ac:dyDescent="0.25">
      <c r="A3621" s="95">
        <v>41729</v>
      </c>
      <c r="B3621" t="s">
        <v>102</v>
      </c>
      <c r="C3621" t="s">
        <v>3</v>
      </c>
      <c r="D3621" t="s">
        <v>14</v>
      </c>
      <c r="E3621" t="str">
        <f t="shared" si="56"/>
        <v>2014NHS Ayrshire &amp; ArranSexual OrientationDeclined</v>
      </c>
      <c r="F3621">
        <v>12.190322869153</v>
      </c>
    </row>
    <row r="3622" spans="1:6" x14ac:dyDescent="0.25">
      <c r="A3622" s="95">
        <v>41729</v>
      </c>
      <c r="B3622" t="s">
        <v>103</v>
      </c>
      <c r="C3622" t="s">
        <v>90</v>
      </c>
      <c r="D3622" t="s">
        <v>14</v>
      </c>
      <c r="E3622" t="str">
        <f t="shared" si="56"/>
        <v>2014NHS BordersEthnicityDeclined</v>
      </c>
      <c r="F3622">
        <v>41.8457300275482</v>
      </c>
    </row>
    <row r="3623" spans="1:6" x14ac:dyDescent="0.25">
      <c r="A3623" s="95">
        <v>41729</v>
      </c>
      <c r="B3623" t="s">
        <v>103</v>
      </c>
      <c r="C3623" t="s">
        <v>1</v>
      </c>
      <c r="D3623" t="s">
        <v>14</v>
      </c>
      <c r="E3623" t="str">
        <f t="shared" si="56"/>
        <v>2014NHS BordersReligionDeclined</v>
      </c>
      <c r="F3623">
        <v>48.980716253443497</v>
      </c>
    </row>
    <row r="3624" spans="1:6" x14ac:dyDescent="0.25">
      <c r="A3624" s="95">
        <v>41729</v>
      </c>
      <c r="B3624" t="s">
        <v>103</v>
      </c>
      <c r="C3624" t="s">
        <v>3</v>
      </c>
      <c r="D3624" t="s">
        <v>14</v>
      </c>
      <c r="E3624" t="str">
        <f t="shared" si="56"/>
        <v>2014NHS BordersSexual OrientationDeclined</v>
      </c>
      <c r="F3624">
        <v>24.986225895316799</v>
      </c>
    </row>
    <row r="3625" spans="1:6" x14ac:dyDescent="0.25">
      <c r="A3625" s="95">
        <v>41729</v>
      </c>
      <c r="B3625" t="s">
        <v>82</v>
      </c>
      <c r="C3625" t="s">
        <v>90</v>
      </c>
      <c r="D3625" t="s">
        <v>14</v>
      </c>
      <c r="E3625" t="str">
        <f t="shared" si="56"/>
        <v>2014NHSScotlandEthnicityDeclined</v>
      </c>
      <c r="F3625">
        <v>17.508058928949701</v>
      </c>
    </row>
    <row r="3626" spans="1:6" x14ac:dyDescent="0.25">
      <c r="A3626" s="95">
        <v>41729</v>
      </c>
      <c r="B3626" t="s">
        <v>82</v>
      </c>
      <c r="C3626" t="s">
        <v>1</v>
      </c>
      <c r="D3626" t="s">
        <v>14</v>
      </c>
      <c r="E3626" t="str">
        <f t="shared" si="56"/>
        <v>2014NHSScotlandReligionDeclined</v>
      </c>
      <c r="F3626">
        <v>18.616555301715898</v>
      </c>
    </row>
    <row r="3627" spans="1:6" x14ac:dyDescent="0.25">
      <c r="A3627" s="95">
        <v>41729</v>
      </c>
      <c r="B3627" t="s">
        <v>82</v>
      </c>
      <c r="C3627" t="s">
        <v>3</v>
      </c>
      <c r="D3627" t="s">
        <v>14</v>
      </c>
      <c r="E3627" t="str">
        <f t="shared" si="56"/>
        <v>2014NHSScotlandSexual OrientationDeclined</v>
      </c>
      <c r="F3627">
        <v>22.176798300610901</v>
      </c>
    </row>
    <row r="3628" spans="1:6" x14ac:dyDescent="0.25">
      <c r="A3628" s="95">
        <v>41729</v>
      </c>
      <c r="B3628" t="s">
        <v>52</v>
      </c>
      <c r="C3628" t="s">
        <v>90</v>
      </c>
      <c r="D3628" t="s">
        <v>14</v>
      </c>
      <c r="E3628" t="str">
        <f t="shared" si="56"/>
        <v>2014NHS National Services ScotlandEthnicityDeclined</v>
      </c>
      <c r="F3628">
        <v>3.7176880627359798</v>
      </c>
    </row>
    <row r="3629" spans="1:6" x14ac:dyDescent="0.25">
      <c r="A3629" s="95">
        <v>41729</v>
      </c>
      <c r="B3629" t="s">
        <v>52</v>
      </c>
      <c r="C3629" t="s">
        <v>1</v>
      </c>
      <c r="D3629" t="s">
        <v>14</v>
      </c>
      <c r="E3629" t="str">
        <f t="shared" si="56"/>
        <v>2014NHS National Services ScotlandReligionDeclined</v>
      </c>
      <c r="F3629">
        <v>1.3360441475457401</v>
      </c>
    </row>
    <row r="3630" spans="1:6" x14ac:dyDescent="0.25">
      <c r="A3630" s="95">
        <v>41729</v>
      </c>
      <c r="B3630" t="s">
        <v>52</v>
      </c>
      <c r="C3630" t="s">
        <v>3</v>
      </c>
      <c r="D3630" t="s">
        <v>14</v>
      </c>
      <c r="E3630" t="str">
        <f t="shared" si="56"/>
        <v>2014NHS National Services ScotlandSexual OrientationDeclined</v>
      </c>
      <c r="F3630">
        <v>1.10368864362474</v>
      </c>
    </row>
    <row r="3631" spans="1:6" x14ac:dyDescent="0.25">
      <c r="A3631" s="95">
        <v>41729</v>
      </c>
      <c r="B3631" t="s">
        <v>15</v>
      </c>
      <c r="C3631" t="s">
        <v>90</v>
      </c>
      <c r="D3631" t="s">
        <v>14</v>
      </c>
      <c r="E3631" t="str">
        <f t="shared" si="56"/>
        <v>2014Scottish Ambulance ServiceEthnicityDeclined</v>
      </c>
      <c r="F3631">
        <v>8.2539682539682495</v>
      </c>
    </row>
    <row r="3632" spans="1:6" x14ac:dyDescent="0.25">
      <c r="A3632" s="95">
        <v>41729</v>
      </c>
      <c r="B3632" t="s">
        <v>15</v>
      </c>
      <c r="C3632" t="s">
        <v>1</v>
      </c>
      <c r="D3632" t="s">
        <v>14</v>
      </c>
      <c r="E3632" t="str">
        <f t="shared" si="56"/>
        <v>2014Scottish Ambulance ServiceReligionDeclined</v>
      </c>
      <c r="F3632">
        <v>9.7278911564625794</v>
      </c>
    </row>
    <row r="3633" spans="1:6" x14ac:dyDescent="0.25">
      <c r="A3633" s="95">
        <v>41729</v>
      </c>
      <c r="B3633" t="s">
        <v>15</v>
      </c>
      <c r="C3633" t="s">
        <v>3</v>
      </c>
      <c r="D3633" t="s">
        <v>14</v>
      </c>
      <c r="E3633" t="str">
        <f t="shared" si="56"/>
        <v>2014Scottish Ambulance ServiceSexual OrientationDeclined</v>
      </c>
      <c r="F3633">
        <v>10.181405895691601</v>
      </c>
    </row>
    <row r="3634" spans="1:6" x14ac:dyDescent="0.25">
      <c r="A3634" s="95">
        <v>41729</v>
      </c>
      <c r="B3634" t="s">
        <v>16</v>
      </c>
      <c r="C3634" t="s">
        <v>90</v>
      </c>
      <c r="D3634" t="s">
        <v>14</v>
      </c>
      <c r="E3634" t="str">
        <f t="shared" si="56"/>
        <v>2014NHS 24EthnicityDeclined</v>
      </c>
      <c r="F3634">
        <v>23.046357615893999</v>
      </c>
    </row>
    <row r="3635" spans="1:6" x14ac:dyDescent="0.25">
      <c r="A3635" s="95">
        <v>41729</v>
      </c>
      <c r="B3635" t="s">
        <v>16</v>
      </c>
      <c r="C3635" t="s">
        <v>1</v>
      </c>
      <c r="D3635" t="s">
        <v>14</v>
      </c>
      <c r="E3635" t="str">
        <f t="shared" si="56"/>
        <v>2014NHS 24ReligionDeclined</v>
      </c>
      <c r="F3635">
        <v>20.463576158940398</v>
      </c>
    </row>
    <row r="3636" spans="1:6" x14ac:dyDescent="0.25">
      <c r="A3636" s="95">
        <v>41729</v>
      </c>
      <c r="B3636" t="s">
        <v>16</v>
      </c>
      <c r="C3636" t="s">
        <v>3</v>
      </c>
      <c r="D3636" t="s">
        <v>14</v>
      </c>
      <c r="E3636" t="str">
        <f t="shared" si="56"/>
        <v>2014NHS 24Sexual OrientationDeclined</v>
      </c>
      <c r="F3636">
        <v>21.125827814569501</v>
      </c>
    </row>
    <row r="3637" spans="1:6" x14ac:dyDescent="0.25">
      <c r="A3637" s="95">
        <v>41729</v>
      </c>
      <c r="B3637" t="s">
        <v>17</v>
      </c>
      <c r="C3637" t="s">
        <v>90</v>
      </c>
      <c r="D3637" t="s">
        <v>14</v>
      </c>
      <c r="E3637" t="str">
        <f t="shared" si="56"/>
        <v>2014NHS Education for ScotlandEthnicityDeclined</v>
      </c>
      <c r="F3637">
        <v>18.853974121996298</v>
      </c>
    </row>
    <row r="3638" spans="1:6" x14ac:dyDescent="0.25">
      <c r="A3638" s="95">
        <v>41729</v>
      </c>
      <c r="B3638" t="s">
        <v>17</v>
      </c>
      <c r="C3638" t="s">
        <v>1</v>
      </c>
      <c r="D3638" t="s">
        <v>14</v>
      </c>
      <c r="E3638" t="str">
        <f t="shared" si="56"/>
        <v>2014NHS Education for ScotlandReligionDeclined</v>
      </c>
      <c r="F3638">
        <v>14.0480591497227</v>
      </c>
    </row>
    <row r="3639" spans="1:6" x14ac:dyDescent="0.25">
      <c r="A3639" s="95">
        <v>41729</v>
      </c>
      <c r="B3639" t="s">
        <v>17</v>
      </c>
      <c r="C3639" t="s">
        <v>3</v>
      </c>
      <c r="D3639" t="s">
        <v>14</v>
      </c>
      <c r="E3639" t="str">
        <f t="shared" si="56"/>
        <v>2014NHS Education for ScotlandSexual OrientationDeclined</v>
      </c>
      <c r="F3639">
        <v>16.820702402957401</v>
      </c>
    </row>
    <row r="3640" spans="1:6" x14ac:dyDescent="0.25">
      <c r="A3640" s="95">
        <v>41729</v>
      </c>
      <c r="B3640" t="s">
        <v>83</v>
      </c>
      <c r="C3640" t="s">
        <v>90</v>
      </c>
      <c r="D3640" t="s">
        <v>14</v>
      </c>
      <c r="E3640" t="str">
        <f t="shared" si="56"/>
        <v>2014Healthcare Improvement ScotlandEthnicityDeclined</v>
      </c>
      <c r="F3640">
        <v>12.6543209876543</v>
      </c>
    </row>
    <row r="3641" spans="1:6" x14ac:dyDescent="0.25">
      <c r="A3641" s="95">
        <v>41729</v>
      </c>
      <c r="B3641" t="s">
        <v>83</v>
      </c>
      <c r="C3641" t="s">
        <v>1</v>
      </c>
      <c r="D3641" t="s">
        <v>14</v>
      </c>
      <c r="E3641" t="str">
        <f t="shared" si="56"/>
        <v>2014Healthcare Improvement ScotlandReligionDeclined</v>
      </c>
      <c r="F3641">
        <v>20.061728395061699</v>
      </c>
    </row>
    <row r="3642" spans="1:6" x14ac:dyDescent="0.25">
      <c r="A3642" s="95">
        <v>41729</v>
      </c>
      <c r="B3642" t="s">
        <v>83</v>
      </c>
      <c r="C3642" t="s">
        <v>3</v>
      </c>
      <c r="D3642" t="s">
        <v>14</v>
      </c>
      <c r="E3642" t="str">
        <f t="shared" si="56"/>
        <v>2014Healthcare Improvement ScotlandSexual OrientationDeclined</v>
      </c>
      <c r="F3642">
        <v>20.370370370370299</v>
      </c>
    </row>
    <row r="3643" spans="1:6" x14ac:dyDescent="0.25">
      <c r="A3643" s="95">
        <v>41729</v>
      </c>
      <c r="B3643" t="s">
        <v>18</v>
      </c>
      <c r="C3643" t="s">
        <v>90</v>
      </c>
      <c r="D3643" t="s">
        <v>14</v>
      </c>
      <c r="E3643" t="str">
        <f t="shared" si="56"/>
        <v>2014NHS Health ScotlandEthnicityDeclined</v>
      </c>
      <c r="F3643">
        <v>8.3333333333333304</v>
      </c>
    </row>
    <row r="3644" spans="1:6" x14ac:dyDescent="0.25">
      <c r="A3644" s="95">
        <v>41729</v>
      </c>
      <c r="B3644" t="s">
        <v>18</v>
      </c>
      <c r="C3644" t="s">
        <v>1</v>
      </c>
      <c r="D3644" t="s">
        <v>14</v>
      </c>
      <c r="E3644" t="str">
        <f t="shared" si="56"/>
        <v>2014NHS Health ScotlandReligionDeclined</v>
      </c>
      <c r="F3644">
        <v>34.469696969696898</v>
      </c>
    </row>
    <row r="3645" spans="1:6" x14ac:dyDescent="0.25">
      <c r="A3645" s="95">
        <v>41729</v>
      </c>
      <c r="B3645" t="s">
        <v>18</v>
      </c>
      <c r="C3645" t="s">
        <v>3</v>
      </c>
      <c r="D3645" t="s">
        <v>14</v>
      </c>
      <c r="E3645" t="str">
        <f t="shared" si="56"/>
        <v>2014NHS Health ScotlandSexual OrientationDeclined</v>
      </c>
      <c r="F3645">
        <v>35.606060606060602</v>
      </c>
    </row>
    <row r="3646" spans="1:6" x14ac:dyDescent="0.25">
      <c r="A3646" s="95">
        <v>41729</v>
      </c>
      <c r="B3646" t="s">
        <v>19</v>
      </c>
      <c r="C3646" t="s">
        <v>90</v>
      </c>
      <c r="D3646" t="s">
        <v>14</v>
      </c>
      <c r="E3646" t="str">
        <f t="shared" si="56"/>
        <v>2014The State HospitalEthnicityDeclined</v>
      </c>
      <c r="F3646">
        <v>9.4691535150645603</v>
      </c>
    </row>
    <row r="3647" spans="1:6" x14ac:dyDescent="0.25">
      <c r="A3647" s="95">
        <v>41729</v>
      </c>
      <c r="B3647" t="s">
        <v>19</v>
      </c>
      <c r="C3647" t="s">
        <v>1</v>
      </c>
      <c r="D3647" t="s">
        <v>14</v>
      </c>
      <c r="E3647" t="str">
        <f t="shared" si="56"/>
        <v>2014The State HospitalReligionDeclined</v>
      </c>
      <c r="F3647">
        <v>11.4777618364418</v>
      </c>
    </row>
    <row r="3648" spans="1:6" x14ac:dyDescent="0.25">
      <c r="A3648" s="95">
        <v>41729</v>
      </c>
      <c r="B3648" t="s">
        <v>19</v>
      </c>
      <c r="C3648" t="s">
        <v>3</v>
      </c>
      <c r="D3648" t="s">
        <v>14</v>
      </c>
      <c r="E3648" t="str">
        <f t="shared" si="56"/>
        <v>2014The State HospitalSexual OrientationDeclined</v>
      </c>
      <c r="F3648">
        <v>11.047345767575299</v>
      </c>
    </row>
    <row r="3649" spans="1:6" x14ac:dyDescent="0.25">
      <c r="A3649" s="95">
        <v>41729</v>
      </c>
      <c r="B3649" t="s">
        <v>35</v>
      </c>
      <c r="C3649" t="s">
        <v>90</v>
      </c>
      <c r="D3649" t="s">
        <v>14</v>
      </c>
      <c r="E3649" t="str">
        <f t="shared" si="56"/>
        <v>2014National Waiting Times CentreEthnicityDeclined</v>
      </c>
      <c r="F3649">
        <v>14.1968325791855</v>
      </c>
    </row>
    <row r="3650" spans="1:6" x14ac:dyDescent="0.25">
      <c r="A3650" s="95">
        <v>41729</v>
      </c>
      <c r="B3650" t="s">
        <v>35</v>
      </c>
      <c r="C3650" t="s">
        <v>1</v>
      </c>
      <c r="D3650" t="s">
        <v>14</v>
      </c>
      <c r="E3650" t="str">
        <f t="shared" si="56"/>
        <v>2014National Waiting Times CentreReligionDeclined</v>
      </c>
      <c r="F3650">
        <v>16.346153846153801</v>
      </c>
    </row>
    <row r="3651" spans="1:6" x14ac:dyDescent="0.25">
      <c r="A3651" s="95">
        <v>41729</v>
      </c>
      <c r="B3651" t="s">
        <v>35</v>
      </c>
      <c r="C3651" t="s">
        <v>3</v>
      </c>
      <c r="D3651" t="s">
        <v>14</v>
      </c>
      <c r="E3651" t="str">
        <f t="shared" si="56"/>
        <v>2014National Waiting Times CentreSexual OrientationDeclined</v>
      </c>
      <c r="F3651">
        <v>16.176470588235201</v>
      </c>
    </row>
    <row r="3652" spans="1:6" x14ac:dyDescent="0.25">
      <c r="A3652" s="95">
        <v>41729</v>
      </c>
      <c r="B3652" t="s">
        <v>105</v>
      </c>
      <c r="C3652" t="s">
        <v>90</v>
      </c>
      <c r="D3652" t="s">
        <v>14</v>
      </c>
      <c r="E3652" t="str">
        <f t="shared" ref="E3652:E3715" si="57">"20"&amp;RIGHT(TEXT(A3652,"dd-mmm-yy"),2)&amp;B3652&amp;C3652&amp;D3652</f>
        <v>2014NHS FifeEthnicityDeclined</v>
      </c>
      <c r="F3652">
        <v>28.394798550415601</v>
      </c>
    </row>
    <row r="3653" spans="1:6" x14ac:dyDescent="0.25">
      <c r="A3653" s="95">
        <v>41729</v>
      </c>
      <c r="B3653" t="s">
        <v>105</v>
      </c>
      <c r="C3653" t="s">
        <v>1</v>
      </c>
      <c r="D3653" t="s">
        <v>14</v>
      </c>
      <c r="E3653" t="str">
        <f t="shared" si="57"/>
        <v>2014NHS FifeReligionDeclined</v>
      </c>
      <c r="F3653">
        <v>30.675762097633701</v>
      </c>
    </row>
    <row r="3654" spans="1:6" x14ac:dyDescent="0.25">
      <c r="A3654" s="95">
        <v>41729</v>
      </c>
      <c r="B3654" t="s">
        <v>105</v>
      </c>
      <c r="C3654" t="s">
        <v>3</v>
      </c>
      <c r="D3654" t="s">
        <v>14</v>
      </c>
      <c r="E3654" t="str">
        <f t="shared" si="57"/>
        <v>2014NHS FifeSexual OrientationDeclined</v>
      </c>
      <c r="F3654">
        <v>55.009592837348102</v>
      </c>
    </row>
    <row r="3655" spans="1:6" x14ac:dyDescent="0.25">
      <c r="A3655" s="95">
        <v>41729</v>
      </c>
      <c r="B3655" t="s">
        <v>108</v>
      </c>
      <c r="C3655" t="s">
        <v>90</v>
      </c>
      <c r="D3655" t="s">
        <v>14</v>
      </c>
      <c r="E3655" t="str">
        <f t="shared" si="57"/>
        <v>2014NHS Greater Glasgow &amp; ClydeEthnicityDeclined</v>
      </c>
      <c r="F3655">
        <v>2.4737423991155301</v>
      </c>
    </row>
    <row r="3656" spans="1:6" x14ac:dyDescent="0.25">
      <c r="A3656" s="95">
        <v>41729</v>
      </c>
      <c r="B3656" t="s">
        <v>108</v>
      </c>
      <c r="C3656" t="s">
        <v>1</v>
      </c>
      <c r="D3656" t="s">
        <v>14</v>
      </c>
      <c r="E3656" t="str">
        <f t="shared" si="57"/>
        <v>2014NHS Greater Glasgow &amp; ClydeReligionDeclined</v>
      </c>
      <c r="F3656">
        <v>5.4864566058595896</v>
      </c>
    </row>
    <row r="3657" spans="1:6" x14ac:dyDescent="0.25">
      <c r="A3657" s="95">
        <v>41729</v>
      </c>
      <c r="B3657" t="s">
        <v>108</v>
      </c>
      <c r="C3657" t="s">
        <v>3</v>
      </c>
      <c r="D3657" t="s">
        <v>14</v>
      </c>
      <c r="E3657" t="str">
        <f t="shared" si="57"/>
        <v>2014NHS Greater Glasgow &amp; ClydeSexual OrientationDeclined</v>
      </c>
      <c r="F3657">
        <v>5.0165837479270303</v>
      </c>
    </row>
    <row r="3658" spans="1:6" x14ac:dyDescent="0.25">
      <c r="A3658" s="95">
        <v>41729</v>
      </c>
      <c r="B3658" t="s">
        <v>109</v>
      </c>
      <c r="C3658" t="s">
        <v>90</v>
      </c>
      <c r="D3658" t="s">
        <v>14</v>
      </c>
      <c r="E3658" t="str">
        <f t="shared" si="57"/>
        <v>2014NHS HighlandEthnicityDeclined</v>
      </c>
      <c r="F3658">
        <v>17.350405016984499</v>
      </c>
    </row>
    <row r="3659" spans="1:6" x14ac:dyDescent="0.25">
      <c r="A3659" s="95">
        <v>41729</v>
      </c>
      <c r="B3659" t="s">
        <v>109</v>
      </c>
      <c r="C3659" t="s">
        <v>1</v>
      </c>
      <c r="D3659" t="s">
        <v>14</v>
      </c>
      <c r="E3659" t="str">
        <f t="shared" si="57"/>
        <v>2014NHS HighlandReligionDeclined</v>
      </c>
      <c r="F3659">
        <v>21.2263740092326</v>
      </c>
    </row>
    <row r="3660" spans="1:6" x14ac:dyDescent="0.25">
      <c r="A3660" s="95">
        <v>41729</v>
      </c>
      <c r="B3660" t="s">
        <v>109</v>
      </c>
      <c r="C3660" t="s">
        <v>3</v>
      </c>
      <c r="D3660" t="s">
        <v>14</v>
      </c>
      <c r="E3660" t="str">
        <f t="shared" si="57"/>
        <v>2014NHS HighlandSexual OrientationDeclined</v>
      </c>
      <c r="F3660">
        <v>27.218883372528499</v>
      </c>
    </row>
    <row r="3661" spans="1:6" x14ac:dyDescent="0.25">
      <c r="A3661" s="95">
        <v>41729</v>
      </c>
      <c r="B3661" t="s">
        <v>110</v>
      </c>
      <c r="C3661" t="s">
        <v>90</v>
      </c>
      <c r="D3661" t="s">
        <v>14</v>
      </c>
      <c r="E3661" t="str">
        <f t="shared" si="57"/>
        <v>2014NHS LanarkshireEthnicityDeclined</v>
      </c>
      <c r="F3661">
        <v>10.052257221657699</v>
      </c>
    </row>
    <row r="3662" spans="1:6" x14ac:dyDescent="0.25">
      <c r="A3662" s="95">
        <v>41729</v>
      </c>
      <c r="B3662" t="s">
        <v>110</v>
      </c>
      <c r="C3662" t="s">
        <v>1</v>
      </c>
      <c r="D3662" t="s">
        <v>14</v>
      </c>
      <c r="E3662" t="str">
        <f t="shared" si="57"/>
        <v>2014NHS LanarkshireReligionDeclined</v>
      </c>
      <c r="F3662">
        <v>13.920743213819099</v>
      </c>
    </row>
    <row r="3663" spans="1:6" x14ac:dyDescent="0.25">
      <c r="A3663" s="95">
        <v>41729</v>
      </c>
      <c r="B3663" t="s">
        <v>110</v>
      </c>
      <c r="C3663" t="s">
        <v>3</v>
      </c>
      <c r="D3663" t="s">
        <v>14</v>
      </c>
      <c r="E3663" t="str">
        <f t="shared" si="57"/>
        <v>2014NHS LanarkshireSexual OrientationDeclined</v>
      </c>
      <c r="F3663">
        <v>13.173174626215699</v>
      </c>
    </row>
    <row r="3664" spans="1:6" x14ac:dyDescent="0.25">
      <c r="A3664" s="95">
        <v>41729</v>
      </c>
      <c r="B3664" t="s">
        <v>107</v>
      </c>
      <c r="C3664" t="s">
        <v>90</v>
      </c>
      <c r="D3664" t="s">
        <v>14</v>
      </c>
      <c r="E3664" t="str">
        <f t="shared" si="57"/>
        <v>2014NHS GrampianEthnicityDeclined</v>
      </c>
      <c r="F3664">
        <v>31.5851759576455</v>
      </c>
    </row>
    <row r="3665" spans="1:6" x14ac:dyDescent="0.25">
      <c r="A3665" s="95">
        <v>41729</v>
      </c>
      <c r="B3665" t="s">
        <v>107</v>
      </c>
      <c r="C3665" t="s">
        <v>1</v>
      </c>
      <c r="D3665" t="s">
        <v>14</v>
      </c>
      <c r="E3665" t="str">
        <f t="shared" si="57"/>
        <v>2014NHS GrampianReligionDeclined</v>
      </c>
      <c r="F3665">
        <v>35.621301775147899</v>
      </c>
    </row>
    <row r="3666" spans="1:6" x14ac:dyDescent="0.25">
      <c r="A3666" s="95">
        <v>41729</v>
      </c>
      <c r="B3666" t="s">
        <v>107</v>
      </c>
      <c r="C3666" t="s">
        <v>3</v>
      </c>
      <c r="D3666" t="s">
        <v>14</v>
      </c>
      <c r="E3666" t="str">
        <f t="shared" si="57"/>
        <v>2014NHS GrampianSexual OrientationDeclined</v>
      </c>
      <c r="F3666">
        <v>36.910619744627802</v>
      </c>
    </row>
    <row r="3667" spans="1:6" x14ac:dyDescent="0.25">
      <c r="A3667" s="95">
        <v>41729</v>
      </c>
      <c r="B3667" t="s">
        <v>112</v>
      </c>
      <c r="C3667" t="s">
        <v>90</v>
      </c>
      <c r="D3667" t="s">
        <v>14</v>
      </c>
      <c r="E3667" t="str">
        <f t="shared" si="57"/>
        <v>2014NHS OrkneyEthnicityDeclined</v>
      </c>
      <c r="F3667">
        <v>14.701601164483201</v>
      </c>
    </row>
    <row r="3668" spans="1:6" x14ac:dyDescent="0.25">
      <c r="A3668" s="95">
        <v>41729</v>
      </c>
      <c r="B3668" t="s">
        <v>112</v>
      </c>
      <c r="C3668" t="s">
        <v>1</v>
      </c>
      <c r="D3668" t="s">
        <v>14</v>
      </c>
      <c r="E3668" t="str">
        <f t="shared" si="57"/>
        <v>2014NHS OrkneyReligionDeclined</v>
      </c>
      <c r="F3668">
        <v>19.213973799126599</v>
      </c>
    </row>
    <row r="3669" spans="1:6" x14ac:dyDescent="0.25">
      <c r="A3669" s="95">
        <v>41729</v>
      </c>
      <c r="B3669" t="s">
        <v>112</v>
      </c>
      <c r="C3669" t="s">
        <v>3</v>
      </c>
      <c r="D3669" t="s">
        <v>14</v>
      </c>
      <c r="E3669" t="str">
        <f t="shared" si="57"/>
        <v>2014NHS OrkneySexual OrientationDeclined</v>
      </c>
      <c r="F3669">
        <v>18.4861717612809</v>
      </c>
    </row>
    <row r="3670" spans="1:6" x14ac:dyDescent="0.25">
      <c r="A3670" s="95">
        <v>41729</v>
      </c>
      <c r="B3670" t="s">
        <v>111</v>
      </c>
      <c r="C3670" t="s">
        <v>90</v>
      </c>
      <c r="D3670" t="s">
        <v>14</v>
      </c>
      <c r="E3670" t="str">
        <f t="shared" si="57"/>
        <v>2014NHS LothianEthnicityDeclined</v>
      </c>
      <c r="F3670">
        <v>48.841487279843399</v>
      </c>
    </row>
    <row r="3671" spans="1:6" x14ac:dyDescent="0.25">
      <c r="A3671" s="95">
        <v>41729</v>
      </c>
      <c r="B3671" t="s">
        <v>111</v>
      </c>
      <c r="C3671" t="s">
        <v>1</v>
      </c>
      <c r="D3671" t="s">
        <v>14</v>
      </c>
      <c r="E3671" t="str">
        <f t="shared" si="57"/>
        <v>2014NHS LothianReligionDeclined</v>
      </c>
      <c r="F3671">
        <v>39.553816046966702</v>
      </c>
    </row>
    <row r="3672" spans="1:6" x14ac:dyDescent="0.25">
      <c r="A3672" s="95">
        <v>41729</v>
      </c>
      <c r="B3672" t="s">
        <v>111</v>
      </c>
      <c r="C3672" t="s">
        <v>3</v>
      </c>
      <c r="D3672" t="s">
        <v>14</v>
      </c>
      <c r="E3672" t="str">
        <f t="shared" si="57"/>
        <v>2014NHS LothianSexual OrientationDeclined</v>
      </c>
      <c r="F3672">
        <v>46.418786692759298</v>
      </c>
    </row>
    <row r="3673" spans="1:6" x14ac:dyDescent="0.25">
      <c r="A3673" s="95">
        <v>41729</v>
      </c>
      <c r="B3673" t="s">
        <v>114</v>
      </c>
      <c r="C3673" t="s">
        <v>90</v>
      </c>
      <c r="D3673" t="s">
        <v>14</v>
      </c>
      <c r="E3673" t="str">
        <f t="shared" si="57"/>
        <v>2014NHS TaysideEthnicityDeclined</v>
      </c>
      <c r="F3673">
        <v>8.1997533908754594</v>
      </c>
    </row>
    <row r="3674" spans="1:6" x14ac:dyDescent="0.25">
      <c r="A3674" s="95">
        <v>41729</v>
      </c>
      <c r="B3674" t="s">
        <v>114</v>
      </c>
      <c r="C3674" t="s">
        <v>1</v>
      </c>
      <c r="D3674" t="s">
        <v>14</v>
      </c>
      <c r="E3674" t="str">
        <f t="shared" si="57"/>
        <v>2014NHS TaysideReligionDeclined</v>
      </c>
      <c r="F3674">
        <v>10.295930949445101</v>
      </c>
    </row>
    <row r="3675" spans="1:6" x14ac:dyDescent="0.25">
      <c r="A3675" s="95">
        <v>41729</v>
      </c>
      <c r="B3675" t="s">
        <v>114</v>
      </c>
      <c r="C3675" t="s">
        <v>3</v>
      </c>
      <c r="D3675" t="s">
        <v>14</v>
      </c>
      <c r="E3675" t="str">
        <f t="shared" si="57"/>
        <v>2014NHS TaysideSexual OrientationDeclined</v>
      </c>
      <c r="F3675">
        <v>13.9745170571311</v>
      </c>
    </row>
    <row r="3676" spans="1:6" x14ac:dyDescent="0.25">
      <c r="A3676" s="95">
        <v>41729</v>
      </c>
      <c r="B3676" t="s">
        <v>106</v>
      </c>
      <c r="C3676" t="s">
        <v>90</v>
      </c>
      <c r="D3676" t="s">
        <v>14</v>
      </c>
      <c r="E3676" t="str">
        <f t="shared" si="57"/>
        <v>2014NHS Forth ValleyEthnicityDeclined</v>
      </c>
      <c r="F3676">
        <v>7.1614049473827999</v>
      </c>
    </row>
    <row r="3677" spans="1:6" x14ac:dyDescent="0.25">
      <c r="A3677" s="95">
        <v>41729</v>
      </c>
      <c r="B3677" t="s">
        <v>106</v>
      </c>
      <c r="C3677" t="s">
        <v>1</v>
      </c>
      <c r="D3677" t="s">
        <v>14</v>
      </c>
      <c r="E3677" t="str">
        <f t="shared" si="57"/>
        <v>2014NHS Forth ValleyReligionDeclined</v>
      </c>
      <c r="F3677">
        <v>8.7877545442121097</v>
      </c>
    </row>
    <row r="3678" spans="1:6" x14ac:dyDescent="0.25">
      <c r="A3678" s="95">
        <v>41729</v>
      </c>
      <c r="B3678" t="s">
        <v>106</v>
      </c>
      <c r="C3678" t="s">
        <v>3</v>
      </c>
      <c r="D3678" t="s">
        <v>14</v>
      </c>
      <c r="E3678" t="str">
        <f t="shared" si="57"/>
        <v>2014NHS Forth ValleySexual OrientationDeclined</v>
      </c>
      <c r="F3678">
        <v>9.2797594642613106</v>
      </c>
    </row>
    <row r="3679" spans="1:6" x14ac:dyDescent="0.25">
      <c r="A3679" s="95">
        <v>41729</v>
      </c>
      <c r="B3679" t="s">
        <v>115</v>
      </c>
      <c r="C3679" t="s">
        <v>90</v>
      </c>
      <c r="D3679" t="s">
        <v>14</v>
      </c>
      <c r="E3679" t="str">
        <f t="shared" si="57"/>
        <v>2014NHS Western IslesEthnicityDeclined</v>
      </c>
      <c r="F3679">
        <v>8.2987551867219906</v>
      </c>
    </row>
    <row r="3680" spans="1:6" x14ac:dyDescent="0.25">
      <c r="A3680" s="95">
        <v>41729</v>
      </c>
      <c r="B3680" t="s">
        <v>115</v>
      </c>
      <c r="C3680" t="s">
        <v>1</v>
      </c>
      <c r="D3680" t="s">
        <v>14</v>
      </c>
      <c r="E3680" t="str">
        <f t="shared" si="57"/>
        <v>2014NHS Western IslesReligionDeclined</v>
      </c>
      <c r="F3680">
        <v>13.6929460580912</v>
      </c>
    </row>
    <row r="3681" spans="1:6" x14ac:dyDescent="0.25">
      <c r="A3681" s="95">
        <v>41729</v>
      </c>
      <c r="B3681" t="s">
        <v>115</v>
      </c>
      <c r="C3681" t="s">
        <v>3</v>
      </c>
      <c r="D3681" t="s">
        <v>14</v>
      </c>
      <c r="E3681" t="str">
        <f t="shared" si="57"/>
        <v>2014NHS Western IslesSexual OrientationDeclined</v>
      </c>
      <c r="F3681">
        <v>14.5228215767634</v>
      </c>
    </row>
    <row r="3682" spans="1:6" x14ac:dyDescent="0.25">
      <c r="A3682" s="95">
        <v>41729</v>
      </c>
      <c r="B3682" t="s">
        <v>104</v>
      </c>
      <c r="C3682" t="s">
        <v>90</v>
      </c>
      <c r="D3682" t="s">
        <v>14</v>
      </c>
      <c r="E3682" t="str">
        <f t="shared" si="57"/>
        <v>2014NHS Dumfries &amp; GallowayEthnicityDeclined</v>
      </c>
      <c r="F3682">
        <v>16.021390374331499</v>
      </c>
    </row>
    <row r="3683" spans="1:6" x14ac:dyDescent="0.25">
      <c r="A3683" s="95">
        <v>41729</v>
      </c>
      <c r="B3683" t="s">
        <v>104</v>
      </c>
      <c r="C3683" t="s">
        <v>1</v>
      </c>
      <c r="D3683" t="s">
        <v>14</v>
      </c>
      <c r="E3683" t="str">
        <f t="shared" si="57"/>
        <v>2014NHS Dumfries &amp; GallowayReligionDeclined</v>
      </c>
      <c r="F3683">
        <v>25.668449197860902</v>
      </c>
    </row>
    <row r="3684" spans="1:6" x14ac:dyDescent="0.25">
      <c r="A3684" s="95">
        <v>41729</v>
      </c>
      <c r="B3684" t="s">
        <v>104</v>
      </c>
      <c r="C3684" t="s">
        <v>3</v>
      </c>
      <c r="D3684" t="s">
        <v>14</v>
      </c>
      <c r="E3684" t="str">
        <f t="shared" si="57"/>
        <v>2014NHS Dumfries &amp; GallowaySexual OrientationDeclined</v>
      </c>
      <c r="F3684">
        <v>47.144385026737901</v>
      </c>
    </row>
    <row r="3685" spans="1:6" x14ac:dyDescent="0.25">
      <c r="A3685" s="95">
        <v>41729</v>
      </c>
      <c r="B3685" t="s">
        <v>113</v>
      </c>
      <c r="C3685" t="s">
        <v>90</v>
      </c>
      <c r="D3685" t="s">
        <v>14</v>
      </c>
      <c r="E3685" t="str">
        <f t="shared" si="57"/>
        <v>2014NHS ShetlandEthnicityDeclined</v>
      </c>
      <c r="F3685">
        <v>5.4347826086956497</v>
      </c>
    </row>
    <row r="3686" spans="1:6" x14ac:dyDescent="0.25">
      <c r="A3686" s="95">
        <v>41729</v>
      </c>
      <c r="B3686" t="s">
        <v>113</v>
      </c>
      <c r="C3686" t="s">
        <v>1</v>
      </c>
      <c r="D3686" t="s">
        <v>14</v>
      </c>
      <c r="E3686" t="str">
        <f t="shared" si="57"/>
        <v>2014NHS ShetlandReligionDeclined</v>
      </c>
      <c r="F3686">
        <v>11.9565217391304</v>
      </c>
    </row>
    <row r="3687" spans="1:6" x14ac:dyDescent="0.25">
      <c r="A3687" s="95">
        <v>41729</v>
      </c>
      <c r="B3687" t="s">
        <v>113</v>
      </c>
      <c r="C3687" t="s">
        <v>3</v>
      </c>
      <c r="D3687" t="s">
        <v>14</v>
      </c>
      <c r="E3687" t="str">
        <f t="shared" si="57"/>
        <v>2014NHS ShetlandSexual OrientationDeclined</v>
      </c>
      <c r="F3687">
        <v>16.425120772946801</v>
      </c>
    </row>
    <row r="3688" spans="1:6" x14ac:dyDescent="0.25">
      <c r="A3688" s="95">
        <v>41729</v>
      </c>
      <c r="B3688" t="s">
        <v>127</v>
      </c>
      <c r="C3688" t="s">
        <v>90</v>
      </c>
      <c r="D3688" t="s">
        <v>14</v>
      </c>
      <c r="E3688" t="str">
        <f t="shared" si="57"/>
        <v>2014East RegionEthnicityDeclined</v>
      </c>
      <c r="F3688">
        <v>43.208339816399501</v>
      </c>
    </row>
    <row r="3689" spans="1:6" x14ac:dyDescent="0.25">
      <c r="A3689" s="95">
        <v>41729</v>
      </c>
      <c r="B3689" t="s">
        <v>127</v>
      </c>
      <c r="C3689" t="s">
        <v>1</v>
      </c>
      <c r="D3689" t="s">
        <v>14</v>
      </c>
      <c r="E3689" t="str">
        <f t="shared" si="57"/>
        <v>2014East RegionReligionDeclined</v>
      </c>
      <c r="F3689">
        <v>38.281209480835997</v>
      </c>
    </row>
    <row r="3690" spans="1:6" x14ac:dyDescent="0.25">
      <c r="A3690" s="95">
        <v>41729</v>
      </c>
      <c r="B3690" t="s">
        <v>127</v>
      </c>
      <c r="C3690" t="s">
        <v>3</v>
      </c>
      <c r="D3690" t="s">
        <v>14</v>
      </c>
      <c r="E3690" t="str">
        <f t="shared" si="57"/>
        <v>2014East RegionSexual OrientationDeclined</v>
      </c>
      <c r="F3690">
        <v>46.491364555780301</v>
      </c>
    </row>
    <row r="3691" spans="1:6" x14ac:dyDescent="0.25">
      <c r="A3691" s="95">
        <v>41729</v>
      </c>
      <c r="B3691" t="s">
        <v>132</v>
      </c>
      <c r="C3691" t="s">
        <v>90</v>
      </c>
      <c r="D3691" t="s">
        <v>14</v>
      </c>
      <c r="E3691" t="str">
        <f t="shared" si="57"/>
        <v>2014National Bodies and Special Health BoardsEthnicityDeclined</v>
      </c>
      <c r="F3691">
        <v>10.8697200655317</v>
      </c>
    </row>
    <row r="3692" spans="1:6" x14ac:dyDescent="0.25">
      <c r="A3692" s="95">
        <v>41729</v>
      </c>
      <c r="B3692" t="s">
        <v>132</v>
      </c>
      <c r="C3692" t="s">
        <v>1</v>
      </c>
      <c r="D3692" t="s">
        <v>14</v>
      </c>
      <c r="E3692" t="str">
        <f t="shared" si="57"/>
        <v>2014National Bodies and Special Health BoardsReligionDeclined</v>
      </c>
      <c r="F3692">
        <v>10.948073224588599</v>
      </c>
    </row>
    <row r="3693" spans="1:6" x14ac:dyDescent="0.25">
      <c r="A3693" s="95">
        <v>41729</v>
      </c>
      <c r="B3693" t="s">
        <v>132</v>
      </c>
      <c r="C3693" t="s">
        <v>3</v>
      </c>
      <c r="D3693" t="s">
        <v>14</v>
      </c>
      <c r="E3693" t="str">
        <f t="shared" si="57"/>
        <v>2014National Bodies and Special Health BoardsSexual OrientationDeclined</v>
      </c>
      <c r="F3693">
        <v>11.411069164470399</v>
      </c>
    </row>
    <row r="3694" spans="1:6" x14ac:dyDescent="0.25">
      <c r="A3694" s="95">
        <v>41729</v>
      </c>
      <c r="B3694" t="s">
        <v>128</v>
      </c>
      <c r="C3694" t="s">
        <v>90</v>
      </c>
      <c r="D3694" t="s">
        <v>14</v>
      </c>
      <c r="E3694" t="str">
        <f t="shared" si="57"/>
        <v>2014North RegionEthnicityDeclined</v>
      </c>
      <c r="F3694">
        <v>18.963749052481301</v>
      </c>
    </row>
    <row r="3695" spans="1:6" x14ac:dyDescent="0.25">
      <c r="A3695" s="95">
        <v>41729</v>
      </c>
      <c r="B3695" t="s">
        <v>128</v>
      </c>
      <c r="C3695" t="s">
        <v>1</v>
      </c>
      <c r="D3695" t="s">
        <v>14</v>
      </c>
      <c r="E3695" t="str">
        <f t="shared" si="57"/>
        <v>2014North RegionReligionDeclined</v>
      </c>
      <c r="F3695">
        <v>22.417175725687699</v>
      </c>
    </row>
    <row r="3696" spans="1:6" x14ac:dyDescent="0.25">
      <c r="A3696" s="95">
        <v>41729</v>
      </c>
      <c r="B3696" t="s">
        <v>128</v>
      </c>
      <c r="C3696" t="s">
        <v>3</v>
      </c>
      <c r="D3696" t="s">
        <v>14</v>
      </c>
      <c r="E3696" t="str">
        <f t="shared" si="57"/>
        <v>2014North RegionSexual OrientationDeclined</v>
      </c>
      <c r="F3696">
        <v>25.7033932313729</v>
      </c>
    </row>
    <row r="3697" spans="1:6" x14ac:dyDescent="0.25">
      <c r="A3697" s="95">
        <v>41729</v>
      </c>
      <c r="B3697" t="s">
        <v>129</v>
      </c>
      <c r="C3697" t="s">
        <v>90</v>
      </c>
      <c r="D3697" t="s">
        <v>14</v>
      </c>
      <c r="E3697" t="str">
        <f t="shared" si="57"/>
        <v>2014West RegionEthnicityDeclined</v>
      </c>
      <c r="F3697">
        <v>5.4101807956001799</v>
      </c>
    </row>
    <row r="3698" spans="1:6" x14ac:dyDescent="0.25">
      <c r="A3698" s="95">
        <v>41729</v>
      </c>
      <c r="B3698" t="s">
        <v>129</v>
      </c>
      <c r="C3698" t="s">
        <v>1</v>
      </c>
      <c r="D3698" t="s">
        <v>14</v>
      </c>
      <c r="E3698" t="str">
        <f t="shared" si="57"/>
        <v>2014West RegionReligionDeclined</v>
      </c>
      <c r="F3698">
        <v>8.3243122177012907</v>
      </c>
    </row>
    <row r="3699" spans="1:6" x14ac:dyDescent="0.25">
      <c r="A3699" s="95">
        <v>41729</v>
      </c>
      <c r="B3699" t="s">
        <v>129</v>
      </c>
      <c r="C3699" t="s">
        <v>3</v>
      </c>
      <c r="D3699" t="s">
        <v>14</v>
      </c>
      <c r="E3699" t="str">
        <f t="shared" si="57"/>
        <v>2014West RegionSexual OrientationDeclined</v>
      </c>
      <c r="F3699">
        <v>10.251720233429101</v>
      </c>
    </row>
    <row r="3700" spans="1:6" x14ac:dyDescent="0.25">
      <c r="A3700" s="95">
        <v>42094</v>
      </c>
      <c r="B3700" t="s">
        <v>102</v>
      </c>
      <c r="C3700" t="s">
        <v>90</v>
      </c>
      <c r="D3700" t="s">
        <v>14</v>
      </c>
      <c r="E3700" t="str">
        <f t="shared" si="57"/>
        <v>2015NHS Ayrshire &amp; ArranEthnicityDeclined</v>
      </c>
      <c r="F3700">
        <v>4.8680089485458602</v>
      </c>
    </row>
    <row r="3701" spans="1:6" x14ac:dyDescent="0.25">
      <c r="A3701" s="95">
        <v>42094</v>
      </c>
      <c r="B3701" t="s">
        <v>102</v>
      </c>
      <c r="C3701" t="s">
        <v>1</v>
      </c>
      <c r="D3701" t="s">
        <v>14</v>
      </c>
      <c r="E3701" t="str">
        <f t="shared" si="57"/>
        <v>2015NHS Ayrshire &amp; ArranReligionDeclined</v>
      </c>
      <c r="F3701">
        <v>4.3847874720357902</v>
      </c>
    </row>
    <row r="3702" spans="1:6" x14ac:dyDescent="0.25">
      <c r="A3702" s="95">
        <v>42094</v>
      </c>
      <c r="B3702" t="s">
        <v>102</v>
      </c>
      <c r="C3702" t="s">
        <v>3</v>
      </c>
      <c r="D3702" t="s">
        <v>14</v>
      </c>
      <c r="E3702" t="str">
        <f t="shared" si="57"/>
        <v>2015NHS Ayrshire &amp; ArranSexual OrientationDeclined</v>
      </c>
      <c r="F3702">
        <v>10.890380313199101</v>
      </c>
    </row>
    <row r="3703" spans="1:6" x14ac:dyDescent="0.25">
      <c r="A3703" s="95">
        <v>42094</v>
      </c>
      <c r="B3703" t="s">
        <v>103</v>
      </c>
      <c r="C3703" t="s">
        <v>90</v>
      </c>
      <c r="D3703" t="s">
        <v>14</v>
      </c>
      <c r="E3703" t="str">
        <f t="shared" si="57"/>
        <v>2015NHS BordersEthnicityDeclined</v>
      </c>
      <c r="F3703">
        <v>42.0833333333333</v>
      </c>
    </row>
    <row r="3704" spans="1:6" x14ac:dyDescent="0.25">
      <c r="A3704" s="95">
        <v>42094</v>
      </c>
      <c r="B3704" t="s">
        <v>103</v>
      </c>
      <c r="C3704" t="s">
        <v>1</v>
      </c>
      <c r="D3704" t="s">
        <v>14</v>
      </c>
      <c r="E3704" t="str">
        <f t="shared" si="57"/>
        <v>2015NHS BordersReligionDeclined</v>
      </c>
      <c r="F3704">
        <v>50.5</v>
      </c>
    </row>
    <row r="3705" spans="1:6" x14ac:dyDescent="0.25">
      <c r="A3705" s="95">
        <v>42094</v>
      </c>
      <c r="B3705" t="s">
        <v>103</v>
      </c>
      <c r="C3705" t="s">
        <v>3</v>
      </c>
      <c r="D3705" t="s">
        <v>14</v>
      </c>
      <c r="E3705" t="str">
        <f t="shared" si="57"/>
        <v>2015NHS BordersSexual OrientationDeclined</v>
      </c>
      <c r="F3705">
        <v>24.5555555555555</v>
      </c>
    </row>
    <row r="3706" spans="1:6" x14ac:dyDescent="0.25">
      <c r="A3706" s="95">
        <v>42094</v>
      </c>
      <c r="B3706" t="s">
        <v>82</v>
      </c>
      <c r="C3706" t="s">
        <v>90</v>
      </c>
      <c r="D3706" t="s">
        <v>14</v>
      </c>
      <c r="E3706" t="str">
        <f t="shared" si="57"/>
        <v>2015NHSScotlandEthnicityDeclined</v>
      </c>
      <c r="F3706">
        <v>14.71011127833</v>
      </c>
    </row>
    <row r="3707" spans="1:6" x14ac:dyDescent="0.25">
      <c r="A3707" s="95">
        <v>42094</v>
      </c>
      <c r="B3707" t="s">
        <v>82</v>
      </c>
      <c r="C3707" t="s">
        <v>1</v>
      </c>
      <c r="D3707" t="s">
        <v>14</v>
      </c>
      <c r="E3707" t="str">
        <f t="shared" si="57"/>
        <v>2015NHSScotlandReligionDeclined</v>
      </c>
      <c r="F3707">
        <v>14.7990668061608</v>
      </c>
    </row>
    <row r="3708" spans="1:6" x14ac:dyDescent="0.25">
      <c r="A3708" s="95">
        <v>42094</v>
      </c>
      <c r="B3708" t="s">
        <v>82</v>
      </c>
      <c r="C3708" t="s">
        <v>3</v>
      </c>
      <c r="D3708" t="s">
        <v>14</v>
      </c>
      <c r="E3708" t="str">
        <f t="shared" si="57"/>
        <v>2015NHSScotlandSexual OrientationDeclined</v>
      </c>
      <c r="F3708">
        <v>18.508903944814001</v>
      </c>
    </row>
    <row r="3709" spans="1:6" x14ac:dyDescent="0.25">
      <c r="A3709" s="95">
        <v>42094</v>
      </c>
      <c r="B3709" t="s">
        <v>52</v>
      </c>
      <c r="C3709" t="s">
        <v>90</v>
      </c>
      <c r="D3709" t="s">
        <v>14</v>
      </c>
      <c r="E3709" t="str">
        <f t="shared" si="57"/>
        <v>2015NHS National Services ScotlandEthnicityDeclined</v>
      </c>
      <c r="F3709">
        <v>0.78762306610407795</v>
      </c>
    </row>
    <row r="3710" spans="1:6" x14ac:dyDescent="0.25">
      <c r="A3710" s="95">
        <v>42094</v>
      </c>
      <c r="B3710" t="s">
        <v>52</v>
      </c>
      <c r="C3710" t="s">
        <v>1</v>
      </c>
      <c r="D3710" t="s">
        <v>14</v>
      </c>
      <c r="E3710" t="str">
        <f t="shared" si="57"/>
        <v>2015NHS National Services ScotlandReligionDeclined</v>
      </c>
      <c r="F3710">
        <v>1.5752461322081499</v>
      </c>
    </row>
    <row r="3711" spans="1:6" x14ac:dyDescent="0.25">
      <c r="A3711" s="95">
        <v>42094</v>
      </c>
      <c r="B3711" t="s">
        <v>52</v>
      </c>
      <c r="C3711" t="s">
        <v>3</v>
      </c>
      <c r="D3711" t="s">
        <v>14</v>
      </c>
      <c r="E3711" t="str">
        <f t="shared" si="57"/>
        <v>2015NHS National Services ScotlandSexual OrientationDeclined</v>
      </c>
      <c r="F3711">
        <v>1.3220815752461299</v>
      </c>
    </row>
    <row r="3712" spans="1:6" x14ac:dyDescent="0.25">
      <c r="A3712" s="95">
        <v>42094</v>
      </c>
      <c r="B3712" t="s">
        <v>15</v>
      </c>
      <c r="C3712" t="s">
        <v>90</v>
      </c>
      <c r="D3712" t="s">
        <v>14</v>
      </c>
      <c r="E3712" t="str">
        <f t="shared" si="57"/>
        <v>2015Scottish Ambulance ServiceEthnicityDeclined</v>
      </c>
      <c r="F3712">
        <v>7.8303791788198298</v>
      </c>
    </row>
    <row r="3713" spans="1:6" x14ac:dyDescent="0.25">
      <c r="A3713" s="95">
        <v>42094</v>
      </c>
      <c r="B3713" t="s">
        <v>15</v>
      </c>
      <c r="C3713" t="s">
        <v>1</v>
      </c>
      <c r="D3713" t="s">
        <v>14</v>
      </c>
      <c r="E3713" t="str">
        <f t="shared" si="57"/>
        <v>2015Scottish Ambulance ServiceReligionDeclined</v>
      </c>
      <c r="F3713">
        <v>9.2887592551043294</v>
      </c>
    </row>
    <row r="3714" spans="1:6" x14ac:dyDescent="0.25">
      <c r="A3714" s="95">
        <v>42094</v>
      </c>
      <c r="B3714" t="s">
        <v>15</v>
      </c>
      <c r="C3714" t="s">
        <v>3</v>
      </c>
      <c r="D3714" t="s">
        <v>14</v>
      </c>
      <c r="E3714" t="str">
        <f t="shared" si="57"/>
        <v>2015Scottish Ambulance ServiceSexual OrientationDeclined</v>
      </c>
      <c r="F3714">
        <v>9.7150549697105593</v>
      </c>
    </row>
    <row r="3715" spans="1:6" x14ac:dyDescent="0.25">
      <c r="A3715" s="95">
        <v>42094</v>
      </c>
      <c r="B3715" t="s">
        <v>16</v>
      </c>
      <c r="C3715" t="s">
        <v>90</v>
      </c>
      <c r="D3715" t="s">
        <v>14</v>
      </c>
      <c r="E3715" t="str">
        <f t="shared" si="57"/>
        <v>2015NHS 24EthnicityDeclined</v>
      </c>
      <c r="F3715">
        <v>19.900187149095402</v>
      </c>
    </row>
    <row r="3716" spans="1:6" x14ac:dyDescent="0.25">
      <c r="A3716" s="95">
        <v>42094</v>
      </c>
      <c r="B3716" t="s">
        <v>16</v>
      </c>
      <c r="C3716" t="s">
        <v>1</v>
      </c>
      <c r="D3716" t="s">
        <v>14</v>
      </c>
      <c r="E3716" t="str">
        <f t="shared" ref="E3716:E3779" si="58">"20"&amp;RIGHT(TEXT(A3716,"dd-mmm-yy"),2)&amp;B3716&amp;C3716&amp;D3716</f>
        <v>2015NHS 24ReligionDeclined</v>
      </c>
      <c r="F3716">
        <v>14.410480349344899</v>
      </c>
    </row>
    <row r="3717" spans="1:6" x14ac:dyDescent="0.25">
      <c r="A3717" s="95">
        <v>42094</v>
      </c>
      <c r="B3717" t="s">
        <v>16</v>
      </c>
      <c r="C3717" t="s">
        <v>3</v>
      </c>
      <c r="D3717" t="s">
        <v>14</v>
      </c>
      <c r="E3717" t="str">
        <f t="shared" si="58"/>
        <v>2015NHS 24Sexual OrientationDeclined</v>
      </c>
      <c r="F3717">
        <v>15.2214597629444</v>
      </c>
    </row>
    <row r="3718" spans="1:6" x14ac:dyDescent="0.25">
      <c r="A3718" s="95">
        <v>42094</v>
      </c>
      <c r="B3718" t="s">
        <v>17</v>
      </c>
      <c r="C3718" t="s">
        <v>90</v>
      </c>
      <c r="D3718" t="s">
        <v>14</v>
      </c>
      <c r="E3718" t="str">
        <f t="shared" si="58"/>
        <v>2015NHS Education for ScotlandEthnicityDeclined</v>
      </c>
      <c r="F3718">
        <v>15.066666666666601</v>
      </c>
    </row>
    <row r="3719" spans="1:6" x14ac:dyDescent="0.25">
      <c r="A3719" s="95">
        <v>42094</v>
      </c>
      <c r="B3719" t="s">
        <v>17</v>
      </c>
      <c r="C3719" t="s">
        <v>1</v>
      </c>
      <c r="D3719" t="s">
        <v>14</v>
      </c>
      <c r="E3719" t="str">
        <f t="shared" si="58"/>
        <v>2015NHS Education for ScotlandReligionDeclined</v>
      </c>
      <c r="F3719">
        <v>16.399999999999999</v>
      </c>
    </row>
    <row r="3720" spans="1:6" x14ac:dyDescent="0.25">
      <c r="A3720" s="95">
        <v>42094</v>
      </c>
      <c r="B3720" t="s">
        <v>17</v>
      </c>
      <c r="C3720" t="s">
        <v>3</v>
      </c>
      <c r="D3720" t="s">
        <v>14</v>
      </c>
      <c r="E3720" t="str">
        <f t="shared" si="58"/>
        <v>2015NHS Education for ScotlandSexual OrientationDeclined</v>
      </c>
      <c r="F3720">
        <v>18.355555555555501</v>
      </c>
    </row>
    <row r="3721" spans="1:6" x14ac:dyDescent="0.25">
      <c r="A3721" s="95">
        <v>42094</v>
      </c>
      <c r="B3721" t="s">
        <v>83</v>
      </c>
      <c r="C3721" t="s">
        <v>90</v>
      </c>
      <c r="D3721" t="s">
        <v>14</v>
      </c>
      <c r="E3721" t="str">
        <f t="shared" si="58"/>
        <v>2015Healthcare Improvement ScotlandEthnicityDeclined</v>
      </c>
      <c r="F3721">
        <v>11.0795454545454</v>
      </c>
    </row>
    <row r="3722" spans="1:6" x14ac:dyDescent="0.25">
      <c r="A3722" s="95">
        <v>42094</v>
      </c>
      <c r="B3722" t="s">
        <v>83</v>
      </c>
      <c r="C3722" t="s">
        <v>1</v>
      </c>
      <c r="D3722" t="s">
        <v>14</v>
      </c>
      <c r="E3722" t="str">
        <f t="shared" si="58"/>
        <v>2015Healthcare Improvement ScotlandReligionDeclined</v>
      </c>
      <c r="F3722">
        <v>17.613636363636299</v>
      </c>
    </row>
    <row r="3723" spans="1:6" x14ac:dyDescent="0.25">
      <c r="A3723" s="95">
        <v>42094</v>
      </c>
      <c r="B3723" t="s">
        <v>83</v>
      </c>
      <c r="C3723" t="s">
        <v>3</v>
      </c>
      <c r="D3723" t="s">
        <v>14</v>
      </c>
      <c r="E3723" t="str">
        <f t="shared" si="58"/>
        <v>2015Healthcare Improvement ScotlandSexual OrientationDeclined</v>
      </c>
      <c r="F3723">
        <v>17.897727272727199</v>
      </c>
    </row>
    <row r="3724" spans="1:6" x14ac:dyDescent="0.25">
      <c r="A3724" s="95">
        <v>42094</v>
      </c>
      <c r="B3724" t="s">
        <v>18</v>
      </c>
      <c r="C3724" t="s">
        <v>90</v>
      </c>
      <c r="D3724" t="s">
        <v>14</v>
      </c>
      <c r="E3724" t="str">
        <f t="shared" si="58"/>
        <v>2015NHS Health ScotlandEthnicityDeclined</v>
      </c>
      <c r="F3724">
        <v>5.1851851851851798</v>
      </c>
    </row>
    <row r="3725" spans="1:6" x14ac:dyDescent="0.25">
      <c r="A3725" s="95">
        <v>42094</v>
      </c>
      <c r="B3725" t="s">
        <v>18</v>
      </c>
      <c r="C3725" t="s">
        <v>1</v>
      </c>
      <c r="D3725" t="s">
        <v>14</v>
      </c>
      <c r="E3725" t="str">
        <f t="shared" si="58"/>
        <v>2015NHS Health ScotlandReligionDeclined</v>
      </c>
      <c r="F3725">
        <v>16.296296296296202</v>
      </c>
    </row>
    <row r="3726" spans="1:6" x14ac:dyDescent="0.25">
      <c r="A3726" s="95">
        <v>42094</v>
      </c>
      <c r="B3726" t="s">
        <v>18</v>
      </c>
      <c r="C3726" t="s">
        <v>3</v>
      </c>
      <c r="D3726" t="s">
        <v>14</v>
      </c>
      <c r="E3726" t="str">
        <f t="shared" si="58"/>
        <v>2015NHS Health ScotlandSexual OrientationDeclined</v>
      </c>
      <c r="F3726">
        <v>16.6666666666666</v>
      </c>
    </row>
    <row r="3727" spans="1:6" x14ac:dyDescent="0.25">
      <c r="A3727" s="95">
        <v>42094</v>
      </c>
      <c r="B3727" t="s">
        <v>19</v>
      </c>
      <c r="C3727" t="s">
        <v>90</v>
      </c>
      <c r="D3727" t="s">
        <v>14</v>
      </c>
      <c r="E3727" t="str">
        <f t="shared" si="58"/>
        <v>2015The State HospitalEthnicityDeclined</v>
      </c>
      <c r="F3727">
        <v>8.6956521739130395</v>
      </c>
    </row>
    <row r="3728" spans="1:6" x14ac:dyDescent="0.25">
      <c r="A3728" s="95">
        <v>42094</v>
      </c>
      <c r="B3728" t="s">
        <v>19</v>
      </c>
      <c r="C3728" t="s">
        <v>1</v>
      </c>
      <c r="D3728" t="s">
        <v>14</v>
      </c>
      <c r="E3728" t="str">
        <f t="shared" si="58"/>
        <v>2015The State HospitalReligionDeclined</v>
      </c>
      <c r="F3728">
        <v>10.7946026986506</v>
      </c>
    </row>
    <row r="3729" spans="1:6" x14ac:dyDescent="0.25">
      <c r="A3729" s="95">
        <v>42094</v>
      </c>
      <c r="B3729" t="s">
        <v>19</v>
      </c>
      <c r="C3729" t="s">
        <v>3</v>
      </c>
      <c r="D3729" t="s">
        <v>14</v>
      </c>
      <c r="E3729" t="str">
        <f t="shared" si="58"/>
        <v>2015The State HospitalSexual OrientationDeclined</v>
      </c>
      <c r="F3729">
        <v>10.344827586206801</v>
      </c>
    </row>
    <row r="3730" spans="1:6" x14ac:dyDescent="0.25">
      <c r="A3730" s="95">
        <v>42094</v>
      </c>
      <c r="B3730" t="s">
        <v>35</v>
      </c>
      <c r="C3730" t="s">
        <v>90</v>
      </c>
      <c r="D3730" t="s">
        <v>14</v>
      </c>
      <c r="E3730" t="str">
        <f t="shared" si="58"/>
        <v>2015National Waiting Times CentreEthnicityDeclined</v>
      </c>
      <c r="F3730">
        <v>8.1967213114754092</v>
      </c>
    </row>
    <row r="3731" spans="1:6" x14ac:dyDescent="0.25">
      <c r="A3731" s="95">
        <v>42094</v>
      </c>
      <c r="B3731" t="s">
        <v>35</v>
      </c>
      <c r="C3731" t="s">
        <v>1</v>
      </c>
      <c r="D3731" t="s">
        <v>14</v>
      </c>
      <c r="E3731" t="str">
        <f t="shared" si="58"/>
        <v>2015National Waiting Times CentreReligionDeclined</v>
      </c>
      <c r="F3731">
        <v>11.4207650273224</v>
      </c>
    </row>
    <row r="3732" spans="1:6" x14ac:dyDescent="0.25">
      <c r="A3732" s="95">
        <v>42094</v>
      </c>
      <c r="B3732" t="s">
        <v>35</v>
      </c>
      <c r="C3732" t="s">
        <v>3</v>
      </c>
      <c r="D3732" t="s">
        <v>14</v>
      </c>
      <c r="E3732" t="str">
        <f t="shared" si="58"/>
        <v>2015National Waiting Times CentreSexual OrientationDeclined</v>
      </c>
      <c r="F3732">
        <v>10.7103825136612</v>
      </c>
    </row>
    <row r="3733" spans="1:6" x14ac:dyDescent="0.25">
      <c r="A3733" s="95">
        <v>42094</v>
      </c>
      <c r="B3733" t="s">
        <v>105</v>
      </c>
      <c r="C3733" t="s">
        <v>90</v>
      </c>
      <c r="D3733" t="s">
        <v>14</v>
      </c>
      <c r="E3733" t="str">
        <f t="shared" si="58"/>
        <v>2015NHS FifeEthnicityDeclined</v>
      </c>
      <c r="F3733">
        <v>27.0766690743989</v>
      </c>
    </row>
    <row r="3734" spans="1:6" x14ac:dyDescent="0.25">
      <c r="A3734" s="95">
        <v>42094</v>
      </c>
      <c r="B3734" t="s">
        <v>105</v>
      </c>
      <c r="C3734" t="s">
        <v>1</v>
      </c>
      <c r="D3734" t="s">
        <v>14</v>
      </c>
      <c r="E3734" t="str">
        <f t="shared" si="58"/>
        <v>2015NHS FifeReligionDeclined</v>
      </c>
      <c r="F3734">
        <v>29.192033845836299</v>
      </c>
    </row>
    <row r="3735" spans="1:6" x14ac:dyDescent="0.25">
      <c r="A3735" s="95">
        <v>42094</v>
      </c>
      <c r="B3735" t="s">
        <v>105</v>
      </c>
      <c r="C3735" t="s">
        <v>3</v>
      </c>
      <c r="D3735" t="s">
        <v>14</v>
      </c>
      <c r="E3735" t="str">
        <f t="shared" si="58"/>
        <v>2015NHS FifeSexual OrientationDeclined</v>
      </c>
      <c r="F3735">
        <v>53.977917655556702</v>
      </c>
    </row>
    <row r="3736" spans="1:6" x14ac:dyDescent="0.25">
      <c r="A3736" s="95">
        <v>42094</v>
      </c>
      <c r="B3736" t="s">
        <v>108</v>
      </c>
      <c r="C3736" t="s">
        <v>90</v>
      </c>
      <c r="D3736" t="s">
        <v>14</v>
      </c>
      <c r="E3736" t="str">
        <f t="shared" si="58"/>
        <v>2015NHS Greater Glasgow &amp; ClydeEthnicityDeclined</v>
      </c>
      <c r="F3736">
        <v>1.1291892014211</v>
      </c>
    </row>
    <row r="3737" spans="1:6" x14ac:dyDescent="0.25">
      <c r="A3737" s="95">
        <v>42094</v>
      </c>
      <c r="B3737" t="s">
        <v>108</v>
      </c>
      <c r="C3737" t="s">
        <v>1</v>
      </c>
      <c r="D3737" t="s">
        <v>14</v>
      </c>
      <c r="E3737" t="str">
        <f t="shared" si="58"/>
        <v>2015NHS Greater Glasgow &amp; ClydeReligionDeclined</v>
      </c>
      <c r="F3737">
        <v>3.8039419791360198</v>
      </c>
    </row>
    <row r="3738" spans="1:6" x14ac:dyDescent="0.25">
      <c r="A3738" s="95">
        <v>42094</v>
      </c>
      <c r="B3738" t="s">
        <v>108</v>
      </c>
      <c r="C3738" t="s">
        <v>3</v>
      </c>
      <c r="D3738" t="s">
        <v>14</v>
      </c>
      <c r="E3738" t="str">
        <f t="shared" si="58"/>
        <v>2015NHS Greater Glasgow &amp; ClydeSexual OrientationDeclined</v>
      </c>
      <c r="F3738">
        <v>3.2631078726437499</v>
      </c>
    </row>
    <row r="3739" spans="1:6" x14ac:dyDescent="0.25">
      <c r="A3739" s="95">
        <v>42094</v>
      </c>
      <c r="B3739" t="s">
        <v>109</v>
      </c>
      <c r="C3739" t="s">
        <v>90</v>
      </c>
      <c r="D3739" t="s">
        <v>14</v>
      </c>
      <c r="E3739" t="str">
        <f t="shared" si="58"/>
        <v>2015NHS HighlandEthnicityDeclined</v>
      </c>
      <c r="F3739">
        <v>15.8737024221453</v>
      </c>
    </row>
    <row r="3740" spans="1:6" x14ac:dyDescent="0.25">
      <c r="A3740" s="95">
        <v>42094</v>
      </c>
      <c r="B3740" t="s">
        <v>109</v>
      </c>
      <c r="C3740" t="s">
        <v>1</v>
      </c>
      <c r="D3740" t="s">
        <v>14</v>
      </c>
      <c r="E3740" t="str">
        <f t="shared" si="58"/>
        <v>2015NHS HighlandReligionDeclined</v>
      </c>
      <c r="F3740">
        <v>19.273356401384</v>
      </c>
    </row>
    <row r="3741" spans="1:6" x14ac:dyDescent="0.25">
      <c r="A3741" s="95">
        <v>42094</v>
      </c>
      <c r="B3741" t="s">
        <v>109</v>
      </c>
      <c r="C3741" t="s">
        <v>3</v>
      </c>
      <c r="D3741" t="s">
        <v>14</v>
      </c>
      <c r="E3741" t="str">
        <f t="shared" si="58"/>
        <v>2015NHS HighlandSexual OrientationDeclined</v>
      </c>
      <c r="F3741">
        <v>25.0086505190311</v>
      </c>
    </row>
    <row r="3742" spans="1:6" x14ac:dyDescent="0.25">
      <c r="A3742" s="95">
        <v>42094</v>
      </c>
      <c r="B3742" t="s">
        <v>110</v>
      </c>
      <c r="C3742" t="s">
        <v>90</v>
      </c>
      <c r="D3742" t="s">
        <v>14</v>
      </c>
      <c r="E3742" t="str">
        <f t="shared" si="58"/>
        <v>2015NHS LanarkshireEthnicityDeclined</v>
      </c>
      <c r="F3742">
        <v>9.7955266848748792</v>
      </c>
    </row>
    <row r="3743" spans="1:6" x14ac:dyDescent="0.25">
      <c r="A3743" s="95">
        <v>42094</v>
      </c>
      <c r="B3743" t="s">
        <v>110</v>
      </c>
      <c r="C3743" t="s">
        <v>1</v>
      </c>
      <c r="D3743" t="s">
        <v>14</v>
      </c>
      <c r="E3743" t="str">
        <f t="shared" si="58"/>
        <v>2015NHS LanarkshireReligionDeclined</v>
      </c>
      <c r="F3743">
        <v>0.775079353362368</v>
      </c>
    </row>
    <row r="3744" spans="1:6" x14ac:dyDescent="0.25">
      <c r="A3744" s="95">
        <v>42094</v>
      </c>
      <c r="B3744" t="s">
        <v>110</v>
      </c>
      <c r="C3744" t="s">
        <v>3</v>
      </c>
      <c r="D3744" t="s">
        <v>14</v>
      </c>
      <c r="E3744" t="str">
        <f t="shared" si="58"/>
        <v>2015NHS LanarkshireSexual OrientationDeclined</v>
      </c>
      <c r="F3744">
        <v>0.738170812726064</v>
      </c>
    </row>
    <row r="3745" spans="1:6" x14ac:dyDescent="0.25">
      <c r="A3745" s="95">
        <v>42094</v>
      </c>
      <c r="B3745" t="s">
        <v>107</v>
      </c>
      <c r="C3745" t="s">
        <v>90</v>
      </c>
      <c r="D3745" t="s">
        <v>14</v>
      </c>
      <c r="E3745" t="str">
        <f t="shared" si="58"/>
        <v>2015NHS GrampianEthnicityDeclined</v>
      </c>
      <c r="F3745">
        <v>30.328990421797801</v>
      </c>
    </row>
    <row r="3746" spans="1:6" x14ac:dyDescent="0.25">
      <c r="A3746" s="95">
        <v>42094</v>
      </c>
      <c r="B3746" t="s">
        <v>107</v>
      </c>
      <c r="C3746" t="s">
        <v>1</v>
      </c>
      <c r="D3746" t="s">
        <v>14</v>
      </c>
      <c r="E3746" t="str">
        <f t="shared" si="58"/>
        <v>2015NHS GrampianReligionDeclined</v>
      </c>
      <c r="F3746">
        <v>34.065084181093397</v>
      </c>
    </row>
    <row r="3747" spans="1:6" x14ac:dyDescent="0.25">
      <c r="A3747" s="95">
        <v>42094</v>
      </c>
      <c r="B3747" t="s">
        <v>107</v>
      </c>
      <c r="C3747" t="s">
        <v>3</v>
      </c>
      <c r="D3747" t="s">
        <v>14</v>
      </c>
      <c r="E3747" t="str">
        <f t="shared" si="58"/>
        <v>2015NHS GrampianSexual OrientationDeclined</v>
      </c>
      <c r="F3747">
        <v>35.409601998929098</v>
      </c>
    </row>
    <row r="3748" spans="1:6" x14ac:dyDescent="0.25">
      <c r="A3748" s="95">
        <v>42094</v>
      </c>
      <c r="B3748" t="s">
        <v>112</v>
      </c>
      <c r="C3748" t="s">
        <v>90</v>
      </c>
      <c r="D3748" t="s">
        <v>14</v>
      </c>
      <c r="E3748" t="str">
        <f t="shared" si="58"/>
        <v>2015NHS OrkneyEthnicityDeclined</v>
      </c>
      <c r="F3748">
        <v>10.458452722063001</v>
      </c>
    </row>
    <row r="3749" spans="1:6" x14ac:dyDescent="0.25">
      <c r="A3749" s="95">
        <v>42094</v>
      </c>
      <c r="B3749" t="s">
        <v>112</v>
      </c>
      <c r="C3749" t="s">
        <v>1</v>
      </c>
      <c r="D3749" t="s">
        <v>14</v>
      </c>
      <c r="E3749" t="str">
        <f t="shared" si="58"/>
        <v>2015NHS OrkneyReligionDeclined</v>
      </c>
      <c r="F3749">
        <v>13.753581661891101</v>
      </c>
    </row>
    <row r="3750" spans="1:6" x14ac:dyDescent="0.25">
      <c r="A3750" s="95">
        <v>42094</v>
      </c>
      <c r="B3750" t="s">
        <v>112</v>
      </c>
      <c r="C3750" t="s">
        <v>3</v>
      </c>
      <c r="D3750" t="s">
        <v>14</v>
      </c>
      <c r="E3750" t="str">
        <f t="shared" si="58"/>
        <v>2015NHS OrkneySexual OrientationDeclined</v>
      </c>
      <c r="F3750">
        <v>11.891117478509999</v>
      </c>
    </row>
    <row r="3751" spans="1:6" x14ac:dyDescent="0.25">
      <c r="A3751" s="95">
        <v>42094</v>
      </c>
      <c r="B3751" t="s">
        <v>111</v>
      </c>
      <c r="C3751" t="s">
        <v>90</v>
      </c>
      <c r="D3751" t="s">
        <v>14</v>
      </c>
      <c r="E3751" t="str">
        <f t="shared" si="58"/>
        <v>2015NHS LothianEthnicityDeclined</v>
      </c>
      <c r="F3751">
        <v>35.194039808740101</v>
      </c>
    </row>
    <row r="3752" spans="1:6" x14ac:dyDescent="0.25">
      <c r="A3752" s="95">
        <v>42094</v>
      </c>
      <c r="B3752" t="s">
        <v>111</v>
      </c>
      <c r="C3752" t="s">
        <v>1</v>
      </c>
      <c r="D3752" t="s">
        <v>14</v>
      </c>
      <c r="E3752" t="str">
        <f t="shared" si="58"/>
        <v>2015NHS LothianReligionDeclined</v>
      </c>
      <c r="F3752">
        <v>26.0091182030468</v>
      </c>
    </row>
    <row r="3753" spans="1:6" x14ac:dyDescent="0.25">
      <c r="A3753" s="95">
        <v>42094</v>
      </c>
      <c r="B3753" t="s">
        <v>111</v>
      </c>
      <c r="C3753" t="s">
        <v>3</v>
      </c>
      <c r="D3753" t="s">
        <v>14</v>
      </c>
      <c r="E3753" t="str">
        <f t="shared" si="58"/>
        <v>2015NHS LothianSexual OrientationDeclined</v>
      </c>
      <c r="F3753">
        <v>34.411950035212499</v>
      </c>
    </row>
    <row r="3754" spans="1:6" x14ac:dyDescent="0.25">
      <c r="A3754" s="95">
        <v>42094</v>
      </c>
      <c r="B3754" t="s">
        <v>114</v>
      </c>
      <c r="C3754" t="s">
        <v>90</v>
      </c>
      <c r="D3754" t="s">
        <v>14</v>
      </c>
      <c r="E3754" t="str">
        <f t="shared" si="58"/>
        <v>2015NHS TaysideEthnicityDeclined</v>
      </c>
      <c r="F3754">
        <v>8.24186923439499</v>
      </c>
    </row>
    <row r="3755" spans="1:6" x14ac:dyDescent="0.25">
      <c r="A3755" s="95">
        <v>42094</v>
      </c>
      <c r="B3755" t="s">
        <v>114</v>
      </c>
      <c r="C3755" t="s">
        <v>1</v>
      </c>
      <c r="D3755" t="s">
        <v>14</v>
      </c>
      <c r="E3755" t="str">
        <f t="shared" si="58"/>
        <v>2015NHS TaysideReligionDeclined</v>
      </c>
      <c r="F3755">
        <v>10.4572082688034</v>
      </c>
    </row>
    <row r="3756" spans="1:6" x14ac:dyDescent="0.25">
      <c r="A3756" s="95">
        <v>42094</v>
      </c>
      <c r="B3756" t="s">
        <v>114</v>
      </c>
      <c r="C3756" t="s">
        <v>3</v>
      </c>
      <c r="D3756" t="s">
        <v>14</v>
      </c>
      <c r="E3756" t="str">
        <f t="shared" si="58"/>
        <v>2015NHS TaysideSexual OrientationDeclined</v>
      </c>
      <c r="F3756">
        <v>14.409804053599</v>
      </c>
    </row>
    <row r="3757" spans="1:6" x14ac:dyDescent="0.25">
      <c r="A3757" s="95">
        <v>42094</v>
      </c>
      <c r="B3757" t="s">
        <v>106</v>
      </c>
      <c r="C3757" t="s">
        <v>90</v>
      </c>
      <c r="D3757" t="s">
        <v>14</v>
      </c>
      <c r="E3757" t="str">
        <f t="shared" si="58"/>
        <v>2015NHS Forth ValleyEthnicityDeclined</v>
      </c>
      <c r="F3757">
        <v>4.7496128033040703</v>
      </c>
    </row>
    <row r="3758" spans="1:6" x14ac:dyDescent="0.25">
      <c r="A3758" s="95">
        <v>42094</v>
      </c>
      <c r="B3758" t="s">
        <v>106</v>
      </c>
      <c r="C3758" t="s">
        <v>1</v>
      </c>
      <c r="D3758" t="s">
        <v>14</v>
      </c>
      <c r="E3758" t="str">
        <f t="shared" si="58"/>
        <v>2015NHS Forth ValleyReligionDeclined</v>
      </c>
      <c r="F3758">
        <v>6.85338151781104</v>
      </c>
    </row>
    <row r="3759" spans="1:6" x14ac:dyDescent="0.25">
      <c r="A3759" s="95">
        <v>42094</v>
      </c>
      <c r="B3759" t="s">
        <v>106</v>
      </c>
      <c r="C3759" t="s">
        <v>3</v>
      </c>
      <c r="D3759" t="s">
        <v>14</v>
      </c>
      <c r="E3759" t="str">
        <f t="shared" si="58"/>
        <v>2015NHS Forth ValleySexual OrientationDeclined</v>
      </c>
      <c r="F3759">
        <v>7.0856995353639602</v>
      </c>
    </row>
    <row r="3760" spans="1:6" x14ac:dyDescent="0.25">
      <c r="A3760" s="95">
        <v>42094</v>
      </c>
      <c r="B3760" t="s">
        <v>115</v>
      </c>
      <c r="C3760" t="s">
        <v>90</v>
      </c>
      <c r="D3760" t="s">
        <v>14</v>
      </c>
      <c r="E3760" t="str">
        <f t="shared" si="58"/>
        <v>2015NHS Western IslesEthnicityDeclined</v>
      </c>
      <c r="F3760">
        <v>8.2914572864321592</v>
      </c>
    </row>
    <row r="3761" spans="1:6" x14ac:dyDescent="0.25">
      <c r="A3761" s="95">
        <v>42094</v>
      </c>
      <c r="B3761" t="s">
        <v>115</v>
      </c>
      <c r="C3761" t="s">
        <v>1</v>
      </c>
      <c r="D3761" t="s">
        <v>14</v>
      </c>
      <c r="E3761" t="str">
        <f t="shared" si="58"/>
        <v>2015NHS Western IslesReligionDeclined</v>
      </c>
      <c r="F3761">
        <v>13.3165829145728</v>
      </c>
    </row>
    <row r="3762" spans="1:6" x14ac:dyDescent="0.25">
      <c r="A3762" s="95">
        <v>42094</v>
      </c>
      <c r="B3762" t="s">
        <v>115</v>
      </c>
      <c r="C3762" t="s">
        <v>3</v>
      </c>
      <c r="D3762" t="s">
        <v>14</v>
      </c>
      <c r="E3762" t="str">
        <f t="shared" si="58"/>
        <v>2015NHS Western IslesSexual OrientationDeclined</v>
      </c>
      <c r="F3762">
        <v>13.9865996649916</v>
      </c>
    </row>
    <row r="3763" spans="1:6" x14ac:dyDescent="0.25">
      <c r="A3763" s="95">
        <v>42094</v>
      </c>
      <c r="B3763" t="s">
        <v>104</v>
      </c>
      <c r="C3763" t="s">
        <v>90</v>
      </c>
      <c r="D3763" t="s">
        <v>14</v>
      </c>
      <c r="E3763" t="str">
        <f t="shared" si="58"/>
        <v>2015NHS Dumfries &amp; GallowayEthnicityDeclined</v>
      </c>
      <c r="F3763">
        <v>14.431673052362701</v>
      </c>
    </row>
    <row r="3764" spans="1:6" x14ac:dyDescent="0.25">
      <c r="A3764" s="95">
        <v>42094</v>
      </c>
      <c r="B3764" t="s">
        <v>104</v>
      </c>
      <c r="C3764" t="s">
        <v>1</v>
      </c>
      <c r="D3764" t="s">
        <v>14</v>
      </c>
      <c r="E3764" t="str">
        <f t="shared" si="58"/>
        <v>2015NHS Dumfries &amp; GallowayReligionDeclined</v>
      </c>
      <c r="F3764">
        <v>23.2652192422307</v>
      </c>
    </row>
    <row r="3765" spans="1:6" x14ac:dyDescent="0.25">
      <c r="A3765" s="95">
        <v>42094</v>
      </c>
      <c r="B3765" t="s">
        <v>104</v>
      </c>
      <c r="C3765" t="s">
        <v>3</v>
      </c>
      <c r="D3765" t="s">
        <v>14</v>
      </c>
      <c r="E3765" t="str">
        <f t="shared" si="58"/>
        <v>2015NHS Dumfries &amp; GallowaySexual OrientationDeclined</v>
      </c>
      <c r="F3765">
        <v>43.231162196679399</v>
      </c>
    </row>
    <row r="3766" spans="1:6" x14ac:dyDescent="0.25">
      <c r="A3766" s="95">
        <v>42094</v>
      </c>
      <c r="B3766" t="s">
        <v>113</v>
      </c>
      <c r="C3766" t="s">
        <v>90</v>
      </c>
      <c r="D3766" t="s">
        <v>14</v>
      </c>
      <c r="E3766" t="str">
        <f t="shared" si="58"/>
        <v>2015NHS ShetlandEthnicityDeclined</v>
      </c>
      <c r="F3766">
        <v>4.6948356807511704</v>
      </c>
    </row>
    <row r="3767" spans="1:6" x14ac:dyDescent="0.25">
      <c r="A3767" s="95">
        <v>42094</v>
      </c>
      <c r="B3767" t="s">
        <v>113</v>
      </c>
      <c r="C3767" t="s">
        <v>1</v>
      </c>
      <c r="D3767" t="s">
        <v>14</v>
      </c>
      <c r="E3767" t="str">
        <f t="shared" si="58"/>
        <v>2015NHS ShetlandReligionDeclined</v>
      </c>
      <c r="F3767">
        <v>12.089201877934199</v>
      </c>
    </row>
    <row r="3768" spans="1:6" x14ac:dyDescent="0.25">
      <c r="A3768" s="95">
        <v>42094</v>
      </c>
      <c r="B3768" t="s">
        <v>113</v>
      </c>
      <c r="C3768" t="s">
        <v>3</v>
      </c>
      <c r="D3768" t="s">
        <v>14</v>
      </c>
      <c r="E3768" t="str">
        <f t="shared" si="58"/>
        <v>2015NHS ShetlandSexual OrientationDeclined</v>
      </c>
      <c r="F3768">
        <v>15.1408450704225</v>
      </c>
    </row>
    <row r="3769" spans="1:6" x14ac:dyDescent="0.25">
      <c r="A3769" s="95">
        <v>42094</v>
      </c>
      <c r="B3769" t="s">
        <v>127</v>
      </c>
      <c r="C3769" t="s">
        <v>90</v>
      </c>
      <c r="D3769" t="s">
        <v>14</v>
      </c>
      <c r="E3769" t="str">
        <f t="shared" si="58"/>
        <v>2015East RegionEthnicityDeclined</v>
      </c>
      <c r="F3769">
        <v>33.856468835361298</v>
      </c>
    </row>
    <row r="3770" spans="1:6" x14ac:dyDescent="0.25">
      <c r="A3770" s="95">
        <v>42094</v>
      </c>
      <c r="B3770" t="s">
        <v>127</v>
      </c>
      <c r="C3770" t="s">
        <v>1</v>
      </c>
      <c r="D3770" t="s">
        <v>14</v>
      </c>
      <c r="E3770" t="str">
        <f t="shared" si="58"/>
        <v>2015East RegionReligionDeclined</v>
      </c>
      <c r="F3770">
        <v>28.964489694561699</v>
      </c>
    </row>
    <row r="3771" spans="1:6" x14ac:dyDescent="0.25">
      <c r="A3771" s="95">
        <v>42094</v>
      </c>
      <c r="B3771" t="s">
        <v>127</v>
      </c>
      <c r="C3771" t="s">
        <v>3</v>
      </c>
      <c r="D3771" t="s">
        <v>14</v>
      </c>
      <c r="E3771" t="str">
        <f t="shared" si="58"/>
        <v>2015East RegionSexual OrientationDeclined</v>
      </c>
      <c r="F3771">
        <v>38.239384156940602</v>
      </c>
    </row>
    <row r="3772" spans="1:6" x14ac:dyDescent="0.25">
      <c r="A3772" s="95">
        <v>42094</v>
      </c>
      <c r="B3772" t="s">
        <v>132</v>
      </c>
      <c r="C3772" t="s">
        <v>90</v>
      </c>
      <c r="D3772" t="s">
        <v>14</v>
      </c>
      <c r="E3772" t="str">
        <f t="shared" si="58"/>
        <v>2015National Bodies and Special Health BoardsEthnicityDeclined</v>
      </c>
      <c r="F3772">
        <v>8.6492258408969498</v>
      </c>
    </row>
    <row r="3773" spans="1:6" x14ac:dyDescent="0.25">
      <c r="A3773" s="95">
        <v>42094</v>
      </c>
      <c r="B3773" t="s">
        <v>132</v>
      </c>
      <c r="C3773" t="s">
        <v>1</v>
      </c>
      <c r="D3773" t="s">
        <v>14</v>
      </c>
      <c r="E3773" t="str">
        <f t="shared" si="58"/>
        <v>2015National Bodies and Special Health BoardsReligionDeclined</v>
      </c>
      <c r="F3773">
        <v>9.72370528563801</v>
      </c>
    </row>
    <row r="3774" spans="1:6" x14ac:dyDescent="0.25">
      <c r="A3774" s="95">
        <v>42094</v>
      </c>
      <c r="B3774" t="s">
        <v>132</v>
      </c>
      <c r="C3774" t="s">
        <v>3</v>
      </c>
      <c r="D3774" t="s">
        <v>14</v>
      </c>
      <c r="E3774" t="str">
        <f t="shared" si="58"/>
        <v>2015National Bodies and Special Health BoardsSexual OrientationDeclined</v>
      </c>
      <c r="F3774">
        <v>10.0774159103043</v>
      </c>
    </row>
    <row r="3775" spans="1:6" x14ac:dyDescent="0.25">
      <c r="A3775" s="95">
        <v>42094</v>
      </c>
      <c r="B3775" t="s">
        <v>128</v>
      </c>
      <c r="C3775" t="s">
        <v>90</v>
      </c>
      <c r="D3775" t="s">
        <v>14</v>
      </c>
      <c r="E3775" t="str">
        <f t="shared" si="58"/>
        <v>2015North RegionEthnicityDeclined</v>
      </c>
      <c r="F3775">
        <v>18.207727786963702</v>
      </c>
    </row>
    <row r="3776" spans="1:6" x14ac:dyDescent="0.25">
      <c r="A3776" s="95">
        <v>42094</v>
      </c>
      <c r="B3776" t="s">
        <v>128</v>
      </c>
      <c r="C3776" t="s">
        <v>1</v>
      </c>
      <c r="D3776" t="s">
        <v>14</v>
      </c>
      <c r="E3776" t="str">
        <f t="shared" si="58"/>
        <v>2015North RegionReligionDeclined</v>
      </c>
      <c r="F3776">
        <v>21.462448873031001</v>
      </c>
    </row>
    <row r="3777" spans="1:6" x14ac:dyDescent="0.25">
      <c r="A3777" s="95">
        <v>42094</v>
      </c>
      <c r="B3777" t="s">
        <v>128</v>
      </c>
      <c r="C3777" t="s">
        <v>3</v>
      </c>
      <c r="D3777" t="s">
        <v>14</v>
      </c>
      <c r="E3777" t="str">
        <f t="shared" si="58"/>
        <v>2015North RegionSexual OrientationDeclined</v>
      </c>
      <c r="F3777">
        <v>24.7193455747976</v>
      </c>
    </row>
    <row r="3778" spans="1:6" x14ac:dyDescent="0.25">
      <c r="A3778" s="95">
        <v>42094</v>
      </c>
      <c r="B3778" t="s">
        <v>129</v>
      </c>
      <c r="C3778" t="s">
        <v>90</v>
      </c>
      <c r="D3778" t="s">
        <v>14</v>
      </c>
      <c r="E3778" t="str">
        <f t="shared" si="58"/>
        <v>2015West RegionEthnicityDeclined</v>
      </c>
      <c r="F3778">
        <v>4.1986750082965596</v>
      </c>
    </row>
    <row r="3779" spans="1:6" x14ac:dyDescent="0.25">
      <c r="A3779" s="95">
        <v>42094</v>
      </c>
      <c r="B3779" t="s">
        <v>129</v>
      </c>
      <c r="C3779" t="s">
        <v>1</v>
      </c>
      <c r="D3779" t="s">
        <v>14</v>
      </c>
      <c r="E3779" t="str">
        <f t="shared" si="58"/>
        <v>2015West RegionReligionDeclined</v>
      </c>
      <c r="F3779">
        <v>4.79356924249314</v>
      </c>
    </row>
    <row r="3780" spans="1:6" x14ac:dyDescent="0.25">
      <c r="A3780" s="95">
        <v>42094</v>
      </c>
      <c r="B3780" t="s">
        <v>129</v>
      </c>
      <c r="C3780" t="s">
        <v>3</v>
      </c>
      <c r="D3780" t="s">
        <v>14</v>
      </c>
      <c r="E3780" t="str">
        <f t="shared" ref="E3780:E3843" si="59">"20"&amp;RIGHT(TEXT(A3780,"dd-mmm-yy"),2)&amp;B3780&amp;C3780&amp;D3780</f>
        <v>2015West RegionSexual OrientationDeclined</v>
      </c>
      <c r="F3780">
        <v>6.5622733809412601</v>
      </c>
    </row>
    <row r="3781" spans="1:6" x14ac:dyDescent="0.25">
      <c r="A3781" s="95">
        <v>42460</v>
      </c>
      <c r="B3781" t="s">
        <v>102</v>
      </c>
      <c r="C3781" t="s">
        <v>90</v>
      </c>
      <c r="D3781" t="s">
        <v>14</v>
      </c>
      <c r="E3781" t="str">
        <f t="shared" si="59"/>
        <v>2016NHS Ayrshire &amp; ArranEthnicityDeclined</v>
      </c>
      <c r="F3781">
        <v>4.5814977973568203</v>
      </c>
    </row>
    <row r="3782" spans="1:6" x14ac:dyDescent="0.25">
      <c r="A3782" s="95">
        <v>42460</v>
      </c>
      <c r="B3782" t="s">
        <v>102</v>
      </c>
      <c r="C3782" t="s">
        <v>1</v>
      </c>
      <c r="D3782" t="s">
        <v>14</v>
      </c>
      <c r="E3782" t="str">
        <f t="shared" si="59"/>
        <v>2016NHS Ayrshire &amp; ArranReligionDeclined</v>
      </c>
      <c r="F3782">
        <v>4.3524229074889798</v>
      </c>
    </row>
    <row r="3783" spans="1:6" x14ac:dyDescent="0.25">
      <c r="A3783" s="95">
        <v>42460</v>
      </c>
      <c r="B3783" t="s">
        <v>102</v>
      </c>
      <c r="C3783" t="s">
        <v>3</v>
      </c>
      <c r="D3783" t="s">
        <v>14</v>
      </c>
      <c r="E3783" t="str">
        <f t="shared" si="59"/>
        <v>2016NHS Ayrshire &amp; ArranSexual OrientationDeclined</v>
      </c>
      <c r="F3783">
        <v>10.308370044052801</v>
      </c>
    </row>
    <row r="3784" spans="1:6" x14ac:dyDescent="0.25">
      <c r="A3784" s="95">
        <v>42460</v>
      </c>
      <c r="B3784" t="s">
        <v>103</v>
      </c>
      <c r="C3784" t="s">
        <v>90</v>
      </c>
      <c r="D3784" t="s">
        <v>14</v>
      </c>
      <c r="E3784" t="str">
        <f t="shared" si="59"/>
        <v>2016NHS BordersEthnicityDeclined</v>
      </c>
      <c r="F3784">
        <v>38.900920411477998</v>
      </c>
    </row>
    <row r="3785" spans="1:6" x14ac:dyDescent="0.25">
      <c r="A3785" s="95">
        <v>42460</v>
      </c>
      <c r="B3785" t="s">
        <v>103</v>
      </c>
      <c r="C3785" t="s">
        <v>1</v>
      </c>
      <c r="D3785" t="s">
        <v>14</v>
      </c>
      <c r="E3785" t="str">
        <f t="shared" si="59"/>
        <v>2016NHS BordersReligionDeclined</v>
      </c>
      <c r="F3785">
        <v>43.746616134271697</v>
      </c>
    </row>
    <row r="3786" spans="1:6" x14ac:dyDescent="0.25">
      <c r="A3786" s="95">
        <v>42460</v>
      </c>
      <c r="B3786" t="s">
        <v>103</v>
      </c>
      <c r="C3786" t="s">
        <v>3</v>
      </c>
      <c r="D3786" t="s">
        <v>14</v>
      </c>
      <c r="E3786" t="str">
        <f t="shared" si="59"/>
        <v>2016NHS BordersSexual OrientationDeclined</v>
      </c>
      <c r="F3786">
        <v>16.783974011911202</v>
      </c>
    </row>
    <row r="3787" spans="1:6" x14ac:dyDescent="0.25">
      <c r="A3787" s="95">
        <v>42460</v>
      </c>
      <c r="B3787" t="s">
        <v>82</v>
      </c>
      <c r="C3787" t="s">
        <v>90</v>
      </c>
      <c r="D3787" t="s">
        <v>14</v>
      </c>
      <c r="E3787" t="str">
        <f t="shared" si="59"/>
        <v>2016NHSScotlandEthnicityDeclined</v>
      </c>
      <c r="F3787">
        <v>14.1437604140229</v>
      </c>
    </row>
    <row r="3788" spans="1:6" x14ac:dyDescent="0.25">
      <c r="A3788" s="95">
        <v>42460</v>
      </c>
      <c r="B3788" t="s">
        <v>82</v>
      </c>
      <c r="C3788" t="s">
        <v>1</v>
      </c>
      <c r="D3788" t="s">
        <v>14</v>
      </c>
      <c r="E3788" t="str">
        <f t="shared" si="59"/>
        <v>2016NHSScotlandReligionDeclined</v>
      </c>
      <c r="F3788">
        <v>14.547079659689</v>
      </c>
    </row>
    <row r="3789" spans="1:6" x14ac:dyDescent="0.25">
      <c r="A3789" s="95">
        <v>42460</v>
      </c>
      <c r="B3789" t="s">
        <v>82</v>
      </c>
      <c r="C3789" t="s">
        <v>3</v>
      </c>
      <c r="D3789" t="s">
        <v>14</v>
      </c>
      <c r="E3789" t="str">
        <f t="shared" si="59"/>
        <v>2016NHSScotlandSexual OrientationDeclined</v>
      </c>
      <c r="F3789">
        <v>18.2343334473588</v>
      </c>
    </row>
    <row r="3790" spans="1:6" x14ac:dyDescent="0.25">
      <c r="A3790" s="95">
        <v>42460</v>
      </c>
      <c r="B3790" t="s">
        <v>52</v>
      </c>
      <c r="C3790" t="s">
        <v>90</v>
      </c>
      <c r="D3790" t="s">
        <v>14</v>
      </c>
      <c r="E3790" t="str">
        <f t="shared" si="59"/>
        <v>2016NHS National Services ScotlandEthnicityDeclined</v>
      </c>
      <c r="F3790">
        <v>0.87336244541484698</v>
      </c>
    </row>
    <row r="3791" spans="1:6" x14ac:dyDescent="0.25">
      <c r="A3791" s="95">
        <v>42460</v>
      </c>
      <c r="B3791" t="s">
        <v>52</v>
      </c>
      <c r="C3791" t="s">
        <v>1</v>
      </c>
      <c r="D3791" t="s">
        <v>14</v>
      </c>
      <c r="E3791" t="str">
        <f t="shared" si="59"/>
        <v>2016NHS National Services ScotlandReligionDeclined</v>
      </c>
      <c r="F3791">
        <v>2.1288209606986901</v>
      </c>
    </row>
    <row r="3792" spans="1:6" x14ac:dyDescent="0.25">
      <c r="A3792" s="95">
        <v>42460</v>
      </c>
      <c r="B3792" t="s">
        <v>52</v>
      </c>
      <c r="C3792" t="s">
        <v>3</v>
      </c>
      <c r="D3792" t="s">
        <v>14</v>
      </c>
      <c r="E3792" t="str">
        <f t="shared" si="59"/>
        <v>2016NHS National Services ScotlandSexual OrientationDeclined</v>
      </c>
      <c r="F3792">
        <v>1.7740174672489</v>
      </c>
    </row>
    <row r="3793" spans="1:6" x14ac:dyDescent="0.25">
      <c r="A3793" s="95">
        <v>42460</v>
      </c>
      <c r="B3793" t="s">
        <v>15</v>
      </c>
      <c r="C3793" t="s">
        <v>90</v>
      </c>
      <c r="D3793" t="s">
        <v>14</v>
      </c>
      <c r="E3793" t="str">
        <f t="shared" si="59"/>
        <v>2016Scottish Ambulance ServiceEthnicityDeclined</v>
      </c>
      <c r="F3793">
        <v>7.30752501087429</v>
      </c>
    </row>
    <row r="3794" spans="1:6" x14ac:dyDescent="0.25">
      <c r="A3794" s="95">
        <v>42460</v>
      </c>
      <c r="B3794" t="s">
        <v>15</v>
      </c>
      <c r="C3794" t="s">
        <v>1</v>
      </c>
      <c r="D3794" t="s">
        <v>14</v>
      </c>
      <c r="E3794" t="str">
        <f t="shared" si="59"/>
        <v>2016Scottish Ambulance ServiceReligionDeclined</v>
      </c>
      <c r="F3794">
        <v>8.7211831230969992</v>
      </c>
    </row>
    <row r="3795" spans="1:6" x14ac:dyDescent="0.25">
      <c r="A3795" s="95">
        <v>42460</v>
      </c>
      <c r="B3795" t="s">
        <v>15</v>
      </c>
      <c r="C3795" t="s">
        <v>3</v>
      </c>
      <c r="D3795" t="s">
        <v>14</v>
      </c>
      <c r="E3795" t="str">
        <f t="shared" si="59"/>
        <v>2016Scottish Ambulance ServiceSexual OrientationDeclined</v>
      </c>
      <c r="F3795">
        <v>9.0474119182253094</v>
      </c>
    </row>
    <row r="3796" spans="1:6" x14ac:dyDescent="0.25">
      <c r="A3796" s="95">
        <v>42460</v>
      </c>
      <c r="B3796" t="s">
        <v>16</v>
      </c>
      <c r="C3796" t="s">
        <v>90</v>
      </c>
      <c r="D3796" t="s">
        <v>14</v>
      </c>
      <c r="E3796" t="str">
        <f t="shared" si="59"/>
        <v>2016NHS 24EthnicityDeclined</v>
      </c>
      <c r="F3796">
        <v>17.747858017135801</v>
      </c>
    </row>
    <row r="3797" spans="1:6" x14ac:dyDescent="0.25">
      <c r="A3797" s="95">
        <v>42460</v>
      </c>
      <c r="B3797" t="s">
        <v>16</v>
      </c>
      <c r="C3797" t="s">
        <v>1</v>
      </c>
      <c r="D3797" t="s">
        <v>14</v>
      </c>
      <c r="E3797" t="str">
        <f t="shared" si="59"/>
        <v>2016NHS 24ReligionDeclined</v>
      </c>
      <c r="F3797">
        <v>2.7539779681762502</v>
      </c>
    </row>
    <row r="3798" spans="1:6" x14ac:dyDescent="0.25">
      <c r="A3798" s="95">
        <v>42460</v>
      </c>
      <c r="B3798" t="s">
        <v>16</v>
      </c>
      <c r="C3798" t="s">
        <v>3</v>
      </c>
      <c r="D3798" t="s">
        <v>14</v>
      </c>
      <c r="E3798" t="str">
        <f t="shared" si="59"/>
        <v>2016NHS 24Sexual OrientationDeclined</v>
      </c>
      <c r="F3798">
        <v>3.2435740514075801</v>
      </c>
    </row>
    <row r="3799" spans="1:6" x14ac:dyDescent="0.25">
      <c r="A3799" s="95">
        <v>42460</v>
      </c>
      <c r="B3799" t="s">
        <v>17</v>
      </c>
      <c r="C3799" t="s">
        <v>90</v>
      </c>
      <c r="D3799" t="s">
        <v>14</v>
      </c>
      <c r="E3799" t="str">
        <f t="shared" si="59"/>
        <v>2016NHS Education for ScotlandEthnicityDeclined</v>
      </c>
      <c r="F3799">
        <v>14.275256222547499</v>
      </c>
    </row>
    <row r="3800" spans="1:6" x14ac:dyDescent="0.25">
      <c r="A3800" s="95">
        <v>42460</v>
      </c>
      <c r="B3800" t="s">
        <v>17</v>
      </c>
      <c r="C3800" t="s">
        <v>1</v>
      </c>
      <c r="D3800" t="s">
        <v>14</v>
      </c>
      <c r="E3800" t="str">
        <f t="shared" si="59"/>
        <v>2016NHS Education for ScotlandReligionDeclined</v>
      </c>
      <c r="F3800">
        <v>16.0322108345534</v>
      </c>
    </row>
    <row r="3801" spans="1:6" x14ac:dyDescent="0.25">
      <c r="A3801" s="95">
        <v>42460</v>
      </c>
      <c r="B3801" t="s">
        <v>17</v>
      </c>
      <c r="C3801" t="s">
        <v>3</v>
      </c>
      <c r="D3801" t="s">
        <v>14</v>
      </c>
      <c r="E3801" t="str">
        <f t="shared" si="59"/>
        <v>2016NHS Education for ScotlandSexual OrientationDeclined</v>
      </c>
      <c r="F3801">
        <v>17.093704245973601</v>
      </c>
    </row>
    <row r="3802" spans="1:6" x14ac:dyDescent="0.25">
      <c r="A3802" s="95">
        <v>42460</v>
      </c>
      <c r="B3802" t="s">
        <v>83</v>
      </c>
      <c r="C3802" t="s">
        <v>90</v>
      </c>
      <c r="D3802" t="s">
        <v>14</v>
      </c>
      <c r="E3802" t="str">
        <f t="shared" si="59"/>
        <v>2016Healthcare Improvement ScotlandEthnicityDeclined</v>
      </c>
      <c r="F3802">
        <v>9.4629156010230098</v>
      </c>
    </row>
    <row r="3803" spans="1:6" x14ac:dyDescent="0.25">
      <c r="A3803" s="95">
        <v>42460</v>
      </c>
      <c r="B3803" t="s">
        <v>83</v>
      </c>
      <c r="C3803" t="s">
        <v>1</v>
      </c>
      <c r="D3803" t="s">
        <v>14</v>
      </c>
      <c r="E3803" t="str">
        <f t="shared" si="59"/>
        <v>2016Healthcare Improvement ScotlandReligionDeclined</v>
      </c>
      <c r="F3803">
        <v>15.345268542199401</v>
      </c>
    </row>
    <row r="3804" spans="1:6" x14ac:dyDescent="0.25">
      <c r="A3804" s="95">
        <v>42460</v>
      </c>
      <c r="B3804" t="s">
        <v>83</v>
      </c>
      <c r="C3804" t="s">
        <v>3</v>
      </c>
      <c r="D3804" t="s">
        <v>14</v>
      </c>
      <c r="E3804" t="str">
        <f t="shared" si="59"/>
        <v>2016Healthcare Improvement ScotlandSexual OrientationDeclined</v>
      </c>
      <c r="F3804">
        <v>16.624040920716102</v>
      </c>
    </row>
    <row r="3805" spans="1:6" x14ac:dyDescent="0.25">
      <c r="A3805" s="95">
        <v>42460</v>
      </c>
      <c r="B3805" t="s">
        <v>18</v>
      </c>
      <c r="C3805" t="s">
        <v>90</v>
      </c>
      <c r="D3805" t="s">
        <v>14</v>
      </c>
      <c r="E3805" t="str">
        <f t="shared" si="59"/>
        <v>2016NHS Health ScotlandEthnicityDeclined</v>
      </c>
      <c r="F3805">
        <v>5.28301886792452</v>
      </c>
    </row>
    <row r="3806" spans="1:6" x14ac:dyDescent="0.25">
      <c r="A3806" s="95">
        <v>42460</v>
      </c>
      <c r="B3806" t="s">
        <v>18</v>
      </c>
      <c r="C3806" t="s">
        <v>1</v>
      </c>
      <c r="D3806" t="s">
        <v>14</v>
      </c>
      <c r="E3806" t="str">
        <f t="shared" si="59"/>
        <v>2016NHS Health ScotlandReligionDeclined</v>
      </c>
      <c r="F3806">
        <v>15.094339622641501</v>
      </c>
    </row>
    <row r="3807" spans="1:6" x14ac:dyDescent="0.25">
      <c r="A3807" s="95">
        <v>42460</v>
      </c>
      <c r="B3807" t="s">
        <v>18</v>
      </c>
      <c r="C3807" t="s">
        <v>3</v>
      </c>
      <c r="D3807" t="s">
        <v>14</v>
      </c>
      <c r="E3807" t="str">
        <f t="shared" si="59"/>
        <v>2016NHS Health ScotlandSexual OrientationDeclined</v>
      </c>
      <c r="F3807">
        <v>16.2264150943396</v>
      </c>
    </row>
    <row r="3808" spans="1:6" x14ac:dyDescent="0.25">
      <c r="A3808" s="95">
        <v>42460</v>
      </c>
      <c r="B3808" t="s">
        <v>19</v>
      </c>
      <c r="C3808" t="s">
        <v>90</v>
      </c>
      <c r="D3808" t="s">
        <v>14</v>
      </c>
      <c r="E3808" t="str">
        <f t="shared" si="59"/>
        <v>2016The State HospitalEthnicityDeclined</v>
      </c>
      <c r="F3808">
        <v>7.8313253012048198</v>
      </c>
    </row>
    <row r="3809" spans="1:6" x14ac:dyDescent="0.25">
      <c r="A3809" s="95">
        <v>42460</v>
      </c>
      <c r="B3809" t="s">
        <v>19</v>
      </c>
      <c r="C3809" t="s">
        <v>1</v>
      </c>
      <c r="D3809" t="s">
        <v>14</v>
      </c>
      <c r="E3809" t="str">
        <f t="shared" si="59"/>
        <v>2016The State HospitalReligionDeclined</v>
      </c>
      <c r="F3809">
        <v>9.1867469879517998</v>
      </c>
    </row>
    <row r="3810" spans="1:6" x14ac:dyDescent="0.25">
      <c r="A3810" s="95">
        <v>42460</v>
      </c>
      <c r="B3810" t="s">
        <v>19</v>
      </c>
      <c r="C3810" t="s">
        <v>3</v>
      </c>
      <c r="D3810" t="s">
        <v>14</v>
      </c>
      <c r="E3810" t="str">
        <f t="shared" si="59"/>
        <v>2016The State HospitalSexual OrientationDeclined</v>
      </c>
      <c r="F3810">
        <v>9.4879518072289102</v>
      </c>
    </row>
    <row r="3811" spans="1:6" x14ac:dyDescent="0.25">
      <c r="A3811" s="95">
        <v>42460</v>
      </c>
      <c r="B3811" t="s">
        <v>35</v>
      </c>
      <c r="C3811" t="s">
        <v>90</v>
      </c>
      <c r="D3811" t="s">
        <v>14</v>
      </c>
      <c r="E3811" t="str">
        <f t="shared" si="59"/>
        <v>2016National Waiting Times CentreEthnicityDeclined</v>
      </c>
      <c r="F3811">
        <v>6.6047471620226998</v>
      </c>
    </row>
    <row r="3812" spans="1:6" x14ac:dyDescent="0.25">
      <c r="A3812" s="95">
        <v>42460</v>
      </c>
      <c r="B3812" t="s">
        <v>35</v>
      </c>
      <c r="C3812" t="s">
        <v>1</v>
      </c>
      <c r="D3812" t="s">
        <v>14</v>
      </c>
      <c r="E3812" t="str">
        <f t="shared" si="59"/>
        <v>2016National Waiting Times CentreReligionDeclined</v>
      </c>
      <c r="F3812">
        <v>10.319917440660401</v>
      </c>
    </row>
    <row r="3813" spans="1:6" x14ac:dyDescent="0.25">
      <c r="A3813" s="95">
        <v>42460</v>
      </c>
      <c r="B3813" t="s">
        <v>35</v>
      </c>
      <c r="C3813" t="s">
        <v>3</v>
      </c>
      <c r="D3813" t="s">
        <v>14</v>
      </c>
      <c r="E3813" t="str">
        <f t="shared" si="59"/>
        <v>2016National Waiting Times CentreSexual OrientationDeclined</v>
      </c>
      <c r="F3813">
        <v>9.4943240454076303</v>
      </c>
    </row>
    <row r="3814" spans="1:6" x14ac:dyDescent="0.25">
      <c r="A3814" s="95">
        <v>42460</v>
      </c>
      <c r="B3814" t="s">
        <v>105</v>
      </c>
      <c r="C3814" t="s">
        <v>90</v>
      </c>
      <c r="D3814" t="s">
        <v>14</v>
      </c>
      <c r="E3814" t="str">
        <f t="shared" si="59"/>
        <v>2016NHS FifeEthnicityDeclined</v>
      </c>
      <c r="F3814">
        <v>29.919821374200701</v>
      </c>
    </row>
    <row r="3815" spans="1:6" x14ac:dyDescent="0.25">
      <c r="A3815" s="95">
        <v>42460</v>
      </c>
      <c r="B3815" t="s">
        <v>105</v>
      </c>
      <c r="C3815" t="s">
        <v>1</v>
      </c>
      <c r="D3815" t="s">
        <v>14</v>
      </c>
      <c r="E3815" t="str">
        <f t="shared" si="59"/>
        <v>2016NHS FifeReligionDeclined</v>
      </c>
      <c r="F3815">
        <v>31.939510808890599</v>
      </c>
    </row>
    <row r="3816" spans="1:6" x14ac:dyDescent="0.25">
      <c r="A3816" s="95">
        <v>42460</v>
      </c>
      <c r="B3816" t="s">
        <v>105</v>
      </c>
      <c r="C3816" t="s">
        <v>3</v>
      </c>
      <c r="D3816" t="s">
        <v>14</v>
      </c>
      <c r="E3816" t="str">
        <f t="shared" si="59"/>
        <v>2016NHS FifeSexual OrientationDeclined</v>
      </c>
      <c r="F3816">
        <v>57.474880746980602</v>
      </c>
    </row>
    <row r="3817" spans="1:6" x14ac:dyDescent="0.25">
      <c r="A3817" s="95">
        <v>42460</v>
      </c>
      <c r="B3817" t="s">
        <v>108</v>
      </c>
      <c r="C3817" t="s">
        <v>90</v>
      </c>
      <c r="D3817" t="s">
        <v>14</v>
      </c>
      <c r="E3817" t="str">
        <f t="shared" si="59"/>
        <v>2016NHS Greater Glasgow &amp; ClydeEthnicityDeclined</v>
      </c>
      <c r="F3817">
        <v>1.32169464141459</v>
      </c>
    </row>
    <row r="3818" spans="1:6" x14ac:dyDescent="0.25">
      <c r="A3818" s="95">
        <v>42460</v>
      </c>
      <c r="B3818" t="s">
        <v>108</v>
      </c>
      <c r="C3818" t="s">
        <v>1</v>
      </c>
      <c r="D3818" t="s">
        <v>14</v>
      </c>
      <c r="E3818" t="str">
        <f t="shared" si="59"/>
        <v>2016NHS Greater Glasgow &amp; ClydeReligionDeclined</v>
      </c>
      <c r="F3818">
        <v>4.4026568530652499</v>
      </c>
    </row>
    <row r="3819" spans="1:6" x14ac:dyDescent="0.25">
      <c r="A3819" s="95">
        <v>42460</v>
      </c>
      <c r="B3819" t="s">
        <v>108</v>
      </c>
      <c r="C3819" t="s">
        <v>3</v>
      </c>
      <c r="D3819" t="s">
        <v>14</v>
      </c>
      <c r="E3819" t="str">
        <f t="shared" si="59"/>
        <v>2016NHS Greater Glasgow &amp; ClydeSexual OrientationDeclined</v>
      </c>
      <c r="F3819">
        <v>3.6621488196750702</v>
      </c>
    </row>
    <row r="3820" spans="1:6" x14ac:dyDescent="0.25">
      <c r="A3820" s="95">
        <v>42460</v>
      </c>
      <c r="B3820" t="s">
        <v>109</v>
      </c>
      <c r="C3820" t="s">
        <v>90</v>
      </c>
      <c r="D3820" t="s">
        <v>14</v>
      </c>
      <c r="E3820" t="str">
        <f t="shared" si="59"/>
        <v>2016NHS HighlandEthnicityDeclined</v>
      </c>
      <c r="F3820">
        <v>14.9965682910089</v>
      </c>
    </row>
    <row r="3821" spans="1:6" x14ac:dyDescent="0.25">
      <c r="A3821" s="95">
        <v>42460</v>
      </c>
      <c r="B3821" t="s">
        <v>109</v>
      </c>
      <c r="C3821" t="s">
        <v>1</v>
      </c>
      <c r="D3821" t="s">
        <v>14</v>
      </c>
      <c r="E3821" t="str">
        <f t="shared" si="59"/>
        <v>2016NHS HighlandReligionDeclined</v>
      </c>
      <c r="F3821">
        <v>17.887783115991699</v>
      </c>
    </row>
    <row r="3822" spans="1:6" x14ac:dyDescent="0.25">
      <c r="A3822" s="95">
        <v>42460</v>
      </c>
      <c r="B3822" t="s">
        <v>109</v>
      </c>
      <c r="C3822" t="s">
        <v>3</v>
      </c>
      <c r="D3822" t="s">
        <v>14</v>
      </c>
      <c r="E3822" t="str">
        <f t="shared" si="59"/>
        <v>2016NHS HighlandSexual OrientationDeclined</v>
      </c>
      <c r="F3822">
        <v>23.627316403568901</v>
      </c>
    </row>
    <row r="3823" spans="1:6" x14ac:dyDescent="0.25">
      <c r="A3823" s="95">
        <v>42460</v>
      </c>
      <c r="B3823" t="s">
        <v>110</v>
      </c>
      <c r="C3823" t="s">
        <v>90</v>
      </c>
      <c r="D3823" t="s">
        <v>14</v>
      </c>
      <c r="E3823" t="str">
        <f t="shared" si="59"/>
        <v>2016NHS LanarkshireEthnicityDeclined</v>
      </c>
      <c r="F3823">
        <v>9.3683826213946695</v>
      </c>
    </row>
    <row r="3824" spans="1:6" x14ac:dyDescent="0.25">
      <c r="A3824" s="95">
        <v>42460</v>
      </c>
      <c r="B3824" t="s">
        <v>110</v>
      </c>
      <c r="C3824" t="s">
        <v>1</v>
      </c>
      <c r="D3824" t="s">
        <v>14</v>
      </c>
      <c r="E3824" t="str">
        <f t="shared" si="59"/>
        <v>2016NHS LanarkshireReligionDeclined</v>
      </c>
      <c r="F3824">
        <v>12.595837897042699</v>
      </c>
    </row>
    <row r="3825" spans="1:6" x14ac:dyDescent="0.25">
      <c r="A3825" s="95">
        <v>42460</v>
      </c>
      <c r="B3825" t="s">
        <v>110</v>
      </c>
      <c r="C3825" t="s">
        <v>3</v>
      </c>
      <c r="D3825" t="s">
        <v>14</v>
      </c>
      <c r="E3825" t="str">
        <f t="shared" si="59"/>
        <v>2016NHS LanarkshireSexual OrientationDeclined</v>
      </c>
      <c r="F3825">
        <v>11.778021175611499</v>
      </c>
    </row>
    <row r="3826" spans="1:6" x14ac:dyDescent="0.25">
      <c r="A3826" s="95">
        <v>42460</v>
      </c>
      <c r="B3826" t="s">
        <v>107</v>
      </c>
      <c r="C3826" t="s">
        <v>90</v>
      </c>
      <c r="D3826" t="s">
        <v>14</v>
      </c>
      <c r="E3826" t="str">
        <f t="shared" si="59"/>
        <v>2016NHS GrampianEthnicityDeclined</v>
      </c>
      <c r="F3826">
        <v>29.383192883895099</v>
      </c>
    </row>
    <row r="3827" spans="1:6" x14ac:dyDescent="0.25">
      <c r="A3827" s="95">
        <v>42460</v>
      </c>
      <c r="B3827" t="s">
        <v>107</v>
      </c>
      <c r="C3827" t="s">
        <v>1</v>
      </c>
      <c r="D3827" t="s">
        <v>14</v>
      </c>
      <c r="E3827" t="str">
        <f t="shared" si="59"/>
        <v>2016NHS GrampianReligionDeclined</v>
      </c>
      <c r="F3827">
        <v>33.128511235955003</v>
      </c>
    </row>
    <row r="3828" spans="1:6" x14ac:dyDescent="0.25">
      <c r="A3828" s="95">
        <v>42460</v>
      </c>
      <c r="B3828" t="s">
        <v>107</v>
      </c>
      <c r="C3828" t="s">
        <v>3</v>
      </c>
      <c r="D3828" t="s">
        <v>14</v>
      </c>
      <c r="E3828" t="str">
        <f t="shared" si="59"/>
        <v>2016NHS GrampianSexual OrientationDeclined</v>
      </c>
      <c r="F3828">
        <v>34.304775280898802</v>
      </c>
    </row>
    <row r="3829" spans="1:6" x14ac:dyDescent="0.25">
      <c r="A3829" s="95">
        <v>42460</v>
      </c>
      <c r="B3829" t="s">
        <v>112</v>
      </c>
      <c r="C3829" t="s">
        <v>90</v>
      </c>
      <c r="D3829" t="s">
        <v>14</v>
      </c>
      <c r="E3829" t="str">
        <f t="shared" si="59"/>
        <v>2016NHS OrkneyEthnicityDeclined</v>
      </c>
      <c r="F3829">
        <v>8.8117489986648803</v>
      </c>
    </row>
    <row r="3830" spans="1:6" x14ac:dyDescent="0.25">
      <c r="A3830" s="95">
        <v>42460</v>
      </c>
      <c r="B3830" t="s">
        <v>112</v>
      </c>
      <c r="C3830" t="s">
        <v>1</v>
      </c>
      <c r="D3830" t="s">
        <v>14</v>
      </c>
      <c r="E3830" t="str">
        <f t="shared" si="59"/>
        <v>2016NHS OrkneyReligionDeclined</v>
      </c>
      <c r="F3830">
        <v>12.817089452603399</v>
      </c>
    </row>
    <row r="3831" spans="1:6" x14ac:dyDescent="0.25">
      <c r="A3831" s="95">
        <v>42460</v>
      </c>
      <c r="B3831" t="s">
        <v>112</v>
      </c>
      <c r="C3831" t="s">
        <v>3</v>
      </c>
      <c r="D3831" t="s">
        <v>14</v>
      </c>
      <c r="E3831" t="str">
        <f t="shared" si="59"/>
        <v>2016NHS OrkneySexual OrientationDeclined</v>
      </c>
      <c r="F3831">
        <v>9.8798397863818401</v>
      </c>
    </row>
    <row r="3832" spans="1:6" x14ac:dyDescent="0.25">
      <c r="A3832" s="95">
        <v>42460</v>
      </c>
      <c r="B3832" t="s">
        <v>111</v>
      </c>
      <c r="C3832" t="s">
        <v>90</v>
      </c>
      <c r="D3832" t="s">
        <v>14</v>
      </c>
      <c r="E3832" t="str">
        <f t="shared" si="59"/>
        <v>2016NHS LothianEthnicityDeclined</v>
      </c>
      <c r="F3832">
        <v>32.853354938498903</v>
      </c>
    </row>
    <row r="3833" spans="1:6" x14ac:dyDescent="0.25">
      <c r="A3833" s="95">
        <v>42460</v>
      </c>
      <c r="B3833" t="s">
        <v>111</v>
      </c>
      <c r="C3833" t="s">
        <v>1</v>
      </c>
      <c r="D3833" t="s">
        <v>14</v>
      </c>
      <c r="E3833" t="str">
        <f t="shared" si="59"/>
        <v>2016NHS LothianReligionDeclined</v>
      </c>
      <c r="F3833">
        <v>20.136996390955201</v>
      </c>
    </row>
    <row r="3834" spans="1:6" x14ac:dyDescent="0.25">
      <c r="A3834" s="95">
        <v>42460</v>
      </c>
      <c r="B3834" t="s">
        <v>111</v>
      </c>
      <c r="C3834" t="s">
        <v>3</v>
      </c>
      <c r="D3834" t="s">
        <v>14</v>
      </c>
      <c r="E3834" t="str">
        <f t="shared" si="59"/>
        <v>2016NHS LothianSexual OrientationDeclined</v>
      </c>
      <c r="F3834">
        <v>29.907195993223802</v>
      </c>
    </row>
    <row r="3835" spans="1:6" x14ac:dyDescent="0.25">
      <c r="A3835" s="95">
        <v>42460</v>
      </c>
      <c r="B3835" t="s">
        <v>114</v>
      </c>
      <c r="C3835" t="s">
        <v>90</v>
      </c>
      <c r="D3835" t="s">
        <v>14</v>
      </c>
      <c r="E3835" t="str">
        <f t="shared" si="59"/>
        <v>2016NHS TaysideEthnicityDeclined</v>
      </c>
      <c r="F3835">
        <v>8.2324291415815392</v>
      </c>
    </row>
    <row r="3836" spans="1:6" x14ac:dyDescent="0.25">
      <c r="A3836" s="95">
        <v>42460</v>
      </c>
      <c r="B3836" t="s">
        <v>114</v>
      </c>
      <c r="C3836" t="s">
        <v>1</v>
      </c>
      <c r="D3836" t="s">
        <v>14</v>
      </c>
      <c r="E3836" t="str">
        <f t="shared" si="59"/>
        <v>2016NHS TaysideReligionDeclined</v>
      </c>
      <c r="F3836">
        <v>10.498545626733399</v>
      </c>
    </row>
    <row r="3837" spans="1:6" x14ac:dyDescent="0.25">
      <c r="A3837" s="95">
        <v>42460</v>
      </c>
      <c r="B3837" t="s">
        <v>114</v>
      </c>
      <c r="C3837" t="s">
        <v>3</v>
      </c>
      <c r="D3837" t="s">
        <v>14</v>
      </c>
      <c r="E3837" t="str">
        <f t="shared" si="59"/>
        <v>2016NHS TaysideSexual OrientationDeclined</v>
      </c>
      <c r="F3837">
        <v>14.4490292904011</v>
      </c>
    </row>
    <row r="3838" spans="1:6" x14ac:dyDescent="0.25">
      <c r="A3838" s="95">
        <v>42460</v>
      </c>
      <c r="B3838" t="s">
        <v>106</v>
      </c>
      <c r="C3838" t="s">
        <v>90</v>
      </c>
      <c r="D3838" t="s">
        <v>14</v>
      </c>
      <c r="E3838" t="str">
        <f t="shared" si="59"/>
        <v>2016NHS Forth ValleyEthnicityDeclined</v>
      </c>
      <c r="F3838">
        <v>4.1012216404886503</v>
      </c>
    </row>
    <row r="3839" spans="1:6" x14ac:dyDescent="0.25">
      <c r="A3839" s="95">
        <v>42460</v>
      </c>
      <c r="B3839" t="s">
        <v>106</v>
      </c>
      <c r="C3839" t="s">
        <v>1</v>
      </c>
      <c r="D3839" t="s">
        <v>14</v>
      </c>
      <c r="E3839" t="str">
        <f t="shared" si="59"/>
        <v>2016NHS Forth ValleyReligionDeclined</v>
      </c>
      <c r="F3839">
        <v>6.1705310396409798</v>
      </c>
    </row>
    <row r="3840" spans="1:6" x14ac:dyDescent="0.25">
      <c r="A3840" s="95">
        <v>42460</v>
      </c>
      <c r="B3840" t="s">
        <v>106</v>
      </c>
      <c r="C3840" t="s">
        <v>3</v>
      </c>
      <c r="D3840" t="s">
        <v>14</v>
      </c>
      <c r="E3840" t="str">
        <f t="shared" si="59"/>
        <v>2016NHS Forth ValleySexual OrientationDeclined</v>
      </c>
      <c r="F3840">
        <v>6.2827225130890003</v>
      </c>
    </row>
    <row r="3841" spans="1:6" x14ac:dyDescent="0.25">
      <c r="A3841" s="95">
        <v>42460</v>
      </c>
      <c r="B3841" t="s">
        <v>115</v>
      </c>
      <c r="C3841" t="s">
        <v>90</v>
      </c>
      <c r="D3841" t="s">
        <v>14</v>
      </c>
      <c r="E3841" t="str">
        <f t="shared" si="59"/>
        <v>2016NHS Western IslesEthnicityDeclined</v>
      </c>
      <c r="F3841">
        <v>8.3333333333333304</v>
      </c>
    </row>
    <row r="3842" spans="1:6" x14ac:dyDescent="0.25">
      <c r="A3842" s="95">
        <v>42460</v>
      </c>
      <c r="B3842" t="s">
        <v>115</v>
      </c>
      <c r="C3842" t="s">
        <v>1</v>
      </c>
      <c r="D3842" t="s">
        <v>14</v>
      </c>
      <c r="E3842" t="str">
        <f t="shared" si="59"/>
        <v>2016NHS Western IslesReligionDeclined</v>
      </c>
      <c r="F3842">
        <v>12.8333333333333</v>
      </c>
    </row>
    <row r="3843" spans="1:6" x14ac:dyDescent="0.25">
      <c r="A3843" s="95">
        <v>42460</v>
      </c>
      <c r="B3843" t="s">
        <v>115</v>
      </c>
      <c r="C3843" t="s">
        <v>3</v>
      </c>
      <c r="D3843" t="s">
        <v>14</v>
      </c>
      <c r="E3843" t="str">
        <f t="shared" si="59"/>
        <v>2016NHS Western IslesSexual OrientationDeclined</v>
      </c>
      <c r="F3843">
        <v>13.8333333333333</v>
      </c>
    </row>
    <row r="3844" spans="1:6" x14ac:dyDescent="0.25">
      <c r="A3844" s="95">
        <v>42460</v>
      </c>
      <c r="B3844" t="s">
        <v>104</v>
      </c>
      <c r="C3844" t="s">
        <v>90</v>
      </c>
      <c r="D3844" t="s">
        <v>14</v>
      </c>
      <c r="E3844" t="str">
        <f t="shared" ref="E3844:E3907" si="60">"20"&amp;RIGHT(TEXT(A3844,"dd-mmm-yy"),2)&amp;B3844&amp;C3844&amp;D3844</f>
        <v>2016NHS Dumfries &amp; GallowayEthnicityDeclined</v>
      </c>
      <c r="F3844">
        <v>13.0600976852835</v>
      </c>
    </row>
    <row r="3845" spans="1:6" x14ac:dyDescent="0.25">
      <c r="A3845" s="95">
        <v>42460</v>
      </c>
      <c r="B3845" t="s">
        <v>104</v>
      </c>
      <c r="C3845" t="s">
        <v>1</v>
      </c>
      <c r="D3845" t="s">
        <v>14</v>
      </c>
      <c r="E3845" t="str">
        <f t="shared" si="60"/>
        <v>2016NHS Dumfries &amp; GallowayReligionDeclined</v>
      </c>
      <c r="F3845">
        <v>21.4907623699299</v>
      </c>
    </row>
    <row r="3846" spans="1:6" x14ac:dyDescent="0.25">
      <c r="A3846" s="95">
        <v>42460</v>
      </c>
      <c r="B3846" t="s">
        <v>104</v>
      </c>
      <c r="C3846" t="s">
        <v>3</v>
      </c>
      <c r="D3846" t="s">
        <v>14</v>
      </c>
      <c r="E3846" t="str">
        <f t="shared" si="60"/>
        <v>2016NHS Dumfries &amp; GallowaySexual OrientationDeclined</v>
      </c>
      <c r="F3846">
        <v>39.838606922913499</v>
      </c>
    </row>
    <row r="3847" spans="1:6" x14ac:dyDescent="0.25">
      <c r="A3847" s="95">
        <v>42460</v>
      </c>
      <c r="B3847" t="s">
        <v>113</v>
      </c>
      <c r="C3847" t="s">
        <v>90</v>
      </c>
      <c r="D3847" t="s">
        <v>14</v>
      </c>
      <c r="E3847" t="str">
        <f t="shared" si="60"/>
        <v>2016NHS ShetlandEthnicityDeclined</v>
      </c>
      <c r="F3847">
        <v>4.1714947856315101</v>
      </c>
    </row>
    <row r="3848" spans="1:6" x14ac:dyDescent="0.25">
      <c r="A3848" s="95">
        <v>42460</v>
      </c>
      <c r="B3848" t="s">
        <v>113</v>
      </c>
      <c r="C3848" t="s">
        <v>1</v>
      </c>
      <c r="D3848" t="s">
        <v>14</v>
      </c>
      <c r="E3848" t="str">
        <f t="shared" si="60"/>
        <v>2016NHS ShetlandReligionDeclined</v>
      </c>
      <c r="F3848">
        <v>10.4287369640787</v>
      </c>
    </row>
    <row r="3849" spans="1:6" x14ac:dyDescent="0.25">
      <c r="A3849" s="95">
        <v>42460</v>
      </c>
      <c r="B3849" t="s">
        <v>113</v>
      </c>
      <c r="C3849" t="s">
        <v>3</v>
      </c>
      <c r="D3849" t="s">
        <v>14</v>
      </c>
      <c r="E3849" t="str">
        <f t="shared" si="60"/>
        <v>2016NHS ShetlandSexual OrientationDeclined</v>
      </c>
      <c r="F3849">
        <v>12.3986095017381</v>
      </c>
    </row>
    <row r="3850" spans="1:6" x14ac:dyDescent="0.25">
      <c r="A3850" s="95">
        <v>42460</v>
      </c>
      <c r="B3850" t="s">
        <v>127</v>
      </c>
      <c r="C3850" t="s">
        <v>90</v>
      </c>
      <c r="D3850" t="s">
        <v>14</v>
      </c>
      <c r="E3850" t="str">
        <f t="shared" si="60"/>
        <v>2016East RegionEthnicityDeclined</v>
      </c>
      <c r="F3850">
        <v>32.692071447875897</v>
      </c>
    </row>
    <row r="3851" spans="1:6" x14ac:dyDescent="0.25">
      <c r="A3851" s="95">
        <v>42460</v>
      </c>
      <c r="B3851" t="s">
        <v>127</v>
      </c>
      <c r="C3851" t="s">
        <v>1</v>
      </c>
      <c r="D3851" t="s">
        <v>14</v>
      </c>
      <c r="E3851" t="str">
        <f t="shared" si="60"/>
        <v>2016East RegionReligionDeclined</v>
      </c>
      <c r="F3851">
        <v>25.136974521510499</v>
      </c>
    </row>
    <row r="3852" spans="1:6" x14ac:dyDescent="0.25">
      <c r="A3852" s="95">
        <v>42460</v>
      </c>
      <c r="B3852" t="s">
        <v>127</v>
      </c>
      <c r="C3852" t="s">
        <v>3</v>
      </c>
      <c r="D3852" t="s">
        <v>14</v>
      </c>
      <c r="E3852" t="str">
        <f t="shared" si="60"/>
        <v>2016East RegionSexual OrientationDeclined</v>
      </c>
      <c r="F3852">
        <v>35.389793862558598</v>
      </c>
    </row>
    <row r="3853" spans="1:6" x14ac:dyDescent="0.25">
      <c r="A3853" s="95">
        <v>42460</v>
      </c>
      <c r="B3853" t="s">
        <v>132</v>
      </c>
      <c r="C3853" t="s">
        <v>90</v>
      </c>
      <c r="D3853" t="s">
        <v>14</v>
      </c>
      <c r="E3853" t="str">
        <f t="shared" si="60"/>
        <v>2016National Bodies and Special Health BoardsEthnicityDeclined</v>
      </c>
      <c r="F3853">
        <v>8.0511141885937292</v>
      </c>
    </row>
    <row r="3854" spans="1:6" x14ac:dyDescent="0.25">
      <c r="A3854" s="95">
        <v>42460</v>
      </c>
      <c r="B3854" t="s">
        <v>132</v>
      </c>
      <c r="C3854" t="s">
        <v>1</v>
      </c>
      <c r="D3854" t="s">
        <v>14</v>
      </c>
      <c r="E3854" t="str">
        <f t="shared" si="60"/>
        <v>2016National Bodies and Special Health BoardsReligionDeclined</v>
      </c>
      <c r="F3854">
        <v>8.3280876243233006</v>
      </c>
    </row>
    <row r="3855" spans="1:6" x14ac:dyDescent="0.25">
      <c r="A3855" s="95">
        <v>42460</v>
      </c>
      <c r="B3855" t="s">
        <v>132</v>
      </c>
      <c r="C3855" t="s">
        <v>3</v>
      </c>
      <c r="D3855" t="s">
        <v>14</v>
      </c>
      <c r="E3855" t="str">
        <f t="shared" si="60"/>
        <v>2016National Bodies and Special Health BoardsSexual OrientationDeclined</v>
      </c>
      <c r="F3855">
        <v>8.5358177011204805</v>
      </c>
    </row>
    <row r="3856" spans="1:6" x14ac:dyDescent="0.25">
      <c r="A3856" s="95">
        <v>42460</v>
      </c>
      <c r="B3856" t="s">
        <v>128</v>
      </c>
      <c r="C3856" t="s">
        <v>90</v>
      </c>
      <c r="D3856" t="s">
        <v>14</v>
      </c>
      <c r="E3856" t="str">
        <f t="shared" si="60"/>
        <v>2016North RegionEthnicityDeclined</v>
      </c>
      <c r="F3856">
        <v>17.669781393642499</v>
      </c>
    </row>
    <row r="3857" spans="1:6" x14ac:dyDescent="0.25">
      <c r="A3857" s="95">
        <v>42460</v>
      </c>
      <c r="B3857" t="s">
        <v>128</v>
      </c>
      <c r="C3857" t="s">
        <v>1</v>
      </c>
      <c r="D3857" t="s">
        <v>14</v>
      </c>
      <c r="E3857" t="str">
        <f t="shared" si="60"/>
        <v>2016North RegionReligionDeclined</v>
      </c>
      <c r="F3857">
        <v>20.7988950991605</v>
      </c>
    </row>
    <row r="3858" spans="1:6" x14ac:dyDescent="0.25">
      <c r="A3858" s="95">
        <v>42460</v>
      </c>
      <c r="B3858" t="s">
        <v>128</v>
      </c>
      <c r="C3858" t="s">
        <v>3</v>
      </c>
      <c r="D3858" t="s">
        <v>14</v>
      </c>
      <c r="E3858" t="str">
        <f t="shared" si="60"/>
        <v>2016North RegionSexual OrientationDeclined</v>
      </c>
      <c r="F3858">
        <v>23.951746908651401</v>
      </c>
    </row>
    <row r="3859" spans="1:6" x14ac:dyDescent="0.25">
      <c r="A3859" s="95">
        <v>42460</v>
      </c>
      <c r="B3859" t="s">
        <v>129</v>
      </c>
      <c r="C3859" t="s">
        <v>90</v>
      </c>
      <c r="D3859" t="s">
        <v>14</v>
      </c>
      <c r="E3859" t="str">
        <f t="shared" si="60"/>
        <v>2016West RegionEthnicityDeclined</v>
      </c>
      <c r="F3859">
        <v>4.0514938061695398</v>
      </c>
    </row>
    <row r="3860" spans="1:6" x14ac:dyDescent="0.25">
      <c r="A3860" s="95">
        <v>42460</v>
      </c>
      <c r="B3860" t="s">
        <v>129</v>
      </c>
      <c r="C3860" t="s">
        <v>1</v>
      </c>
      <c r="D3860" t="s">
        <v>14</v>
      </c>
      <c r="E3860" t="str">
        <f t="shared" si="60"/>
        <v>2016West RegionReligionDeclined</v>
      </c>
      <c r="F3860">
        <v>6.9079426767063401</v>
      </c>
    </row>
    <row r="3861" spans="1:6" x14ac:dyDescent="0.25">
      <c r="A3861" s="95">
        <v>42460</v>
      </c>
      <c r="B3861" t="s">
        <v>129</v>
      </c>
      <c r="C3861" t="s">
        <v>3</v>
      </c>
      <c r="D3861" t="s">
        <v>14</v>
      </c>
      <c r="E3861" t="str">
        <f t="shared" si="60"/>
        <v>2016West RegionSexual OrientationDeclined</v>
      </c>
      <c r="F3861">
        <v>8.2523682292931699</v>
      </c>
    </row>
    <row r="3862" spans="1:6" x14ac:dyDescent="0.25">
      <c r="A3862" s="95">
        <v>42825</v>
      </c>
      <c r="B3862" t="s">
        <v>102</v>
      </c>
      <c r="C3862" t="s">
        <v>90</v>
      </c>
      <c r="D3862" t="s">
        <v>14</v>
      </c>
      <c r="E3862" t="str">
        <f t="shared" si="60"/>
        <v>2017NHS Ayrshire &amp; ArranEthnicityDeclined</v>
      </c>
      <c r="F3862">
        <v>4.2478930790840197</v>
      </c>
    </row>
    <row r="3863" spans="1:6" x14ac:dyDescent="0.25">
      <c r="A3863" s="95">
        <v>42825</v>
      </c>
      <c r="B3863" t="s">
        <v>102</v>
      </c>
      <c r="C3863" t="s">
        <v>1</v>
      </c>
      <c r="D3863" t="s">
        <v>14</v>
      </c>
      <c r="E3863" t="str">
        <f t="shared" si="60"/>
        <v>2017NHS Ayrshire &amp; ArranReligionDeclined</v>
      </c>
      <c r="F3863">
        <v>4.0180471609772699</v>
      </c>
    </row>
    <row r="3864" spans="1:6" x14ac:dyDescent="0.25">
      <c r="A3864" s="95">
        <v>42825</v>
      </c>
      <c r="B3864" t="s">
        <v>102</v>
      </c>
      <c r="C3864" t="s">
        <v>3</v>
      </c>
      <c r="D3864" t="s">
        <v>14</v>
      </c>
      <c r="E3864" t="str">
        <f t="shared" si="60"/>
        <v>2017NHS Ayrshire &amp; ArranSexual OrientationDeclined</v>
      </c>
      <c r="F3864">
        <v>9.6450157487017893</v>
      </c>
    </row>
    <row r="3865" spans="1:6" x14ac:dyDescent="0.25">
      <c r="A3865" s="95">
        <v>42825</v>
      </c>
      <c r="B3865" t="s">
        <v>103</v>
      </c>
      <c r="C3865" t="s">
        <v>90</v>
      </c>
      <c r="D3865" t="s">
        <v>14</v>
      </c>
      <c r="E3865" t="str">
        <f t="shared" si="60"/>
        <v>2017NHS BordersEthnicityDeclined</v>
      </c>
      <c r="F3865">
        <v>32.757690232056099</v>
      </c>
    </row>
    <row r="3866" spans="1:6" x14ac:dyDescent="0.25">
      <c r="A3866" s="95">
        <v>42825</v>
      </c>
      <c r="B3866" t="s">
        <v>103</v>
      </c>
      <c r="C3866" t="s">
        <v>1</v>
      </c>
      <c r="D3866" t="s">
        <v>14</v>
      </c>
      <c r="E3866" t="str">
        <f t="shared" si="60"/>
        <v>2017NHS BordersReligionDeclined</v>
      </c>
      <c r="F3866">
        <v>36.481381543443</v>
      </c>
    </row>
    <row r="3867" spans="1:6" x14ac:dyDescent="0.25">
      <c r="A3867" s="95">
        <v>42825</v>
      </c>
      <c r="B3867" t="s">
        <v>103</v>
      </c>
      <c r="C3867" t="s">
        <v>3</v>
      </c>
      <c r="D3867" t="s">
        <v>14</v>
      </c>
      <c r="E3867" t="str">
        <f t="shared" si="60"/>
        <v>2017NHS BordersSexual OrientationDeclined</v>
      </c>
      <c r="F3867">
        <v>13.4376686454398</v>
      </c>
    </row>
    <row r="3868" spans="1:6" x14ac:dyDescent="0.25">
      <c r="A3868" s="95">
        <v>42825</v>
      </c>
      <c r="B3868" t="s">
        <v>82</v>
      </c>
      <c r="C3868" t="s">
        <v>90</v>
      </c>
      <c r="D3868" t="s">
        <v>14</v>
      </c>
      <c r="E3868" t="str">
        <f t="shared" si="60"/>
        <v>2017NHSScotlandEthnicityDeclined</v>
      </c>
      <c r="F3868">
        <v>13.219811356947501</v>
      </c>
    </row>
    <row r="3869" spans="1:6" x14ac:dyDescent="0.25">
      <c r="A3869" s="95">
        <v>42825</v>
      </c>
      <c r="B3869" t="s">
        <v>82</v>
      </c>
      <c r="C3869" t="s">
        <v>1</v>
      </c>
      <c r="D3869" t="s">
        <v>14</v>
      </c>
      <c r="E3869" t="str">
        <f t="shared" si="60"/>
        <v>2017NHSScotlandReligionDeclined</v>
      </c>
      <c r="F3869">
        <v>13.7980171105058</v>
      </c>
    </row>
    <row r="3870" spans="1:6" x14ac:dyDescent="0.25">
      <c r="A3870" s="95">
        <v>42825</v>
      </c>
      <c r="B3870" t="s">
        <v>82</v>
      </c>
      <c r="C3870" t="s">
        <v>3</v>
      </c>
      <c r="D3870" t="s">
        <v>14</v>
      </c>
      <c r="E3870" t="str">
        <f t="shared" si="60"/>
        <v>2017NHSScotlandSexual OrientationDeclined</v>
      </c>
      <c r="F3870">
        <v>17.240944640224399</v>
      </c>
    </row>
    <row r="3871" spans="1:6" x14ac:dyDescent="0.25">
      <c r="A3871" s="95">
        <v>42825</v>
      </c>
      <c r="B3871" t="s">
        <v>52</v>
      </c>
      <c r="C3871" t="s">
        <v>90</v>
      </c>
      <c r="D3871" t="s">
        <v>14</v>
      </c>
      <c r="E3871" t="str">
        <f t="shared" si="60"/>
        <v>2017NHS National Services ScotlandEthnicityDeclined</v>
      </c>
      <c r="F3871">
        <v>0.84124830393487104</v>
      </c>
    </row>
    <row r="3872" spans="1:6" x14ac:dyDescent="0.25">
      <c r="A3872" s="95">
        <v>42825</v>
      </c>
      <c r="B3872" t="s">
        <v>52</v>
      </c>
      <c r="C3872" t="s">
        <v>1</v>
      </c>
      <c r="D3872" t="s">
        <v>14</v>
      </c>
      <c r="E3872" t="str">
        <f t="shared" si="60"/>
        <v>2017NHS National Services ScotlandReligionDeclined</v>
      </c>
      <c r="F3872">
        <v>2.38805970149253</v>
      </c>
    </row>
    <row r="3873" spans="1:6" x14ac:dyDescent="0.25">
      <c r="A3873" s="95">
        <v>42825</v>
      </c>
      <c r="B3873" t="s">
        <v>52</v>
      </c>
      <c r="C3873" t="s">
        <v>3</v>
      </c>
      <c r="D3873" t="s">
        <v>14</v>
      </c>
      <c r="E3873" t="str">
        <f t="shared" si="60"/>
        <v>2017NHS National Services ScotlandSexual OrientationDeclined</v>
      </c>
      <c r="F3873">
        <v>1.9538670284938899</v>
      </c>
    </row>
    <row r="3874" spans="1:6" x14ac:dyDescent="0.25">
      <c r="A3874" s="95">
        <v>42825</v>
      </c>
      <c r="B3874" t="s">
        <v>15</v>
      </c>
      <c r="C3874" t="s">
        <v>90</v>
      </c>
      <c r="D3874" t="s">
        <v>14</v>
      </c>
      <c r="E3874" t="str">
        <f t="shared" si="60"/>
        <v>2017Scottish Ambulance ServiceEthnicityDeclined</v>
      </c>
      <c r="F3874">
        <v>6.9693769799366398</v>
      </c>
    </row>
    <row r="3875" spans="1:6" x14ac:dyDescent="0.25">
      <c r="A3875" s="95">
        <v>42825</v>
      </c>
      <c r="B3875" t="s">
        <v>15</v>
      </c>
      <c r="C3875" t="s">
        <v>1</v>
      </c>
      <c r="D3875" t="s">
        <v>14</v>
      </c>
      <c r="E3875" t="str">
        <f t="shared" si="60"/>
        <v>2017Scottish Ambulance ServiceReligionDeclined</v>
      </c>
      <c r="F3875">
        <v>8.2365364308342102</v>
      </c>
    </row>
    <row r="3876" spans="1:6" x14ac:dyDescent="0.25">
      <c r="A3876" s="95">
        <v>42825</v>
      </c>
      <c r="B3876" t="s">
        <v>15</v>
      </c>
      <c r="C3876" t="s">
        <v>3</v>
      </c>
      <c r="D3876" t="s">
        <v>14</v>
      </c>
      <c r="E3876" t="str">
        <f t="shared" si="60"/>
        <v>2017Scottish Ambulance ServiceSexual OrientationDeclined</v>
      </c>
      <c r="F3876">
        <v>8.6378035902851096</v>
      </c>
    </row>
    <row r="3877" spans="1:6" x14ac:dyDescent="0.25">
      <c r="A3877" s="95">
        <v>42825</v>
      </c>
      <c r="B3877" t="s">
        <v>16</v>
      </c>
      <c r="C3877" t="s">
        <v>90</v>
      </c>
      <c r="D3877" t="s">
        <v>14</v>
      </c>
      <c r="E3877" t="str">
        <f t="shared" si="60"/>
        <v>2017NHS 24EthnicityDeclined</v>
      </c>
      <c r="F3877">
        <v>17.035546613011402</v>
      </c>
    </row>
    <row r="3878" spans="1:6" x14ac:dyDescent="0.25">
      <c r="A3878" s="95">
        <v>42825</v>
      </c>
      <c r="B3878" t="s">
        <v>16</v>
      </c>
      <c r="C3878" t="s">
        <v>1</v>
      </c>
      <c r="D3878" t="s">
        <v>14</v>
      </c>
      <c r="E3878" t="str">
        <f t="shared" si="60"/>
        <v>2017NHS 24ReligionDeclined</v>
      </c>
      <c r="F3878">
        <v>3.0851777330650498</v>
      </c>
    </row>
    <row r="3879" spans="1:6" x14ac:dyDescent="0.25">
      <c r="A3879" s="95">
        <v>42825</v>
      </c>
      <c r="B3879" t="s">
        <v>16</v>
      </c>
      <c r="C3879" t="s">
        <v>3</v>
      </c>
      <c r="D3879" t="s">
        <v>14</v>
      </c>
      <c r="E3879" t="str">
        <f t="shared" si="60"/>
        <v>2017NHS 24Sexual OrientationDeclined</v>
      </c>
      <c r="F3879">
        <v>3.3534540576794098</v>
      </c>
    </row>
    <row r="3880" spans="1:6" x14ac:dyDescent="0.25">
      <c r="A3880" s="95">
        <v>42825</v>
      </c>
      <c r="B3880" t="s">
        <v>17</v>
      </c>
      <c r="C3880" t="s">
        <v>90</v>
      </c>
      <c r="D3880" t="s">
        <v>14</v>
      </c>
      <c r="E3880" t="str">
        <f t="shared" si="60"/>
        <v>2017NHS Education for ScotlandEthnicityDeclined</v>
      </c>
      <c r="F3880">
        <v>13.9346912382799</v>
      </c>
    </row>
    <row r="3881" spans="1:6" x14ac:dyDescent="0.25">
      <c r="A3881" s="95">
        <v>42825</v>
      </c>
      <c r="B3881" t="s">
        <v>17</v>
      </c>
      <c r="C3881" t="s">
        <v>1</v>
      </c>
      <c r="D3881" t="s">
        <v>14</v>
      </c>
      <c r="E3881" t="str">
        <f t="shared" si="60"/>
        <v>2017NHS Education for ScotlandReligionDeclined</v>
      </c>
      <c r="F3881">
        <v>15.6159068865179</v>
      </c>
    </row>
    <row r="3882" spans="1:6" x14ac:dyDescent="0.25">
      <c r="A3882" s="95">
        <v>42825</v>
      </c>
      <c r="B3882" t="s">
        <v>17</v>
      </c>
      <c r="C3882" t="s">
        <v>3</v>
      </c>
      <c r="D3882" t="s">
        <v>14</v>
      </c>
      <c r="E3882" t="str">
        <f t="shared" si="60"/>
        <v>2017NHS Education for ScotlandSexual OrientationDeclined</v>
      </c>
      <c r="F3882">
        <v>16.747494342062701</v>
      </c>
    </row>
    <row r="3883" spans="1:6" x14ac:dyDescent="0.25">
      <c r="A3883" s="95">
        <v>42825</v>
      </c>
      <c r="B3883" t="s">
        <v>83</v>
      </c>
      <c r="C3883" t="s">
        <v>90</v>
      </c>
      <c r="D3883" t="s">
        <v>14</v>
      </c>
      <c r="E3883" t="str">
        <f t="shared" si="60"/>
        <v>2017Healthcare Improvement ScotlandEthnicityDeclined</v>
      </c>
      <c r="F3883">
        <v>6.8883610451306403</v>
      </c>
    </row>
    <row r="3884" spans="1:6" x14ac:dyDescent="0.25">
      <c r="A3884" s="95">
        <v>42825</v>
      </c>
      <c r="B3884" t="s">
        <v>83</v>
      </c>
      <c r="C3884" t="s">
        <v>1</v>
      </c>
      <c r="D3884" t="s">
        <v>14</v>
      </c>
      <c r="E3884" t="str">
        <f t="shared" si="60"/>
        <v>2017Healthcare Improvement ScotlandReligionDeclined</v>
      </c>
      <c r="F3884">
        <v>14.0142517814726</v>
      </c>
    </row>
    <row r="3885" spans="1:6" x14ac:dyDescent="0.25">
      <c r="A3885" s="95">
        <v>42825</v>
      </c>
      <c r="B3885" t="s">
        <v>83</v>
      </c>
      <c r="C3885" t="s">
        <v>3</v>
      </c>
      <c r="D3885" t="s">
        <v>14</v>
      </c>
      <c r="E3885" t="str">
        <f t="shared" si="60"/>
        <v>2017Healthcare Improvement ScotlandSexual OrientationDeclined</v>
      </c>
      <c r="F3885">
        <v>14.9643705463182</v>
      </c>
    </row>
    <row r="3886" spans="1:6" x14ac:dyDescent="0.25">
      <c r="A3886" s="95">
        <v>42825</v>
      </c>
      <c r="B3886" t="s">
        <v>18</v>
      </c>
      <c r="C3886" t="s">
        <v>90</v>
      </c>
      <c r="D3886" t="s">
        <v>14</v>
      </c>
      <c r="E3886" t="str">
        <f t="shared" si="60"/>
        <v>2017NHS Health ScotlandEthnicityDeclined</v>
      </c>
      <c r="F3886">
        <v>4.6666666666666599</v>
      </c>
    </row>
    <row r="3887" spans="1:6" x14ac:dyDescent="0.25">
      <c r="A3887" s="95">
        <v>42825</v>
      </c>
      <c r="B3887" t="s">
        <v>18</v>
      </c>
      <c r="C3887" t="s">
        <v>1</v>
      </c>
      <c r="D3887" t="s">
        <v>14</v>
      </c>
      <c r="E3887" t="str">
        <f t="shared" si="60"/>
        <v>2017NHS Health ScotlandReligionDeclined</v>
      </c>
      <c r="F3887">
        <v>12.3333333333333</v>
      </c>
    </row>
    <row r="3888" spans="1:6" x14ac:dyDescent="0.25">
      <c r="A3888" s="95">
        <v>42825</v>
      </c>
      <c r="B3888" t="s">
        <v>18</v>
      </c>
      <c r="C3888" t="s">
        <v>3</v>
      </c>
      <c r="D3888" t="s">
        <v>14</v>
      </c>
      <c r="E3888" t="str">
        <f t="shared" si="60"/>
        <v>2017NHS Health ScotlandSexual OrientationDeclined</v>
      </c>
      <c r="F3888">
        <v>13.6666666666666</v>
      </c>
    </row>
    <row r="3889" spans="1:6" x14ac:dyDescent="0.25">
      <c r="A3889" s="95">
        <v>42825</v>
      </c>
      <c r="B3889" t="s">
        <v>19</v>
      </c>
      <c r="C3889" t="s">
        <v>90</v>
      </c>
      <c r="D3889" t="s">
        <v>14</v>
      </c>
      <c r="E3889" t="str">
        <f t="shared" si="60"/>
        <v>2017The State HospitalEthnicityDeclined</v>
      </c>
      <c r="F3889">
        <v>7.3684210526315699</v>
      </c>
    </row>
    <row r="3890" spans="1:6" x14ac:dyDescent="0.25">
      <c r="A3890" s="95">
        <v>42825</v>
      </c>
      <c r="B3890" t="s">
        <v>19</v>
      </c>
      <c r="C3890" t="s">
        <v>1</v>
      </c>
      <c r="D3890" t="s">
        <v>14</v>
      </c>
      <c r="E3890" t="str">
        <f t="shared" si="60"/>
        <v>2017The State HospitalReligionDeclined</v>
      </c>
      <c r="F3890">
        <v>8.5714285714285694</v>
      </c>
    </row>
    <row r="3891" spans="1:6" x14ac:dyDescent="0.25">
      <c r="A3891" s="95">
        <v>42825</v>
      </c>
      <c r="B3891" t="s">
        <v>19</v>
      </c>
      <c r="C3891" t="s">
        <v>3</v>
      </c>
      <c r="D3891" t="s">
        <v>14</v>
      </c>
      <c r="E3891" t="str">
        <f t="shared" si="60"/>
        <v>2017The State HospitalSexual OrientationDeclined</v>
      </c>
      <c r="F3891">
        <v>8.8721804511278197</v>
      </c>
    </row>
    <row r="3892" spans="1:6" x14ac:dyDescent="0.25">
      <c r="A3892" s="95">
        <v>42825</v>
      </c>
      <c r="B3892" t="s">
        <v>35</v>
      </c>
      <c r="C3892" t="s">
        <v>90</v>
      </c>
      <c r="D3892" t="s">
        <v>14</v>
      </c>
      <c r="E3892" t="str">
        <f t="shared" si="60"/>
        <v>2017National Waiting Times CentreEthnicityDeclined</v>
      </c>
      <c r="F3892">
        <v>3.90268626457171</v>
      </c>
    </row>
    <row r="3893" spans="1:6" x14ac:dyDescent="0.25">
      <c r="A3893" s="95">
        <v>42825</v>
      </c>
      <c r="B3893" t="s">
        <v>35</v>
      </c>
      <c r="C3893" t="s">
        <v>1</v>
      </c>
      <c r="D3893" t="s">
        <v>14</v>
      </c>
      <c r="E3893" t="str">
        <f t="shared" si="60"/>
        <v>2017National Waiting Times CentreReligionDeclined</v>
      </c>
      <c r="F3893">
        <v>8.4642676127724208</v>
      </c>
    </row>
    <row r="3894" spans="1:6" x14ac:dyDescent="0.25">
      <c r="A3894" s="95">
        <v>42825</v>
      </c>
      <c r="B3894" t="s">
        <v>35</v>
      </c>
      <c r="C3894" t="s">
        <v>3</v>
      </c>
      <c r="D3894" t="s">
        <v>14</v>
      </c>
      <c r="E3894" t="str">
        <f t="shared" si="60"/>
        <v>2017National Waiting Times CentreSexual OrientationDeclined</v>
      </c>
      <c r="F3894">
        <v>7.0451089711099799</v>
      </c>
    </row>
    <row r="3895" spans="1:6" x14ac:dyDescent="0.25">
      <c r="A3895" s="95">
        <v>42825</v>
      </c>
      <c r="B3895" t="s">
        <v>105</v>
      </c>
      <c r="C3895" t="s">
        <v>90</v>
      </c>
      <c r="D3895" t="s">
        <v>14</v>
      </c>
      <c r="E3895" t="str">
        <f t="shared" si="60"/>
        <v>2017NHS FifeEthnicityDeclined</v>
      </c>
      <c r="F3895">
        <v>27.6561232765612</v>
      </c>
    </row>
    <row r="3896" spans="1:6" x14ac:dyDescent="0.25">
      <c r="A3896" s="95">
        <v>42825</v>
      </c>
      <c r="B3896" t="s">
        <v>105</v>
      </c>
      <c r="C3896" t="s">
        <v>1</v>
      </c>
      <c r="D3896" t="s">
        <v>14</v>
      </c>
      <c r="E3896" t="str">
        <f t="shared" si="60"/>
        <v>2017NHS FifeReligionDeclined</v>
      </c>
      <c r="F3896">
        <v>30.0182481751824</v>
      </c>
    </row>
    <row r="3897" spans="1:6" x14ac:dyDescent="0.25">
      <c r="A3897" s="95">
        <v>42825</v>
      </c>
      <c r="B3897" t="s">
        <v>105</v>
      </c>
      <c r="C3897" t="s">
        <v>3</v>
      </c>
      <c r="D3897" t="s">
        <v>14</v>
      </c>
      <c r="E3897" t="str">
        <f t="shared" si="60"/>
        <v>2017NHS FifeSexual OrientationDeclined</v>
      </c>
      <c r="F3897">
        <v>53.710462287104598</v>
      </c>
    </row>
    <row r="3898" spans="1:6" x14ac:dyDescent="0.25">
      <c r="A3898" s="95">
        <v>42825</v>
      </c>
      <c r="B3898" t="s">
        <v>108</v>
      </c>
      <c r="C3898" t="s">
        <v>90</v>
      </c>
      <c r="D3898" t="s">
        <v>14</v>
      </c>
      <c r="E3898" t="str">
        <f t="shared" si="60"/>
        <v>2017NHS Greater Glasgow &amp; ClydeEthnicityDeclined</v>
      </c>
      <c r="F3898">
        <v>1.1081570187001399</v>
      </c>
    </row>
    <row r="3899" spans="1:6" x14ac:dyDescent="0.25">
      <c r="A3899" s="95">
        <v>42825</v>
      </c>
      <c r="B3899" t="s">
        <v>108</v>
      </c>
      <c r="C3899" t="s">
        <v>1</v>
      </c>
      <c r="D3899" t="s">
        <v>14</v>
      </c>
      <c r="E3899" t="str">
        <f t="shared" si="60"/>
        <v>2017NHS Greater Glasgow &amp; ClydeReligionDeclined</v>
      </c>
      <c r="F3899">
        <v>4.2695323845483504</v>
      </c>
    </row>
    <row r="3900" spans="1:6" x14ac:dyDescent="0.25">
      <c r="A3900" s="95">
        <v>42825</v>
      </c>
      <c r="B3900" t="s">
        <v>108</v>
      </c>
      <c r="C3900" t="s">
        <v>3</v>
      </c>
      <c r="D3900" t="s">
        <v>14</v>
      </c>
      <c r="E3900" t="str">
        <f t="shared" si="60"/>
        <v>2017NHS Greater Glasgow &amp; ClydeSexual OrientationDeclined</v>
      </c>
      <c r="F3900">
        <v>3.4272436828347299</v>
      </c>
    </row>
    <row r="3901" spans="1:6" x14ac:dyDescent="0.25">
      <c r="A3901" s="95">
        <v>42825</v>
      </c>
      <c r="B3901" t="s">
        <v>109</v>
      </c>
      <c r="C3901" t="s">
        <v>90</v>
      </c>
      <c r="D3901" t="s">
        <v>14</v>
      </c>
      <c r="E3901" t="str">
        <f t="shared" si="60"/>
        <v>2017NHS HighlandEthnicityDeclined</v>
      </c>
      <c r="F3901">
        <v>14.5623742454728</v>
      </c>
    </row>
    <row r="3902" spans="1:6" x14ac:dyDescent="0.25">
      <c r="A3902" s="95">
        <v>42825</v>
      </c>
      <c r="B3902" t="s">
        <v>109</v>
      </c>
      <c r="C3902" t="s">
        <v>1</v>
      </c>
      <c r="D3902" t="s">
        <v>14</v>
      </c>
      <c r="E3902" t="str">
        <f t="shared" si="60"/>
        <v>2017NHS HighlandReligionDeclined</v>
      </c>
      <c r="F3902">
        <v>17.186452045606899</v>
      </c>
    </row>
    <row r="3903" spans="1:6" x14ac:dyDescent="0.25">
      <c r="A3903" s="95">
        <v>42825</v>
      </c>
      <c r="B3903" t="s">
        <v>109</v>
      </c>
      <c r="C3903" t="s">
        <v>3</v>
      </c>
      <c r="D3903" t="s">
        <v>14</v>
      </c>
      <c r="E3903" t="str">
        <f t="shared" si="60"/>
        <v>2017NHS HighlandSexual OrientationDeclined</v>
      </c>
      <c r="F3903">
        <v>22.736418511066301</v>
      </c>
    </row>
    <row r="3904" spans="1:6" x14ac:dyDescent="0.25">
      <c r="A3904" s="95">
        <v>42825</v>
      </c>
      <c r="B3904" t="s">
        <v>110</v>
      </c>
      <c r="C3904" t="s">
        <v>90</v>
      </c>
      <c r="D3904" t="s">
        <v>14</v>
      </c>
      <c r="E3904" t="str">
        <f t="shared" si="60"/>
        <v>2017NHS LanarkshireEthnicityDeclined</v>
      </c>
      <c r="F3904">
        <v>8.4244604316546692</v>
      </c>
    </row>
    <row r="3905" spans="1:6" x14ac:dyDescent="0.25">
      <c r="A3905" s="95">
        <v>42825</v>
      </c>
      <c r="B3905" t="s">
        <v>110</v>
      </c>
      <c r="C3905" t="s">
        <v>1</v>
      </c>
      <c r="D3905" t="s">
        <v>14</v>
      </c>
      <c r="E3905" t="str">
        <f t="shared" si="60"/>
        <v>2017NHS LanarkshireReligionDeclined</v>
      </c>
      <c r="F3905">
        <v>11.9136690647482</v>
      </c>
    </row>
    <row r="3906" spans="1:6" x14ac:dyDescent="0.25">
      <c r="A3906" s="95">
        <v>42825</v>
      </c>
      <c r="B3906" t="s">
        <v>110</v>
      </c>
      <c r="C3906" t="s">
        <v>3</v>
      </c>
      <c r="D3906" t="s">
        <v>14</v>
      </c>
      <c r="E3906" t="str">
        <f t="shared" si="60"/>
        <v>2017NHS LanarkshireSexual OrientationDeclined</v>
      </c>
      <c r="F3906">
        <v>11.0863309352517</v>
      </c>
    </row>
    <row r="3907" spans="1:6" x14ac:dyDescent="0.25">
      <c r="A3907" s="95">
        <v>42825</v>
      </c>
      <c r="B3907" t="s">
        <v>107</v>
      </c>
      <c r="C3907" t="s">
        <v>90</v>
      </c>
      <c r="D3907" t="s">
        <v>14</v>
      </c>
      <c r="E3907" t="str">
        <f t="shared" si="60"/>
        <v>2017NHS GrampianEthnicityDeclined</v>
      </c>
      <c r="F3907">
        <v>28.341935858029299</v>
      </c>
    </row>
    <row r="3908" spans="1:6" x14ac:dyDescent="0.25">
      <c r="A3908" s="95">
        <v>42825</v>
      </c>
      <c r="B3908" t="s">
        <v>107</v>
      </c>
      <c r="C3908" t="s">
        <v>1</v>
      </c>
      <c r="D3908" t="s">
        <v>14</v>
      </c>
      <c r="E3908" t="str">
        <f t="shared" ref="E3908:E3971" si="61">"20"&amp;RIGHT(TEXT(A3908,"dd-mmm-yy"),2)&amp;B3908&amp;C3908&amp;D3908</f>
        <v>2017NHS GrampianReligionDeclined</v>
      </c>
      <c r="F3908">
        <v>32.094183146784196</v>
      </c>
    </row>
    <row r="3909" spans="1:6" x14ac:dyDescent="0.25">
      <c r="A3909" s="95">
        <v>42825</v>
      </c>
      <c r="B3909" t="s">
        <v>107</v>
      </c>
      <c r="C3909" t="s">
        <v>3</v>
      </c>
      <c r="D3909" t="s">
        <v>14</v>
      </c>
      <c r="E3909" t="str">
        <f t="shared" si="61"/>
        <v>2017NHS GrampianSexual OrientationDeclined</v>
      </c>
      <c r="F3909">
        <v>33.1090877457519</v>
      </c>
    </row>
    <row r="3910" spans="1:6" x14ac:dyDescent="0.25">
      <c r="A3910" s="95">
        <v>42825</v>
      </c>
      <c r="B3910" t="s">
        <v>112</v>
      </c>
      <c r="C3910" t="s">
        <v>90</v>
      </c>
      <c r="D3910" t="s">
        <v>14</v>
      </c>
      <c r="E3910" t="str">
        <f t="shared" si="61"/>
        <v>2017NHS OrkneyEthnicityDeclined</v>
      </c>
      <c r="F3910">
        <v>7.5596816976127297</v>
      </c>
    </row>
    <row r="3911" spans="1:6" x14ac:dyDescent="0.25">
      <c r="A3911" s="95">
        <v>42825</v>
      </c>
      <c r="B3911" t="s">
        <v>112</v>
      </c>
      <c r="C3911" t="s">
        <v>1</v>
      </c>
      <c r="D3911" t="s">
        <v>14</v>
      </c>
      <c r="E3911" t="str">
        <f t="shared" si="61"/>
        <v>2017NHS OrkneyReligionDeclined</v>
      </c>
      <c r="F3911">
        <v>12.466843501326199</v>
      </c>
    </row>
    <row r="3912" spans="1:6" x14ac:dyDescent="0.25">
      <c r="A3912" s="95">
        <v>42825</v>
      </c>
      <c r="B3912" t="s">
        <v>112</v>
      </c>
      <c r="C3912" t="s">
        <v>3</v>
      </c>
      <c r="D3912" t="s">
        <v>14</v>
      </c>
      <c r="E3912" t="str">
        <f t="shared" si="61"/>
        <v>2017NHS OrkneySexual OrientationDeclined</v>
      </c>
      <c r="F3912">
        <v>8.8859416445623296</v>
      </c>
    </row>
    <row r="3913" spans="1:6" x14ac:dyDescent="0.25">
      <c r="A3913" s="95">
        <v>42825</v>
      </c>
      <c r="B3913" t="s">
        <v>111</v>
      </c>
      <c r="C3913" t="s">
        <v>90</v>
      </c>
      <c r="D3913" t="s">
        <v>14</v>
      </c>
      <c r="E3913" t="str">
        <f t="shared" si="61"/>
        <v>2017NHS LothianEthnicityDeclined</v>
      </c>
      <c r="F3913">
        <v>30.832015882936801</v>
      </c>
    </row>
    <row r="3914" spans="1:6" x14ac:dyDescent="0.25">
      <c r="A3914" s="95">
        <v>42825</v>
      </c>
      <c r="B3914" t="s">
        <v>111</v>
      </c>
      <c r="C3914" t="s">
        <v>1</v>
      </c>
      <c r="D3914" t="s">
        <v>14</v>
      </c>
      <c r="E3914" t="str">
        <f t="shared" si="61"/>
        <v>2017NHS LothianReligionDeclined</v>
      </c>
      <c r="F3914">
        <v>19.092613699032999</v>
      </c>
    </row>
    <row r="3915" spans="1:6" x14ac:dyDescent="0.25">
      <c r="A3915" s="95">
        <v>42825</v>
      </c>
      <c r="B3915" t="s">
        <v>111</v>
      </c>
      <c r="C3915" t="s">
        <v>3</v>
      </c>
      <c r="D3915" t="s">
        <v>14</v>
      </c>
      <c r="E3915" t="str">
        <f t="shared" si="61"/>
        <v>2017NHS LothianSexual OrientationDeclined</v>
      </c>
      <c r="F3915">
        <v>28.115004228096598</v>
      </c>
    </row>
    <row r="3916" spans="1:6" x14ac:dyDescent="0.25">
      <c r="A3916" s="95">
        <v>42825</v>
      </c>
      <c r="B3916" t="s">
        <v>114</v>
      </c>
      <c r="C3916" t="s">
        <v>90</v>
      </c>
      <c r="D3916" t="s">
        <v>14</v>
      </c>
      <c r="E3916" t="str">
        <f t="shared" si="61"/>
        <v>2017NHS TaysideEthnicityDeclined</v>
      </c>
      <c r="F3916">
        <v>8.0455894254113804</v>
      </c>
    </row>
    <row r="3917" spans="1:6" x14ac:dyDescent="0.25">
      <c r="A3917" s="95">
        <v>42825</v>
      </c>
      <c r="B3917" t="s">
        <v>114</v>
      </c>
      <c r="C3917" t="s">
        <v>1</v>
      </c>
      <c r="D3917" t="s">
        <v>14</v>
      </c>
      <c r="E3917" t="str">
        <f t="shared" si="61"/>
        <v>2017NHS TaysideReligionDeclined</v>
      </c>
      <c r="F3917">
        <v>10.4262206636093</v>
      </c>
    </row>
    <row r="3918" spans="1:6" x14ac:dyDescent="0.25">
      <c r="A3918" s="95">
        <v>42825</v>
      </c>
      <c r="B3918" t="s">
        <v>114</v>
      </c>
      <c r="C3918" t="s">
        <v>3</v>
      </c>
      <c r="D3918" t="s">
        <v>14</v>
      </c>
      <c r="E3918" t="str">
        <f t="shared" si="61"/>
        <v>2017NHS TaysideSexual OrientationDeclined</v>
      </c>
      <c r="F3918">
        <v>14.304019422713701</v>
      </c>
    </row>
    <row r="3919" spans="1:6" x14ac:dyDescent="0.25">
      <c r="A3919" s="95">
        <v>42825</v>
      </c>
      <c r="B3919" t="s">
        <v>106</v>
      </c>
      <c r="C3919" t="s">
        <v>90</v>
      </c>
      <c r="D3919" t="s">
        <v>14</v>
      </c>
      <c r="E3919" t="str">
        <f t="shared" si="61"/>
        <v>2017NHS Forth ValleyEthnicityDeclined</v>
      </c>
      <c r="F3919">
        <v>3.6771538563653201</v>
      </c>
    </row>
    <row r="3920" spans="1:6" x14ac:dyDescent="0.25">
      <c r="A3920" s="95">
        <v>42825</v>
      </c>
      <c r="B3920" t="s">
        <v>106</v>
      </c>
      <c r="C3920" t="s">
        <v>1</v>
      </c>
      <c r="D3920" t="s">
        <v>14</v>
      </c>
      <c r="E3920" t="str">
        <f t="shared" si="61"/>
        <v>2017NHS Forth ValleyReligionDeclined</v>
      </c>
      <c r="F3920">
        <v>5.7347670250896003</v>
      </c>
    </row>
    <row r="3921" spans="1:6" x14ac:dyDescent="0.25">
      <c r="A3921" s="95">
        <v>42825</v>
      </c>
      <c r="B3921" t="s">
        <v>106</v>
      </c>
      <c r="C3921" t="s">
        <v>3</v>
      </c>
      <c r="D3921" t="s">
        <v>14</v>
      </c>
      <c r="E3921" t="str">
        <f t="shared" si="61"/>
        <v>2017NHS Forth ValleySexual OrientationDeclined</v>
      </c>
      <c r="F3921">
        <v>5.86751626178149</v>
      </c>
    </row>
    <row r="3922" spans="1:6" x14ac:dyDescent="0.25">
      <c r="A3922" s="95">
        <v>42825</v>
      </c>
      <c r="B3922" t="s">
        <v>115</v>
      </c>
      <c r="C3922" t="s">
        <v>90</v>
      </c>
      <c r="D3922" t="s">
        <v>14</v>
      </c>
      <c r="E3922" t="str">
        <f t="shared" si="61"/>
        <v>2017NHS Western IslesEthnicityDeclined</v>
      </c>
      <c r="F3922">
        <v>7.8073089700996601</v>
      </c>
    </row>
    <row r="3923" spans="1:6" x14ac:dyDescent="0.25">
      <c r="A3923" s="95">
        <v>42825</v>
      </c>
      <c r="B3923" t="s">
        <v>115</v>
      </c>
      <c r="C3923" t="s">
        <v>1</v>
      </c>
      <c r="D3923" t="s">
        <v>14</v>
      </c>
      <c r="E3923" t="str">
        <f t="shared" si="61"/>
        <v>2017NHS Western IslesReligionDeclined</v>
      </c>
      <c r="F3923">
        <v>12.624584717607901</v>
      </c>
    </row>
    <row r="3924" spans="1:6" x14ac:dyDescent="0.25">
      <c r="A3924" s="95">
        <v>42825</v>
      </c>
      <c r="B3924" t="s">
        <v>115</v>
      </c>
      <c r="C3924" t="s">
        <v>3</v>
      </c>
      <c r="D3924" t="s">
        <v>14</v>
      </c>
      <c r="E3924" t="str">
        <f t="shared" si="61"/>
        <v>2017NHS Western IslesSexual OrientationDeclined</v>
      </c>
      <c r="F3924">
        <v>12.790697674418601</v>
      </c>
    </row>
    <row r="3925" spans="1:6" x14ac:dyDescent="0.25">
      <c r="A3925" s="95">
        <v>42825</v>
      </c>
      <c r="B3925" t="s">
        <v>104</v>
      </c>
      <c r="C3925" t="s">
        <v>90</v>
      </c>
      <c r="D3925" t="s">
        <v>14</v>
      </c>
      <c r="E3925" t="str">
        <f t="shared" si="61"/>
        <v>2017NHS Dumfries &amp; GallowayEthnicityDeclined</v>
      </c>
      <c r="F3925">
        <v>11.9558154645873</v>
      </c>
    </row>
    <row r="3926" spans="1:6" x14ac:dyDescent="0.25">
      <c r="A3926" s="95">
        <v>42825</v>
      </c>
      <c r="B3926" t="s">
        <v>104</v>
      </c>
      <c r="C3926" t="s">
        <v>1</v>
      </c>
      <c r="D3926" t="s">
        <v>14</v>
      </c>
      <c r="E3926" t="str">
        <f t="shared" si="61"/>
        <v>2017NHS Dumfries &amp; GallowayReligionDeclined</v>
      </c>
      <c r="F3926">
        <v>20.3378817413905</v>
      </c>
    </row>
    <row r="3927" spans="1:6" x14ac:dyDescent="0.25">
      <c r="A3927" s="95">
        <v>42825</v>
      </c>
      <c r="B3927" t="s">
        <v>104</v>
      </c>
      <c r="C3927" t="s">
        <v>3</v>
      </c>
      <c r="D3927" t="s">
        <v>14</v>
      </c>
      <c r="E3927" t="str">
        <f t="shared" si="61"/>
        <v>2017NHS Dumfries &amp; GallowaySexual OrientationDeclined</v>
      </c>
      <c r="F3927">
        <v>37.253627896902699</v>
      </c>
    </row>
    <row r="3928" spans="1:6" x14ac:dyDescent="0.25">
      <c r="A3928" s="95">
        <v>42825</v>
      </c>
      <c r="B3928" t="s">
        <v>113</v>
      </c>
      <c r="C3928" t="s">
        <v>90</v>
      </c>
      <c r="D3928" t="s">
        <v>14</v>
      </c>
      <c r="E3928" t="str">
        <f t="shared" si="61"/>
        <v>2017NHS ShetlandEthnicityDeclined</v>
      </c>
      <c r="F3928">
        <v>3.4403669724770598</v>
      </c>
    </row>
    <row r="3929" spans="1:6" x14ac:dyDescent="0.25">
      <c r="A3929" s="95">
        <v>42825</v>
      </c>
      <c r="B3929" t="s">
        <v>113</v>
      </c>
      <c r="C3929" t="s">
        <v>1</v>
      </c>
      <c r="D3929" t="s">
        <v>14</v>
      </c>
      <c r="E3929" t="str">
        <f t="shared" si="61"/>
        <v>2017NHS ShetlandReligionDeclined</v>
      </c>
      <c r="F3929">
        <v>9.2889908256880709</v>
      </c>
    </row>
    <row r="3930" spans="1:6" x14ac:dyDescent="0.25">
      <c r="A3930" s="95">
        <v>42825</v>
      </c>
      <c r="B3930" t="s">
        <v>113</v>
      </c>
      <c r="C3930" t="s">
        <v>3</v>
      </c>
      <c r="D3930" t="s">
        <v>14</v>
      </c>
      <c r="E3930" t="str">
        <f t="shared" si="61"/>
        <v>2017NHS ShetlandSexual OrientationDeclined</v>
      </c>
      <c r="F3930">
        <v>11.467889908256801</v>
      </c>
    </row>
    <row r="3931" spans="1:6" x14ac:dyDescent="0.25">
      <c r="A3931" s="95">
        <v>42825</v>
      </c>
      <c r="B3931" t="s">
        <v>127</v>
      </c>
      <c r="C3931" t="s">
        <v>90</v>
      </c>
      <c r="D3931" t="s">
        <v>14</v>
      </c>
      <c r="E3931" t="str">
        <f t="shared" si="61"/>
        <v>2017East RegionEthnicityDeclined</v>
      </c>
      <c r="F3931">
        <v>30.2386617282739</v>
      </c>
    </row>
    <row r="3932" spans="1:6" x14ac:dyDescent="0.25">
      <c r="A3932" s="95">
        <v>42825</v>
      </c>
      <c r="B3932" t="s">
        <v>127</v>
      </c>
      <c r="C3932" t="s">
        <v>1</v>
      </c>
      <c r="D3932" t="s">
        <v>14</v>
      </c>
      <c r="E3932" t="str">
        <f t="shared" si="61"/>
        <v>2017East RegionReligionDeclined</v>
      </c>
      <c r="F3932">
        <v>23.316735755107999</v>
      </c>
    </row>
    <row r="3933" spans="1:6" x14ac:dyDescent="0.25">
      <c r="A3933" s="95">
        <v>42825</v>
      </c>
      <c r="B3933" t="s">
        <v>127</v>
      </c>
      <c r="C3933" t="s">
        <v>3</v>
      </c>
      <c r="D3933" t="s">
        <v>14</v>
      </c>
      <c r="E3933" t="str">
        <f t="shared" si="61"/>
        <v>2017East RegionSexual OrientationDeclined</v>
      </c>
      <c r="F3933">
        <v>32.973582869337001</v>
      </c>
    </row>
    <row r="3934" spans="1:6" x14ac:dyDescent="0.25">
      <c r="A3934" s="95">
        <v>42825</v>
      </c>
      <c r="B3934" t="s">
        <v>132</v>
      </c>
      <c r="C3934" t="s">
        <v>90</v>
      </c>
      <c r="D3934" t="s">
        <v>14</v>
      </c>
      <c r="E3934" t="str">
        <f t="shared" si="61"/>
        <v>2017National Bodies and Special Health BoardsEthnicityDeclined</v>
      </c>
      <c r="F3934">
        <v>7.4252887612296004</v>
      </c>
    </row>
    <row r="3935" spans="1:6" x14ac:dyDescent="0.25">
      <c r="A3935" s="95">
        <v>42825</v>
      </c>
      <c r="B3935" t="s">
        <v>132</v>
      </c>
      <c r="C3935" t="s">
        <v>1</v>
      </c>
      <c r="D3935" t="s">
        <v>14</v>
      </c>
      <c r="E3935" t="str">
        <f t="shared" si="61"/>
        <v>2017National Bodies and Special Health BoardsReligionDeclined</v>
      </c>
      <c r="F3935">
        <v>8.1097598239931497</v>
      </c>
    </row>
    <row r="3936" spans="1:6" x14ac:dyDescent="0.25">
      <c r="A3936" s="95">
        <v>42825</v>
      </c>
      <c r="B3936" t="s">
        <v>132</v>
      </c>
      <c r="C3936" t="s">
        <v>3</v>
      </c>
      <c r="D3936" t="s">
        <v>14</v>
      </c>
      <c r="E3936" t="str">
        <f t="shared" si="61"/>
        <v>2017National Bodies and Special Health BoardsSexual OrientationDeclined</v>
      </c>
      <c r="F3936">
        <v>8.2564321945853401</v>
      </c>
    </row>
    <row r="3937" spans="1:6" x14ac:dyDescent="0.25">
      <c r="A3937" s="95">
        <v>42825</v>
      </c>
      <c r="B3937" t="s">
        <v>128</v>
      </c>
      <c r="C3937" t="s">
        <v>90</v>
      </c>
      <c r="D3937" t="s">
        <v>14</v>
      </c>
      <c r="E3937" t="str">
        <f t="shared" si="61"/>
        <v>2017North RegionEthnicityDeclined</v>
      </c>
      <c r="F3937">
        <v>17.079160349356101</v>
      </c>
    </row>
    <row r="3938" spans="1:6" x14ac:dyDescent="0.25">
      <c r="A3938" s="95">
        <v>42825</v>
      </c>
      <c r="B3938" t="s">
        <v>128</v>
      </c>
      <c r="C3938" t="s">
        <v>1</v>
      </c>
      <c r="D3938" t="s">
        <v>14</v>
      </c>
      <c r="E3938" t="str">
        <f t="shared" si="61"/>
        <v>2017North RegionReligionDeclined</v>
      </c>
      <c r="F3938">
        <v>20.194751115761601</v>
      </c>
    </row>
    <row r="3939" spans="1:6" x14ac:dyDescent="0.25">
      <c r="A3939" s="95">
        <v>42825</v>
      </c>
      <c r="B3939" t="s">
        <v>128</v>
      </c>
      <c r="C3939" t="s">
        <v>3</v>
      </c>
      <c r="D3939" t="s">
        <v>14</v>
      </c>
      <c r="E3939" t="str">
        <f t="shared" si="61"/>
        <v>2017North RegionSexual OrientationDeclined</v>
      </c>
      <c r="F3939">
        <v>23.197164150419599</v>
      </c>
    </row>
    <row r="3940" spans="1:6" x14ac:dyDescent="0.25">
      <c r="A3940" s="95">
        <v>42825</v>
      </c>
      <c r="B3940" t="s">
        <v>129</v>
      </c>
      <c r="C3940" t="s">
        <v>90</v>
      </c>
      <c r="D3940" t="s">
        <v>14</v>
      </c>
      <c r="E3940" t="str">
        <f t="shared" si="61"/>
        <v>2017West RegionEthnicityDeclined</v>
      </c>
      <c r="F3940">
        <v>3.6278404961480599</v>
      </c>
    </row>
    <row r="3941" spans="1:6" x14ac:dyDescent="0.25">
      <c r="A3941" s="95">
        <v>42825</v>
      </c>
      <c r="B3941" t="s">
        <v>129</v>
      </c>
      <c r="C3941" t="s">
        <v>1</v>
      </c>
      <c r="D3941" t="s">
        <v>14</v>
      </c>
      <c r="E3941" t="str">
        <f t="shared" si="61"/>
        <v>2017West RegionReligionDeclined</v>
      </c>
      <c r="F3941">
        <v>6.5531275740103601</v>
      </c>
    </row>
    <row r="3942" spans="1:6" x14ac:dyDescent="0.25">
      <c r="A3942" s="95">
        <v>42825</v>
      </c>
      <c r="B3942" t="s">
        <v>129</v>
      </c>
      <c r="C3942" t="s">
        <v>3</v>
      </c>
      <c r="D3942" t="s">
        <v>14</v>
      </c>
      <c r="E3942" t="str">
        <f t="shared" si="61"/>
        <v>2017West RegionSexual OrientationDeclined</v>
      </c>
      <c r="F3942">
        <v>7.7159746111730199</v>
      </c>
    </row>
    <row r="3943" spans="1:6" x14ac:dyDescent="0.25">
      <c r="A3943" s="95">
        <v>43190</v>
      </c>
      <c r="B3943" t="s">
        <v>102</v>
      </c>
      <c r="C3943" t="s">
        <v>90</v>
      </c>
      <c r="D3943" t="s">
        <v>14</v>
      </c>
      <c r="E3943" t="str">
        <f t="shared" si="61"/>
        <v>2018NHS Ayrshire &amp; ArranEthnicityDeclined</v>
      </c>
      <c r="F3943">
        <v>4.1153298130919396</v>
      </c>
    </row>
    <row r="3944" spans="1:6" x14ac:dyDescent="0.25">
      <c r="A3944" s="95">
        <v>43190</v>
      </c>
      <c r="B3944" t="s">
        <v>102</v>
      </c>
      <c r="C3944" t="s">
        <v>1</v>
      </c>
      <c r="D3944" t="s">
        <v>14</v>
      </c>
      <c r="E3944" t="str">
        <f t="shared" si="61"/>
        <v>2018NHS Ayrshire &amp; ArranReligionDeclined</v>
      </c>
      <c r="F3944">
        <v>3.9896069063783401</v>
      </c>
    </row>
    <row r="3945" spans="1:6" x14ac:dyDescent="0.25">
      <c r="A3945" s="95">
        <v>43190</v>
      </c>
      <c r="B3945" t="s">
        <v>102</v>
      </c>
      <c r="C3945" t="s">
        <v>3</v>
      </c>
      <c r="D3945" t="s">
        <v>14</v>
      </c>
      <c r="E3945" t="str">
        <f t="shared" si="61"/>
        <v>2018NHS Ayrshire &amp; ArranSexual OrientationDeclined</v>
      </c>
      <c r="F3945">
        <v>9.3537842594920697</v>
      </c>
    </row>
    <row r="3946" spans="1:6" x14ac:dyDescent="0.25">
      <c r="A3946" s="95">
        <v>43190</v>
      </c>
      <c r="B3946" t="s">
        <v>103</v>
      </c>
      <c r="C3946" t="s">
        <v>90</v>
      </c>
      <c r="D3946" t="s">
        <v>14</v>
      </c>
      <c r="E3946" t="str">
        <f t="shared" si="61"/>
        <v>2018NHS BordersEthnicityDeclined</v>
      </c>
      <c r="F3946">
        <v>26.019468560905</v>
      </c>
    </row>
    <row r="3947" spans="1:6" x14ac:dyDescent="0.25">
      <c r="A3947" s="95">
        <v>43190</v>
      </c>
      <c r="B3947" t="s">
        <v>103</v>
      </c>
      <c r="C3947" t="s">
        <v>1</v>
      </c>
      <c r="D3947" t="s">
        <v>14</v>
      </c>
      <c r="E3947" t="str">
        <f t="shared" si="61"/>
        <v>2018NHS BordersReligionDeclined</v>
      </c>
      <c r="F3947">
        <v>29.8605630097342</v>
      </c>
    </row>
    <row r="3948" spans="1:6" x14ac:dyDescent="0.25">
      <c r="A3948" s="95">
        <v>43190</v>
      </c>
      <c r="B3948" t="s">
        <v>103</v>
      </c>
      <c r="C3948" t="s">
        <v>3</v>
      </c>
      <c r="D3948" t="s">
        <v>14</v>
      </c>
      <c r="E3948" t="str">
        <f t="shared" si="61"/>
        <v>2018NHS BordersSexual OrientationDeclined</v>
      </c>
      <c r="F3948">
        <v>11.154959221257499</v>
      </c>
    </row>
    <row r="3949" spans="1:6" x14ac:dyDescent="0.25">
      <c r="A3949" s="95">
        <v>43190</v>
      </c>
      <c r="B3949" t="s">
        <v>82</v>
      </c>
      <c r="C3949" t="s">
        <v>90</v>
      </c>
      <c r="D3949" t="s">
        <v>14</v>
      </c>
      <c r="E3949" t="str">
        <f t="shared" si="61"/>
        <v>2018NHSScotlandEthnicityDeclined</v>
      </c>
      <c r="F3949">
        <v>12.5074902424409</v>
      </c>
    </row>
    <row r="3950" spans="1:6" x14ac:dyDescent="0.25">
      <c r="A3950" s="95">
        <v>43190</v>
      </c>
      <c r="B3950" t="s">
        <v>82</v>
      </c>
      <c r="C3950" t="s">
        <v>1</v>
      </c>
      <c r="D3950" t="s">
        <v>14</v>
      </c>
      <c r="E3950" t="str">
        <f t="shared" si="61"/>
        <v>2018NHSScotlandReligionDeclined</v>
      </c>
      <c r="F3950">
        <v>13.1390998752975</v>
      </c>
    </row>
    <row r="3951" spans="1:6" x14ac:dyDescent="0.25">
      <c r="A3951" s="95">
        <v>43190</v>
      </c>
      <c r="B3951" t="s">
        <v>82</v>
      </c>
      <c r="C3951" t="s">
        <v>3</v>
      </c>
      <c r="D3951" t="s">
        <v>14</v>
      </c>
      <c r="E3951" t="str">
        <f t="shared" si="61"/>
        <v>2018NHSScotlandSexual OrientationDeclined</v>
      </c>
      <c r="F3951">
        <v>16.3160423448372</v>
      </c>
    </row>
    <row r="3952" spans="1:6" x14ac:dyDescent="0.25">
      <c r="A3952" s="95">
        <v>43190</v>
      </c>
      <c r="B3952" t="s">
        <v>52</v>
      </c>
      <c r="C3952" t="s">
        <v>90</v>
      </c>
      <c r="D3952" t="s">
        <v>14</v>
      </c>
      <c r="E3952" t="str">
        <f t="shared" si="61"/>
        <v>2018NHS National Services ScotlandEthnicityDeclined</v>
      </c>
      <c r="F3952">
        <v>0.80971659919028305</v>
      </c>
    </row>
    <row r="3953" spans="1:6" x14ac:dyDescent="0.25">
      <c r="A3953" s="95">
        <v>43190</v>
      </c>
      <c r="B3953" t="s">
        <v>52</v>
      </c>
      <c r="C3953" t="s">
        <v>1</v>
      </c>
      <c r="D3953" t="s">
        <v>14</v>
      </c>
      <c r="E3953" t="str">
        <f t="shared" si="61"/>
        <v>2018NHS National Services ScotlandReligionDeclined</v>
      </c>
      <c r="F3953">
        <v>2.7530364372469598</v>
      </c>
    </row>
    <row r="3954" spans="1:6" x14ac:dyDescent="0.25">
      <c r="A3954" s="95">
        <v>43190</v>
      </c>
      <c r="B3954" t="s">
        <v>52</v>
      </c>
      <c r="C3954" t="s">
        <v>3</v>
      </c>
      <c r="D3954" t="s">
        <v>14</v>
      </c>
      <c r="E3954" t="str">
        <f t="shared" si="61"/>
        <v>2018NHS National Services ScotlandSexual OrientationDeclined</v>
      </c>
      <c r="F3954">
        <v>2.37516869095816</v>
      </c>
    </row>
    <row r="3955" spans="1:6" x14ac:dyDescent="0.25">
      <c r="A3955" s="95">
        <v>43190</v>
      </c>
      <c r="B3955" t="s">
        <v>15</v>
      </c>
      <c r="C3955" t="s">
        <v>90</v>
      </c>
      <c r="D3955" t="s">
        <v>14</v>
      </c>
      <c r="E3955" t="str">
        <f t="shared" si="61"/>
        <v>2018Scottish Ambulance ServiceEthnicityDeclined</v>
      </c>
      <c r="F3955">
        <v>12.5530624620982</v>
      </c>
    </row>
    <row r="3956" spans="1:6" x14ac:dyDescent="0.25">
      <c r="A3956" s="95">
        <v>43190</v>
      </c>
      <c r="B3956" t="s">
        <v>15</v>
      </c>
      <c r="C3956" t="s">
        <v>1</v>
      </c>
      <c r="D3956" t="s">
        <v>14</v>
      </c>
      <c r="E3956" t="str">
        <f t="shared" si="61"/>
        <v>2018Scottish Ambulance ServiceReligionDeclined</v>
      </c>
      <c r="F3956">
        <v>9.7634930260764108</v>
      </c>
    </row>
    <row r="3957" spans="1:6" x14ac:dyDescent="0.25">
      <c r="A3957" s="95">
        <v>43190</v>
      </c>
      <c r="B3957" t="s">
        <v>15</v>
      </c>
      <c r="C3957" t="s">
        <v>3</v>
      </c>
      <c r="D3957" t="s">
        <v>14</v>
      </c>
      <c r="E3957" t="str">
        <f t="shared" si="61"/>
        <v>2018Scottish Ambulance ServiceSexual OrientationDeclined</v>
      </c>
      <c r="F3957">
        <v>9.3794218718415205</v>
      </c>
    </row>
    <row r="3958" spans="1:6" x14ac:dyDescent="0.25">
      <c r="A3958" s="95">
        <v>43190</v>
      </c>
      <c r="B3958" t="s">
        <v>16</v>
      </c>
      <c r="C3958" t="s">
        <v>90</v>
      </c>
      <c r="D3958" t="s">
        <v>14</v>
      </c>
      <c r="E3958" t="str">
        <f t="shared" si="61"/>
        <v>2018NHS 24EthnicityDeclined</v>
      </c>
      <c r="F3958">
        <v>14.469453376205699</v>
      </c>
    </row>
    <row r="3959" spans="1:6" x14ac:dyDescent="0.25">
      <c r="A3959" s="95">
        <v>43190</v>
      </c>
      <c r="B3959" t="s">
        <v>16</v>
      </c>
      <c r="C3959" t="s">
        <v>1</v>
      </c>
      <c r="D3959" t="s">
        <v>14</v>
      </c>
      <c r="E3959" t="str">
        <f t="shared" si="61"/>
        <v>2018NHS 24ReligionDeclined</v>
      </c>
      <c r="F3959">
        <v>3.8585209003215399</v>
      </c>
    </row>
    <row r="3960" spans="1:6" x14ac:dyDescent="0.25">
      <c r="A3960" s="95">
        <v>43190</v>
      </c>
      <c r="B3960" t="s">
        <v>16</v>
      </c>
      <c r="C3960" t="s">
        <v>3</v>
      </c>
      <c r="D3960" t="s">
        <v>14</v>
      </c>
      <c r="E3960" t="str">
        <f t="shared" si="61"/>
        <v>2018NHS 24Sexual OrientationDeclined</v>
      </c>
      <c r="F3960">
        <v>2.4437299035369699</v>
      </c>
    </row>
    <row r="3961" spans="1:6" x14ac:dyDescent="0.25">
      <c r="A3961" s="95">
        <v>43190</v>
      </c>
      <c r="B3961" t="s">
        <v>17</v>
      </c>
      <c r="C3961" t="s">
        <v>90</v>
      </c>
      <c r="D3961" t="s">
        <v>14</v>
      </c>
      <c r="E3961" t="str">
        <f t="shared" si="61"/>
        <v>2018NHS Education for ScotlandEthnicityDeclined</v>
      </c>
      <c r="F3961">
        <v>13.641520136131501</v>
      </c>
    </row>
    <row r="3962" spans="1:6" x14ac:dyDescent="0.25">
      <c r="A3962" s="95">
        <v>43190</v>
      </c>
      <c r="B3962" t="s">
        <v>17</v>
      </c>
      <c r="C3962" t="s">
        <v>1</v>
      </c>
      <c r="D3962" t="s">
        <v>14</v>
      </c>
      <c r="E3962" t="str">
        <f t="shared" si="61"/>
        <v>2018NHS Education for ScotlandReligionDeclined</v>
      </c>
      <c r="F3962">
        <v>15.173000567214901</v>
      </c>
    </row>
    <row r="3963" spans="1:6" x14ac:dyDescent="0.25">
      <c r="A3963" s="95">
        <v>43190</v>
      </c>
      <c r="B3963" t="s">
        <v>17</v>
      </c>
      <c r="C3963" t="s">
        <v>3</v>
      </c>
      <c r="D3963" t="s">
        <v>14</v>
      </c>
      <c r="E3963" t="str">
        <f t="shared" si="61"/>
        <v>2018NHS Education for ScotlandSexual OrientationDeclined</v>
      </c>
      <c r="F3963">
        <v>16.420873511060599</v>
      </c>
    </row>
    <row r="3964" spans="1:6" x14ac:dyDescent="0.25">
      <c r="A3964" s="95">
        <v>43190</v>
      </c>
      <c r="B3964" t="s">
        <v>83</v>
      </c>
      <c r="C3964" t="s">
        <v>90</v>
      </c>
      <c r="D3964" t="s">
        <v>14</v>
      </c>
      <c r="E3964" t="str">
        <f t="shared" si="61"/>
        <v>2018Healthcare Improvement ScotlandEthnicityDeclined</v>
      </c>
      <c r="F3964">
        <v>6.34920634920634</v>
      </c>
    </row>
    <row r="3965" spans="1:6" x14ac:dyDescent="0.25">
      <c r="A3965" s="95">
        <v>43190</v>
      </c>
      <c r="B3965" t="s">
        <v>83</v>
      </c>
      <c r="C3965" t="s">
        <v>1</v>
      </c>
      <c r="D3965" t="s">
        <v>14</v>
      </c>
      <c r="E3965" t="str">
        <f t="shared" si="61"/>
        <v>2018Healthcare Improvement ScotlandReligionDeclined</v>
      </c>
      <c r="F3965">
        <v>12.925170068027199</v>
      </c>
    </row>
    <row r="3966" spans="1:6" x14ac:dyDescent="0.25">
      <c r="A3966" s="95">
        <v>43190</v>
      </c>
      <c r="B3966" t="s">
        <v>83</v>
      </c>
      <c r="C3966" t="s">
        <v>3</v>
      </c>
      <c r="D3966" t="s">
        <v>14</v>
      </c>
      <c r="E3966" t="str">
        <f t="shared" si="61"/>
        <v>2018Healthcare Improvement ScotlandSexual OrientationDeclined</v>
      </c>
      <c r="F3966">
        <v>14.058956916099699</v>
      </c>
    </row>
    <row r="3967" spans="1:6" x14ac:dyDescent="0.25">
      <c r="A3967" s="95">
        <v>43190</v>
      </c>
      <c r="B3967" t="s">
        <v>18</v>
      </c>
      <c r="C3967" t="s">
        <v>90</v>
      </c>
      <c r="D3967" t="s">
        <v>14</v>
      </c>
      <c r="E3967" t="str">
        <f t="shared" si="61"/>
        <v>2018NHS Health ScotlandEthnicityDeclined</v>
      </c>
      <c r="F3967">
        <v>4.0268456375838904</v>
      </c>
    </row>
    <row r="3968" spans="1:6" x14ac:dyDescent="0.25">
      <c r="A3968" s="95">
        <v>43190</v>
      </c>
      <c r="B3968" t="s">
        <v>18</v>
      </c>
      <c r="C3968" t="s">
        <v>1</v>
      </c>
      <c r="D3968" t="s">
        <v>14</v>
      </c>
      <c r="E3968" t="str">
        <f t="shared" si="61"/>
        <v>2018NHS Health ScotlandReligionDeclined</v>
      </c>
      <c r="F3968">
        <v>13.758389261744901</v>
      </c>
    </row>
    <row r="3969" spans="1:6" x14ac:dyDescent="0.25">
      <c r="A3969" s="95">
        <v>43190</v>
      </c>
      <c r="B3969" t="s">
        <v>18</v>
      </c>
      <c r="C3969" t="s">
        <v>3</v>
      </c>
      <c r="D3969" t="s">
        <v>14</v>
      </c>
      <c r="E3969" t="str">
        <f t="shared" si="61"/>
        <v>2018NHS Health ScotlandSexual OrientationDeclined</v>
      </c>
      <c r="F3969">
        <v>13.758389261744901</v>
      </c>
    </row>
    <row r="3970" spans="1:6" x14ac:dyDescent="0.25">
      <c r="A3970" s="95">
        <v>43190</v>
      </c>
      <c r="B3970" t="s">
        <v>19</v>
      </c>
      <c r="C3970" t="s">
        <v>90</v>
      </c>
      <c r="D3970" t="s">
        <v>14</v>
      </c>
      <c r="E3970" t="str">
        <f t="shared" si="61"/>
        <v>2018The State HospitalEthnicityDeclined</v>
      </c>
      <c r="F3970">
        <v>6.67678300455235</v>
      </c>
    </row>
    <row r="3971" spans="1:6" x14ac:dyDescent="0.25">
      <c r="A3971" s="95">
        <v>43190</v>
      </c>
      <c r="B3971" t="s">
        <v>19</v>
      </c>
      <c r="C3971" t="s">
        <v>1</v>
      </c>
      <c r="D3971" t="s">
        <v>14</v>
      </c>
      <c r="E3971" t="str">
        <f t="shared" si="61"/>
        <v>2018The State HospitalReligionDeclined</v>
      </c>
      <c r="F3971">
        <v>8.3459787556904406</v>
      </c>
    </row>
    <row r="3972" spans="1:6" x14ac:dyDescent="0.25">
      <c r="A3972" s="95">
        <v>43190</v>
      </c>
      <c r="B3972" t="s">
        <v>19</v>
      </c>
      <c r="C3972" t="s">
        <v>3</v>
      </c>
      <c r="D3972" t="s">
        <v>14</v>
      </c>
      <c r="E3972" t="str">
        <f t="shared" ref="E3972:E4035" si="62">"20"&amp;RIGHT(TEXT(A3972,"dd-mmm-yy"),2)&amp;B3972&amp;C3972&amp;D3972</f>
        <v>2018The State HospitalSexual OrientationDeclined</v>
      </c>
      <c r="F3972">
        <v>8.0424886191198706</v>
      </c>
    </row>
    <row r="3973" spans="1:6" x14ac:dyDescent="0.25">
      <c r="A3973" s="95">
        <v>43190</v>
      </c>
      <c r="B3973" t="s">
        <v>35</v>
      </c>
      <c r="C3973" t="s">
        <v>90</v>
      </c>
      <c r="D3973" t="s">
        <v>14</v>
      </c>
      <c r="E3973" t="str">
        <f t="shared" si="62"/>
        <v>2018National Waiting Times CentreEthnicityDeclined</v>
      </c>
      <c r="F3973">
        <v>3.3184744923229301</v>
      </c>
    </row>
    <row r="3974" spans="1:6" x14ac:dyDescent="0.25">
      <c r="A3974" s="95">
        <v>43190</v>
      </c>
      <c r="B3974" t="s">
        <v>35</v>
      </c>
      <c r="C3974" t="s">
        <v>1</v>
      </c>
      <c r="D3974" t="s">
        <v>14</v>
      </c>
      <c r="E3974" t="str">
        <f t="shared" si="62"/>
        <v>2018National Waiting Times CentreReligionDeclined</v>
      </c>
      <c r="F3974">
        <v>9.6582466567607703</v>
      </c>
    </row>
    <row r="3975" spans="1:6" x14ac:dyDescent="0.25">
      <c r="A3975" s="95">
        <v>43190</v>
      </c>
      <c r="B3975" t="s">
        <v>35</v>
      </c>
      <c r="C3975" t="s">
        <v>3</v>
      </c>
      <c r="D3975" t="s">
        <v>14</v>
      </c>
      <c r="E3975" t="str">
        <f t="shared" si="62"/>
        <v>2018National Waiting Times CentreSexual OrientationDeclined</v>
      </c>
      <c r="F3975">
        <v>7.0827142149578997</v>
      </c>
    </row>
    <row r="3976" spans="1:6" x14ac:dyDescent="0.25">
      <c r="A3976" s="95">
        <v>43190</v>
      </c>
      <c r="B3976" t="s">
        <v>105</v>
      </c>
      <c r="C3976" t="s">
        <v>90</v>
      </c>
      <c r="D3976" t="s">
        <v>14</v>
      </c>
      <c r="E3976" t="str">
        <f t="shared" si="62"/>
        <v>2018NHS FifeEthnicityDeclined</v>
      </c>
      <c r="F3976">
        <v>24.980015987210201</v>
      </c>
    </row>
    <row r="3977" spans="1:6" x14ac:dyDescent="0.25">
      <c r="A3977" s="95">
        <v>43190</v>
      </c>
      <c r="B3977" t="s">
        <v>105</v>
      </c>
      <c r="C3977" t="s">
        <v>1</v>
      </c>
      <c r="D3977" t="s">
        <v>14</v>
      </c>
      <c r="E3977" t="str">
        <f t="shared" si="62"/>
        <v>2018NHS FifeReligionDeclined</v>
      </c>
      <c r="F3977">
        <v>27.1682653876898</v>
      </c>
    </row>
    <row r="3978" spans="1:6" x14ac:dyDescent="0.25">
      <c r="A3978" s="95">
        <v>43190</v>
      </c>
      <c r="B3978" t="s">
        <v>105</v>
      </c>
      <c r="C3978" t="s">
        <v>3</v>
      </c>
      <c r="D3978" t="s">
        <v>14</v>
      </c>
      <c r="E3978" t="str">
        <f t="shared" si="62"/>
        <v>2018NHS FifeSexual OrientationDeclined</v>
      </c>
      <c r="F3978">
        <v>49.020783373301299</v>
      </c>
    </row>
    <row r="3979" spans="1:6" x14ac:dyDescent="0.25">
      <c r="A3979" s="95">
        <v>43190</v>
      </c>
      <c r="B3979" t="s">
        <v>108</v>
      </c>
      <c r="C3979" t="s">
        <v>90</v>
      </c>
      <c r="D3979" t="s">
        <v>14</v>
      </c>
      <c r="E3979" t="str">
        <f t="shared" si="62"/>
        <v>2018NHS Greater Glasgow &amp; ClydeEthnicityDeclined</v>
      </c>
      <c r="F3979">
        <v>1.14629186870153</v>
      </c>
    </row>
    <row r="3980" spans="1:6" x14ac:dyDescent="0.25">
      <c r="A3980" s="95">
        <v>43190</v>
      </c>
      <c r="B3980" t="s">
        <v>108</v>
      </c>
      <c r="C3980" t="s">
        <v>1</v>
      </c>
      <c r="D3980" t="s">
        <v>14</v>
      </c>
      <c r="E3980" t="str">
        <f t="shared" si="62"/>
        <v>2018NHS Greater Glasgow &amp; ClydeReligionDeclined</v>
      </c>
      <c r="F3980">
        <v>4.1472080084016696</v>
      </c>
    </row>
    <row r="3981" spans="1:6" x14ac:dyDescent="0.25">
      <c r="A3981" s="95">
        <v>43190</v>
      </c>
      <c r="B3981" t="s">
        <v>108</v>
      </c>
      <c r="C3981" t="s">
        <v>3</v>
      </c>
      <c r="D3981" t="s">
        <v>14</v>
      </c>
      <c r="E3981" t="str">
        <f t="shared" si="62"/>
        <v>2018NHS Greater Glasgow &amp; ClydeSexual OrientationDeclined</v>
      </c>
      <c r="F3981">
        <v>3.4902688087949398</v>
      </c>
    </row>
    <row r="3982" spans="1:6" x14ac:dyDescent="0.25">
      <c r="A3982" s="95">
        <v>43190</v>
      </c>
      <c r="B3982" t="s">
        <v>109</v>
      </c>
      <c r="C3982" t="s">
        <v>90</v>
      </c>
      <c r="D3982" t="s">
        <v>14</v>
      </c>
      <c r="E3982" t="str">
        <f t="shared" si="62"/>
        <v>2018NHS HighlandEthnicityDeclined</v>
      </c>
      <c r="F3982">
        <v>14.092207262341899</v>
      </c>
    </row>
    <row r="3983" spans="1:6" x14ac:dyDescent="0.25">
      <c r="A3983" s="95">
        <v>43190</v>
      </c>
      <c r="B3983" t="s">
        <v>109</v>
      </c>
      <c r="C3983" t="s">
        <v>1</v>
      </c>
      <c r="D3983" t="s">
        <v>14</v>
      </c>
      <c r="E3983" t="str">
        <f t="shared" si="62"/>
        <v>2018NHS HighlandReligionDeclined</v>
      </c>
      <c r="F3983">
        <v>16.858425132598899</v>
      </c>
    </row>
    <row r="3984" spans="1:6" x14ac:dyDescent="0.25">
      <c r="A3984" s="95">
        <v>43190</v>
      </c>
      <c r="B3984" t="s">
        <v>109</v>
      </c>
      <c r="C3984" t="s">
        <v>3</v>
      </c>
      <c r="D3984" t="s">
        <v>14</v>
      </c>
      <c r="E3984" t="str">
        <f t="shared" si="62"/>
        <v>2018NHS HighlandSexual OrientationDeclined</v>
      </c>
      <c r="F3984">
        <v>21.770705834353301</v>
      </c>
    </row>
    <row r="3985" spans="1:6" x14ac:dyDescent="0.25">
      <c r="A3985" s="95">
        <v>43190</v>
      </c>
      <c r="B3985" t="s">
        <v>110</v>
      </c>
      <c r="C3985" t="s">
        <v>90</v>
      </c>
      <c r="D3985" t="s">
        <v>14</v>
      </c>
      <c r="E3985" t="str">
        <f t="shared" si="62"/>
        <v>2018NHS LanarkshireEthnicityDeclined</v>
      </c>
      <c r="F3985">
        <v>7.6722925457102598</v>
      </c>
    </row>
    <row r="3986" spans="1:6" x14ac:dyDescent="0.25">
      <c r="A3986" s="95">
        <v>43190</v>
      </c>
      <c r="B3986" t="s">
        <v>110</v>
      </c>
      <c r="C3986" t="s">
        <v>1</v>
      </c>
      <c r="D3986" t="s">
        <v>14</v>
      </c>
      <c r="E3986" t="str">
        <f t="shared" si="62"/>
        <v>2018NHS LanarkshireReligionDeclined</v>
      </c>
      <c r="F3986">
        <v>11.118143459915601</v>
      </c>
    </row>
    <row r="3987" spans="1:6" x14ac:dyDescent="0.25">
      <c r="A3987" s="95">
        <v>43190</v>
      </c>
      <c r="B3987" t="s">
        <v>110</v>
      </c>
      <c r="C3987" t="s">
        <v>3</v>
      </c>
      <c r="D3987" t="s">
        <v>14</v>
      </c>
      <c r="E3987" t="str">
        <f t="shared" si="62"/>
        <v>2018NHS LanarkshireSexual OrientationDeclined</v>
      </c>
      <c r="F3987">
        <v>10.196905766525999</v>
      </c>
    </row>
    <row r="3988" spans="1:6" x14ac:dyDescent="0.25">
      <c r="A3988" s="95">
        <v>43190</v>
      </c>
      <c r="B3988" t="s">
        <v>107</v>
      </c>
      <c r="C3988" t="s">
        <v>90</v>
      </c>
      <c r="D3988" t="s">
        <v>14</v>
      </c>
      <c r="E3988" t="str">
        <f t="shared" si="62"/>
        <v>2018NHS GrampianEthnicityDeclined</v>
      </c>
      <c r="F3988">
        <v>27.059914242670001</v>
      </c>
    </row>
    <row r="3989" spans="1:6" x14ac:dyDescent="0.25">
      <c r="A3989" s="95">
        <v>43190</v>
      </c>
      <c r="B3989" t="s">
        <v>107</v>
      </c>
      <c r="C3989" t="s">
        <v>1</v>
      </c>
      <c r="D3989" t="s">
        <v>14</v>
      </c>
      <c r="E3989" t="str">
        <f t="shared" si="62"/>
        <v>2018NHS GrampianReligionDeclined</v>
      </c>
      <c r="F3989">
        <v>30.9943214740989</v>
      </c>
    </row>
    <row r="3990" spans="1:6" x14ac:dyDescent="0.25">
      <c r="A3990" s="95">
        <v>43190</v>
      </c>
      <c r="B3990" t="s">
        <v>107</v>
      </c>
      <c r="C3990" t="s">
        <v>3</v>
      </c>
      <c r="D3990" t="s">
        <v>14</v>
      </c>
      <c r="E3990" t="str">
        <f t="shared" si="62"/>
        <v>2018NHS GrampianSexual OrientationDeclined</v>
      </c>
      <c r="F3990">
        <v>31.730212075559098</v>
      </c>
    </row>
    <row r="3991" spans="1:6" x14ac:dyDescent="0.25">
      <c r="A3991" s="95">
        <v>43190</v>
      </c>
      <c r="B3991" t="s">
        <v>112</v>
      </c>
      <c r="C3991" t="s">
        <v>90</v>
      </c>
      <c r="D3991" t="s">
        <v>14</v>
      </c>
      <c r="E3991" t="str">
        <f t="shared" si="62"/>
        <v>2018NHS OrkneyEthnicityDeclined</v>
      </c>
      <c r="F3991">
        <v>7.3604060913705496</v>
      </c>
    </row>
    <row r="3992" spans="1:6" x14ac:dyDescent="0.25">
      <c r="A3992" s="95">
        <v>43190</v>
      </c>
      <c r="B3992" t="s">
        <v>112</v>
      </c>
      <c r="C3992" t="s">
        <v>1</v>
      </c>
      <c r="D3992" t="s">
        <v>14</v>
      </c>
      <c r="E3992" t="str">
        <f t="shared" si="62"/>
        <v>2018NHS OrkneyReligionDeclined</v>
      </c>
      <c r="F3992">
        <v>12.436548223350201</v>
      </c>
    </row>
    <row r="3993" spans="1:6" x14ac:dyDescent="0.25">
      <c r="A3993" s="95">
        <v>43190</v>
      </c>
      <c r="B3993" t="s">
        <v>112</v>
      </c>
      <c r="C3993" t="s">
        <v>3</v>
      </c>
      <c r="D3993" t="s">
        <v>14</v>
      </c>
      <c r="E3993" t="str">
        <f t="shared" si="62"/>
        <v>2018NHS OrkneySexual OrientationDeclined</v>
      </c>
      <c r="F3993">
        <v>9.2639593908629401</v>
      </c>
    </row>
    <row r="3994" spans="1:6" x14ac:dyDescent="0.25">
      <c r="A3994" s="95">
        <v>43190</v>
      </c>
      <c r="B3994" t="s">
        <v>111</v>
      </c>
      <c r="C3994" t="s">
        <v>90</v>
      </c>
      <c r="D3994" t="s">
        <v>14</v>
      </c>
      <c r="E3994" t="str">
        <f t="shared" si="62"/>
        <v>2018NHS LothianEthnicityDeclined</v>
      </c>
      <c r="F3994">
        <v>28.3247767072227</v>
      </c>
    </row>
    <row r="3995" spans="1:6" x14ac:dyDescent="0.25">
      <c r="A3995" s="95">
        <v>43190</v>
      </c>
      <c r="B3995" t="s">
        <v>111</v>
      </c>
      <c r="C3995" t="s">
        <v>1</v>
      </c>
      <c r="D3995" t="s">
        <v>14</v>
      </c>
      <c r="E3995" t="str">
        <f t="shared" si="62"/>
        <v>2018NHS LothianReligionDeclined</v>
      </c>
      <c r="F3995">
        <v>17.6629861452985</v>
      </c>
    </row>
    <row r="3996" spans="1:6" x14ac:dyDescent="0.25">
      <c r="A3996" s="95">
        <v>43190</v>
      </c>
      <c r="B3996" t="s">
        <v>111</v>
      </c>
      <c r="C3996" t="s">
        <v>3</v>
      </c>
      <c r="D3996" t="s">
        <v>14</v>
      </c>
      <c r="E3996" t="str">
        <f t="shared" si="62"/>
        <v>2018NHS LothianSexual OrientationDeclined</v>
      </c>
      <c r="F3996">
        <v>25.912511428370401</v>
      </c>
    </row>
    <row r="3997" spans="1:6" x14ac:dyDescent="0.25">
      <c r="A3997" s="95">
        <v>43190</v>
      </c>
      <c r="B3997" t="s">
        <v>114</v>
      </c>
      <c r="C3997" t="s">
        <v>90</v>
      </c>
      <c r="D3997" t="s">
        <v>14</v>
      </c>
      <c r="E3997" t="str">
        <f t="shared" si="62"/>
        <v>2018NHS TaysideEthnicityDeclined</v>
      </c>
      <c r="F3997">
        <v>7.7532921257726404</v>
      </c>
    </row>
    <row r="3998" spans="1:6" x14ac:dyDescent="0.25">
      <c r="A3998" s="95">
        <v>43190</v>
      </c>
      <c r="B3998" t="s">
        <v>114</v>
      </c>
      <c r="C3998" t="s">
        <v>1</v>
      </c>
      <c r="D3998" t="s">
        <v>14</v>
      </c>
      <c r="E3998" t="str">
        <f t="shared" si="62"/>
        <v>2018NHS TaysideReligionDeclined</v>
      </c>
      <c r="F3998">
        <v>10.3332437516796</v>
      </c>
    </row>
    <row r="3999" spans="1:6" x14ac:dyDescent="0.25">
      <c r="A3999" s="95">
        <v>43190</v>
      </c>
      <c r="B3999" t="s">
        <v>114</v>
      </c>
      <c r="C3999" t="s">
        <v>3</v>
      </c>
      <c r="D3999" t="s">
        <v>14</v>
      </c>
      <c r="E3999" t="str">
        <f t="shared" si="62"/>
        <v>2018NHS TaysideSexual OrientationDeclined</v>
      </c>
      <c r="F3999">
        <v>14.008331093791901</v>
      </c>
    </row>
    <row r="4000" spans="1:6" x14ac:dyDescent="0.25">
      <c r="A4000" s="95">
        <v>43190</v>
      </c>
      <c r="B4000" t="s">
        <v>106</v>
      </c>
      <c r="C4000" t="s">
        <v>90</v>
      </c>
      <c r="D4000" t="s">
        <v>14</v>
      </c>
      <c r="E4000" t="str">
        <f t="shared" si="62"/>
        <v>2018NHS Forth ValleyEthnicityDeclined</v>
      </c>
      <c r="F4000">
        <v>3.2341193145213198</v>
      </c>
    </row>
    <row r="4001" spans="1:6" x14ac:dyDescent="0.25">
      <c r="A4001" s="95">
        <v>43190</v>
      </c>
      <c r="B4001" t="s">
        <v>106</v>
      </c>
      <c r="C4001" t="s">
        <v>1</v>
      </c>
      <c r="D4001" t="s">
        <v>14</v>
      </c>
      <c r="E4001" t="str">
        <f t="shared" si="62"/>
        <v>2018NHS Forth ValleyReligionDeclined</v>
      </c>
      <c r="F4001">
        <v>5.5018683159386601</v>
      </c>
    </row>
    <row r="4002" spans="1:6" x14ac:dyDescent="0.25">
      <c r="A4002" s="95">
        <v>43190</v>
      </c>
      <c r="B4002" t="s">
        <v>106</v>
      </c>
      <c r="C4002" t="s">
        <v>3</v>
      </c>
      <c r="D4002" t="s">
        <v>14</v>
      </c>
      <c r="E4002" t="str">
        <f t="shared" si="62"/>
        <v>2018NHS Forth ValleySexual OrientationDeclined</v>
      </c>
      <c r="F4002">
        <v>5.5920628784950397</v>
      </c>
    </row>
    <row r="4003" spans="1:6" x14ac:dyDescent="0.25">
      <c r="A4003" s="95">
        <v>43190</v>
      </c>
      <c r="B4003" t="s">
        <v>115</v>
      </c>
      <c r="C4003" t="s">
        <v>90</v>
      </c>
      <c r="D4003" t="s">
        <v>14</v>
      </c>
      <c r="E4003" t="str">
        <f t="shared" si="62"/>
        <v>2018NHS Western IslesEthnicityDeclined</v>
      </c>
      <c r="F4003">
        <v>7.5829383886255899</v>
      </c>
    </row>
    <row r="4004" spans="1:6" x14ac:dyDescent="0.25">
      <c r="A4004" s="95">
        <v>43190</v>
      </c>
      <c r="B4004" t="s">
        <v>115</v>
      </c>
      <c r="C4004" t="s">
        <v>1</v>
      </c>
      <c r="D4004" t="s">
        <v>14</v>
      </c>
      <c r="E4004" t="str">
        <f t="shared" si="62"/>
        <v>2018NHS Western IslesReligionDeclined</v>
      </c>
      <c r="F4004">
        <v>12.1642969984202</v>
      </c>
    </row>
    <row r="4005" spans="1:6" x14ac:dyDescent="0.25">
      <c r="A4005" s="95">
        <v>43190</v>
      </c>
      <c r="B4005" t="s">
        <v>115</v>
      </c>
      <c r="C4005" t="s">
        <v>3</v>
      </c>
      <c r="D4005" t="s">
        <v>14</v>
      </c>
      <c r="E4005" t="str">
        <f t="shared" si="62"/>
        <v>2018NHS Western IslesSexual OrientationDeclined</v>
      </c>
      <c r="F4005">
        <v>12.322274881516501</v>
      </c>
    </row>
    <row r="4006" spans="1:6" x14ac:dyDescent="0.25">
      <c r="A4006" s="95">
        <v>43190</v>
      </c>
      <c r="B4006" t="s">
        <v>104</v>
      </c>
      <c r="C4006" t="s">
        <v>90</v>
      </c>
      <c r="D4006" t="s">
        <v>14</v>
      </c>
      <c r="E4006" t="str">
        <f t="shared" si="62"/>
        <v>2018NHS Dumfries &amp; GallowayEthnicityDeclined</v>
      </c>
      <c r="F4006">
        <v>10.5385920271416</v>
      </c>
    </row>
    <row r="4007" spans="1:6" x14ac:dyDescent="0.25">
      <c r="A4007" s="95">
        <v>43190</v>
      </c>
      <c r="B4007" t="s">
        <v>104</v>
      </c>
      <c r="C4007" t="s">
        <v>1</v>
      </c>
      <c r="D4007" t="s">
        <v>14</v>
      </c>
      <c r="E4007" t="str">
        <f t="shared" si="62"/>
        <v>2018NHS Dumfries &amp; GallowayReligionDeclined</v>
      </c>
      <c r="F4007">
        <v>18.341815097540199</v>
      </c>
    </row>
    <row r="4008" spans="1:6" x14ac:dyDescent="0.25">
      <c r="A4008" s="95">
        <v>43190</v>
      </c>
      <c r="B4008" t="s">
        <v>104</v>
      </c>
      <c r="C4008" t="s">
        <v>3</v>
      </c>
      <c r="D4008" t="s">
        <v>14</v>
      </c>
      <c r="E4008" t="str">
        <f t="shared" si="62"/>
        <v>2018NHS Dumfries &amp; GallowaySexual OrientationDeclined</v>
      </c>
      <c r="F4008">
        <v>33.418150975402803</v>
      </c>
    </row>
    <row r="4009" spans="1:6" x14ac:dyDescent="0.25">
      <c r="A4009" s="95">
        <v>43190</v>
      </c>
      <c r="B4009" t="s">
        <v>113</v>
      </c>
      <c r="C4009" t="s">
        <v>90</v>
      </c>
      <c r="D4009" t="s">
        <v>14</v>
      </c>
      <c r="E4009" t="str">
        <f t="shared" si="62"/>
        <v>2018NHS ShetlandEthnicityDeclined</v>
      </c>
      <c r="F4009">
        <v>3.7460978147762698</v>
      </c>
    </row>
    <row r="4010" spans="1:6" x14ac:dyDescent="0.25">
      <c r="A4010" s="95">
        <v>43190</v>
      </c>
      <c r="B4010" t="s">
        <v>113</v>
      </c>
      <c r="C4010" t="s">
        <v>1</v>
      </c>
      <c r="D4010" t="s">
        <v>14</v>
      </c>
      <c r="E4010" t="str">
        <f t="shared" si="62"/>
        <v>2018NHS ShetlandReligionDeclined</v>
      </c>
      <c r="F4010">
        <v>10.093652445369401</v>
      </c>
    </row>
    <row r="4011" spans="1:6" x14ac:dyDescent="0.25">
      <c r="A4011" s="95">
        <v>43190</v>
      </c>
      <c r="B4011" t="s">
        <v>113</v>
      </c>
      <c r="C4011" t="s">
        <v>3</v>
      </c>
      <c r="D4011" t="s">
        <v>14</v>
      </c>
      <c r="E4011" t="str">
        <f t="shared" si="62"/>
        <v>2018NHS ShetlandSexual OrientationDeclined</v>
      </c>
      <c r="F4011">
        <v>11.758584807492101</v>
      </c>
    </row>
    <row r="4012" spans="1:6" x14ac:dyDescent="0.25">
      <c r="A4012" s="95">
        <v>43190</v>
      </c>
      <c r="B4012" t="s">
        <v>127</v>
      </c>
      <c r="C4012" t="s">
        <v>90</v>
      </c>
      <c r="D4012" t="s">
        <v>14</v>
      </c>
      <c r="E4012" t="str">
        <f t="shared" si="62"/>
        <v>2018East RegionEthnicityDeclined</v>
      </c>
      <c r="F4012">
        <v>27.325017160981801</v>
      </c>
    </row>
    <row r="4013" spans="1:6" x14ac:dyDescent="0.25">
      <c r="A4013" s="95">
        <v>43190</v>
      </c>
      <c r="B4013" t="s">
        <v>127</v>
      </c>
      <c r="C4013" t="s">
        <v>1</v>
      </c>
      <c r="D4013" t="s">
        <v>14</v>
      </c>
      <c r="E4013" t="str">
        <f t="shared" si="62"/>
        <v>2018East RegionReligionDeclined</v>
      </c>
      <c r="F4013">
        <v>21.012142874050198</v>
      </c>
    </row>
    <row r="4014" spans="1:6" x14ac:dyDescent="0.25">
      <c r="A4014" s="95">
        <v>43190</v>
      </c>
      <c r="B4014" t="s">
        <v>127</v>
      </c>
      <c r="C4014" t="s">
        <v>3</v>
      </c>
      <c r="D4014" t="s">
        <v>14</v>
      </c>
      <c r="E4014" t="str">
        <f t="shared" si="62"/>
        <v>2018East RegionSexual OrientationDeclined</v>
      </c>
      <c r="F4014">
        <v>30.0589390962671</v>
      </c>
    </row>
    <row r="4015" spans="1:6" x14ac:dyDescent="0.25">
      <c r="A4015" s="95">
        <v>43190</v>
      </c>
      <c r="B4015" t="s">
        <v>132</v>
      </c>
      <c r="C4015" t="s">
        <v>90</v>
      </c>
      <c r="D4015" t="s">
        <v>14</v>
      </c>
      <c r="E4015" t="str">
        <f t="shared" si="62"/>
        <v>2018National Bodies and Special Health BoardsEthnicityDeclined</v>
      </c>
      <c r="F4015">
        <v>8.7930029154518898</v>
      </c>
    </row>
    <row r="4016" spans="1:6" x14ac:dyDescent="0.25">
      <c r="A4016" s="95">
        <v>43190</v>
      </c>
      <c r="B4016" t="s">
        <v>132</v>
      </c>
      <c r="C4016" t="s">
        <v>1</v>
      </c>
      <c r="D4016" t="s">
        <v>14</v>
      </c>
      <c r="E4016" t="str">
        <f t="shared" si="62"/>
        <v>2018National Bodies and Special Health BoardsReligionDeclined</v>
      </c>
      <c r="F4016">
        <v>8.9096209912536395</v>
      </c>
    </row>
    <row r="4017" spans="1:6" x14ac:dyDescent="0.25">
      <c r="A4017" s="95">
        <v>43190</v>
      </c>
      <c r="B4017" t="s">
        <v>132</v>
      </c>
      <c r="C4017" t="s">
        <v>3</v>
      </c>
      <c r="D4017" t="s">
        <v>14</v>
      </c>
      <c r="E4017" t="str">
        <f t="shared" si="62"/>
        <v>2018National Bodies and Special Health BoardsSexual OrientationDeclined</v>
      </c>
      <c r="F4017">
        <v>8.5597667638483905</v>
      </c>
    </row>
    <row r="4018" spans="1:6" x14ac:dyDescent="0.25">
      <c r="A4018" s="95">
        <v>43190</v>
      </c>
      <c r="B4018" t="s">
        <v>128</v>
      </c>
      <c r="C4018" t="s">
        <v>90</v>
      </c>
      <c r="D4018" t="s">
        <v>14</v>
      </c>
      <c r="E4018" t="str">
        <f t="shared" si="62"/>
        <v>2018North RegionEthnicityDeclined</v>
      </c>
      <c r="F4018">
        <v>16.327090188138001</v>
      </c>
    </row>
    <row r="4019" spans="1:6" x14ac:dyDescent="0.25">
      <c r="A4019" s="95">
        <v>43190</v>
      </c>
      <c r="B4019" t="s">
        <v>128</v>
      </c>
      <c r="C4019" t="s">
        <v>1</v>
      </c>
      <c r="D4019" t="s">
        <v>14</v>
      </c>
      <c r="E4019" t="str">
        <f t="shared" si="62"/>
        <v>2018North RegionReligionDeclined</v>
      </c>
      <c r="F4019">
        <v>19.619505610393901</v>
      </c>
    </row>
    <row r="4020" spans="1:6" x14ac:dyDescent="0.25">
      <c r="A4020" s="95">
        <v>43190</v>
      </c>
      <c r="B4020" t="s">
        <v>128</v>
      </c>
      <c r="C4020" t="s">
        <v>3</v>
      </c>
      <c r="D4020" t="s">
        <v>14</v>
      </c>
      <c r="E4020" t="str">
        <f t="shared" si="62"/>
        <v>2018North RegionSexual OrientationDeclined</v>
      </c>
      <c r="F4020">
        <v>22.2960431958154</v>
      </c>
    </row>
    <row r="4021" spans="1:6" x14ac:dyDescent="0.25">
      <c r="A4021" s="95">
        <v>43190</v>
      </c>
      <c r="B4021" t="s">
        <v>129</v>
      </c>
      <c r="C4021" t="s">
        <v>90</v>
      </c>
      <c r="D4021" t="s">
        <v>14</v>
      </c>
      <c r="E4021" t="str">
        <f t="shared" si="62"/>
        <v>2018West RegionEthnicityDeclined</v>
      </c>
      <c r="F4021">
        <v>3.4096496803828198</v>
      </c>
    </row>
    <row r="4022" spans="1:6" x14ac:dyDescent="0.25">
      <c r="A4022" s="95">
        <v>43190</v>
      </c>
      <c r="B4022" t="s">
        <v>129</v>
      </c>
      <c r="C4022" t="s">
        <v>1</v>
      </c>
      <c r="D4022" t="s">
        <v>14</v>
      </c>
      <c r="E4022" t="str">
        <f t="shared" si="62"/>
        <v>2018West RegionReligionDeclined</v>
      </c>
      <c r="F4022">
        <v>6.2424293304229899</v>
      </c>
    </row>
    <row r="4023" spans="1:6" x14ac:dyDescent="0.25">
      <c r="A4023" s="95">
        <v>43190</v>
      </c>
      <c r="B4023" t="s">
        <v>129</v>
      </c>
      <c r="C4023" t="s">
        <v>3</v>
      </c>
      <c r="D4023" t="s">
        <v>14</v>
      </c>
      <c r="E4023" t="str">
        <f t="shared" si="62"/>
        <v>2018West RegionSexual OrientationDeclined</v>
      </c>
      <c r="F4023">
        <v>7.3613892853287899</v>
      </c>
    </row>
    <row r="4024" spans="1:6" x14ac:dyDescent="0.25">
      <c r="A4024" s="95">
        <v>43555</v>
      </c>
      <c r="B4024" t="s">
        <v>102</v>
      </c>
      <c r="C4024" t="s">
        <v>90</v>
      </c>
      <c r="D4024" t="s">
        <v>14</v>
      </c>
      <c r="E4024" t="str">
        <f t="shared" si="62"/>
        <v>2019NHS Ayrshire &amp; ArranEthnicityDeclined</v>
      </c>
      <c r="F4024">
        <v>3.8081567170480399</v>
      </c>
    </row>
    <row r="4025" spans="1:6" x14ac:dyDescent="0.25">
      <c r="A4025" s="95">
        <v>43555</v>
      </c>
      <c r="B4025" t="s">
        <v>102</v>
      </c>
      <c r="C4025" t="s">
        <v>1</v>
      </c>
      <c r="D4025" t="s">
        <v>14</v>
      </c>
      <c r="E4025" t="str">
        <f t="shared" si="62"/>
        <v>2019NHS Ayrshire &amp; ArranReligionDeclined</v>
      </c>
      <c r="F4025">
        <v>3.91792620113146</v>
      </c>
    </row>
    <row r="4026" spans="1:6" x14ac:dyDescent="0.25">
      <c r="A4026" s="95">
        <v>43555</v>
      </c>
      <c r="B4026" t="s">
        <v>102</v>
      </c>
      <c r="C4026" t="s">
        <v>3</v>
      </c>
      <c r="D4026" t="s">
        <v>14</v>
      </c>
      <c r="E4026" t="str">
        <f t="shared" si="62"/>
        <v>2019NHS Ayrshire &amp; ArranSexual OrientationDeclined</v>
      </c>
      <c r="F4026">
        <v>8.9504348560331</v>
      </c>
    </row>
    <row r="4027" spans="1:6" x14ac:dyDescent="0.25">
      <c r="A4027" s="95">
        <v>43555</v>
      </c>
      <c r="B4027" t="s">
        <v>103</v>
      </c>
      <c r="C4027" t="s">
        <v>90</v>
      </c>
      <c r="D4027" t="s">
        <v>14</v>
      </c>
      <c r="E4027" t="str">
        <f t="shared" si="62"/>
        <v>2019NHS BordersEthnicityDeclined</v>
      </c>
      <c r="F4027">
        <v>23.9260609216349</v>
      </c>
    </row>
    <row r="4028" spans="1:6" x14ac:dyDescent="0.25">
      <c r="A4028" s="95">
        <v>43555</v>
      </c>
      <c r="B4028" t="s">
        <v>103</v>
      </c>
      <c r="C4028" t="s">
        <v>1</v>
      </c>
      <c r="D4028" t="s">
        <v>14</v>
      </c>
      <c r="E4028" t="str">
        <f t="shared" si="62"/>
        <v>2019NHS BordersReligionDeclined</v>
      </c>
      <c r="F4028">
        <v>27.4928404061442</v>
      </c>
    </row>
    <row r="4029" spans="1:6" x14ac:dyDescent="0.25">
      <c r="A4029" s="95">
        <v>43555</v>
      </c>
      <c r="B4029" t="s">
        <v>103</v>
      </c>
      <c r="C4029" t="s">
        <v>3</v>
      </c>
      <c r="D4029" t="s">
        <v>14</v>
      </c>
      <c r="E4029" t="str">
        <f t="shared" si="62"/>
        <v>2019NHS BordersSexual OrientationDeclined</v>
      </c>
      <c r="F4029">
        <v>10.700338453527699</v>
      </c>
    </row>
    <row r="4030" spans="1:6" x14ac:dyDescent="0.25">
      <c r="A4030" s="95">
        <v>43555</v>
      </c>
      <c r="B4030" t="s">
        <v>82</v>
      </c>
      <c r="C4030" t="s">
        <v>90</v>
      </c>
      <c r="D4030" t="s">
        <v>14</v>
      </c>
      <c r="E4030" t="str">
        <f t="shared" si="62"/>
        <v>2019NHSScotlandEthnicityDeclined</v>
      </c>
      <c r="F4030">
        <v>12.041500007988899</v>
      </c>
    </row>
    <row r="4031" spans="1:6" x14ac:dyDescent="0.25">
      <c r="A4031" s="95">
        <v>43555</v>
      </c>
      <c r="B4031" t="s">
        <v>82</v>
      </c>
      <c r="C4031" t="s">
        <v>1</v>
      </c>
      <c r="D4031" t="s">
        <v>14</v>
      </c>
      <c r="E4031" t="str">
        <f t="shared" si="62"/>
        <v>2019NHSScotlandReligionDeclined</v>
      </c>
      <c r="F4031">
        <v>12.943720407543699</v>
      </c>
    </row>
    <row r="4032" spans="1:6" x14ac:dyDescent="0.25">
      <c r="A4032" s="95">
        <v>43555</v>
      </c>
      <c r="B4032" t="s">
        <v>82</v>
      </c>
      <c r="C4032" t="s">
        <v>3</v>
      </c>
      <c r="D4032" t="s">
        <v>14</v>
      </c>
      <c r="E4032" t="str">
        <f t="shared" si="62"/>
        <v>2019NHSScotlandSexual OrientationDeclined</v>
      </c>
      <c r="F4032">
        <v>15.821345448154201</v>
      </c>
    </row>
    <row r="4033" spans="1:6" x14ac:dyDescent="0.25">
      <c r="A4033" s="95">
        <v>43555</v>
      </c>
      <c r="B4033" t="s">
        <v>52</v>
      </c>
      <c r="C4033" t="s">
        <v>90</v>
      </c>
      <c r="D4033" t="s">
        <v>14</v>
      </c>
      <c r="E4033" t="str">
        <f t="shared" si="62"/>
        <v>2019NHS National Services ScotlandEthnicityDeclined</v>
      </c>
      <c r="F4033">
        <v>0.90784044016506105</v>
      </c>
    </row>
    <row r="4034" spans="1:6" x14ac:dyDescent="0.25">
      <c r="A4034" s="95">
        <v>43555</v>
      </c>
      <c r="B4034" t="s">
        <v>52</v>
      </c>
      <c r="C4034" t="s">
        <v>1</v>
      </c>
      <c r="D4034" t="s">
        <v>14</v>
      </c>
      <c r="E4034" t="str">
        <f t="shared" si="62"/>
        <v>2019NHS National Services ScotlandReligionDeclined</v>
      </c>
      <c r="F4034">
        <v>3.13617606602475</v>
      </c>
    </row>
    <row r="4035" spans="1:6" x14ac:dyDescent="0.25">
      <c r="A4035" s="95">
        <v>43555</v>
      </c>
      <c r="B4035" t="s">
        <v>52</v>
      </c>
      <c r="C4035" t="s">
        <v>3</v>
      </c>
      <c r="D4035" t="s">
        <v>14</v>
      </c>
      <c r="E4035" t="str">
        <f t="shared" si="62"/>
        <v>2019NHS National Services ScotlandSexual OrientationDeclined</v>
      </c>
      <c r="F4035">
        <v>2.7510316368638201</v>
      </c>
    </row>
    <row r="4036" spans="1:6" x14ac:dyDescent="0.25">
      <c r="A4036" s="95">
        <v>43555</v>
      </c>
      <c r="B4036" t="s">
        <v>15</v>
      </c>
      <c r="C4036" t="s">
        <v>90</v>
      </c>
      <c r="D4036" t="s">
        <v>14</v>
      </c>
      <c r="E4036" t="str">
        <f t="shared" ref="E4036:E4099" si="63">"20"&amp;RIGHT(TEXT(A4036,"dd-mmm-yy"),2)&amp;B4036&amp;C4036&amp;D4036</f>
        <v>2019Scottish Ambulance ServiceEthnicityDeclined</v>
      </c>
      <c r="F4036">
        <v>11.643835616438301</v>
      </c>
    </row>
    <row r="4037" spans="1:6" x14ac:dyDescent="0.25">
      <c r="A4037" s="95">
        <v>43555</v>
      </c>
      <c r="B4037" t="s">
        <v>15</v>
      </c>
      <c r="C4037" t="s">
        <v>1</v>
      </c>
      <c r="D4037" t="s">
        <v>14</v>
      </c>
      <c r="E4037" t="str">
        <f t="shared" si="63"/>
        <v>2019Scottish Ambulance ServiceReligionDeclined</v>
      </c>
      <c r="F4037">
        <v>9.3542074363992107</v>
      </c>
    </row>
    <row r="4038" spans="1:6" x14ac:dyDescent="0.25">
      <c r="A4038" s="95">
        <v>43555</v>
      </c>
      <c r="B4038" t="s">
        <v>15</v>
      </c>
      <c r="C4038" t="s">
        <v>3</v>
      </c>
      <c r="D4038" t="s">
        <v>14</v>
      </c>
      <c r="E4038" t="str">
        <f t="shared" si="63"/>
        <v>2019Scottish Ambulance ServiceSexual OrientationDeclined</v>
      </c>
      <c r="F4038">
        <v>8.8454011741682894</v>
      </c>
    </row>
    <row r="4039" spans="1:6" x14ac:dyDescent="0.25">
      <c r="A4039" s="95">
        <v>43555</v>
      </c>
      <c r="B4039" t="s">
        <v>16</v>
      </c>
      <c r="C4039" t="s">
        <v>90</v>
      </c>
      <c r="D4039" t="s">
        <v>14</v>
      </c>
      <c r="E4039" t="str">
        <f t="shared" si="63"/>
        <v>2019NHS 24EthnicityDeclined</v>
      </c>
      <c r="F4039">
        <v>13.410900183710901</v>
      </c>
    </row>
    <row r="4040" spans="1:6" x14ac:dyDescent="0.25">
      <c r="A4040" s="95">
        <v>43555</v>
      </c>
      <c r="B4040" t="s">
        <v>16</v>
      </c>
      <c r="C4040" t="s">
        <v>1</v>
      </c>
      <c r="D4040" t="s">
        <v>14</v>
      </c>
      <c r="E4040" t="str">
        <f t="shared" si="63"/>
        <v>2019NHS 24ReligionDeclined</v>
      </c>
      <c r="F4040">
        <v>4.2865890998162799</v>
      </c>
    </row>
    <row r="4041" spans="1:6" x14ac:dyDescent="0.25">
      <c r="A4041" s="95">
        <v>43555</v>
      </c>
      <c r="B4041" t="s">
        <v>16</v>
      </c>
      <c r="C4041" t="s">
        <v>3</v>
      </c>
      <c r="D4041" t="s">
        <v>14</v>
      </c>
      <c r="E4041" t="str">
        <f t="shared" si="63"/>
        <v>2019NHS 24Sexual OrientationDeclined</v>
      </c>
      <c r="F4041">
        <v>2.8781383955909301</v>
      </c>
    </row>
    <row r="4042" spans="1:6" x14ac:dyDescent="0.25">
      <c r="A4042" s="95">
        <v>43555</v>
      </c>
      <c r="B4042" t="s">
        <v>17</v>
      </c>
      <c r="C4042" t="s">
        <v>90</v>
      </c>
      <c r="D4042" t="s">
        <v>14</v>
      </c>
      <c r="E4042" t="str">
        <f t="shared" si="63"/>
        <v>2019NHS Education for ScotlandEthnicityDeclined</v>
      </c>
      <c r="F4042">
        <v>11.6980005968367</v>
      </c>
    </row>
    <row r="4043" spans="1:6" x14ac:dyDescent="0.25">
      <c r="A4043" s="95">
        <v>43555</v>
      </c>
      <c r="B4043" t="s">
        <v>17</v>
      </c>
      <c r="C4043" t="s">
        <v>1</v>
      </c>
      <c r="D4043" t="s">
        <v>14</v>
      </c>
      <c r="E4043" t="str">
        <f t="shared" si="63"/>
        <v>2019NHS Education for ScotlandReligionDeclined</v>
      </c>
      <c r="F4043">
        <v>13.816771113100501</v>
      </c>
    </row>
    <row r="4044" spans="1:6" x14ac:dyDescent="0.25">
      <c r="A4044" s="95">
        <v>43555</v>
      </c>
      <c r="B4044" t="s">
        <v>17</v>
      </c>
      <c r="C4044" t="s">
        <v>3</v>
      </c>
      <c r="D4044" t="s">
        <v>14</v>
      </c>
      <c r="E4044" t="str">
        <f t="shared" si="63"/>
        <v>2019NHS Education for ScotlandSexual OrientationDeclined</v>
      </c>
      <c r="F4044">
        <v>14.592658907788699</v>
      </c>
    </row>
    <row r="4045" spans="1:6" x14ac:dyDescent="0.25">
      <c r="A4045" s="95">
        <v>43555</v>
      </c>
      <c r="B4045" t="s">
        <v>83</v>
      </c>
      <c r="C4045" t="s">
        <v>90</v>
      </c>
      <c r="D4045" t="s">
        <v>14</v>
      </c>
      <c r="E4045" t="str">
        <f t="shared" si="63"/>
        <v>2019Healthcare Improvement ScotlandEthnicityDeclined</v>
      </c>
      <c r="F4045">
        <v>5.7324840764331197</v>
      </c>
    </row>
    <row r="4046" spans="1:6" x14ac:dyDescent="0.25">
      <c r="A4046" s="95">
        <v>43555</v>
      </c>
      <c r="B4046" t="s">
        <v>83</v>
      </c>
      <c r="C4046" t="s">
        <v>1</v>
      </c>
      <c r="D4046" t="s">
        <v>14</v>
      </c>
      <c r="E4046" t="str">
        <f t="shared" si="63"/>
        <v>2019Healthcare Improvement ScotlandReligionDeclined</v>
      </c>
      <c r="F4046">
        <v>12.7388535031847</v>
      </c>
    </row>
    <row r="4047" spans="1:6" x14ac:dyDescent="0.25">
      <c r="A4047" s="95">
        <v>43555</v>
      </c>
      <c r="B4047" t="s">
        <v>83</v>
      </c>
      <c r="C4047" t="s">
        <v>3</v>
      </c>
      <c r="D4047" t="s">
        <v>14</v>
      </c>
      <c r="E4047" t="str">
        <f t="shared" si="63"/>
        <v>2019Healthcare Improvement ScotlandSexual OrientationDeclined</v>
      </c>
      <c r="F4047">
        <v>14.4373673036093</v>
      </c>
    </row>
    <row r="4048" spans="1:6" x14ac:dyDescent="0.25">
      <c r="A4048" s="95">
        <v>43555</v>
      </c>
      <c r="B4048" t="s">
        <v>18</v>
      </c>
      <c r="C4048" t="s">
        <v>90</v>
      </c>
      <c r="D4048" t="s">
        <v>14</v>
      </c>
      <c r="E4048" t="str">
        <f t="shared" si="63"/>
        <v>2019NHS Health ScotlandEthnicityDeclined</v>
      </c>
      <c r="F4048">
        <v>3.73831775700934</v>
      </c>
    </row>
    <row r="4049" spans="1:6" x14ac:dyDescent="0.25">
      <c r="A4049" s="95">
        <v>43555</v>
      </c>
      <c r="B4049" t="s">
        <v>18</v>
      </c>
      <c r="C4049" t="s">
        <v>1</v>
      </c>
      <c r="D4049" t="s">
        <v>14</v>
      </c>
      <c r="E4049" t="str">
        <f t="shared" si="63"/>
        <v>2019NHS Health ScotlandReligionDeclined</v>
      </c>
      <c r="F4049">
        <v>13.3956386292834</v>
      </c>
    </row>
    <row r="4050" spans="1:6" x14ac:dyDescent="0.25">
      <c r="A4050" s="95">
        <v>43555</v>
      </c>
      <c r="B4050" t="s">
        <v>18</v>
      </c>
      <c r="C4050" t="s">
        <v>3</v>
      </c>
      <c r="D4050" t="s">
        <v>14</v>
      </c>
      <c r="E4050" t="str">
        <f t="shared" si="63"/>
        <v>2019NHS Health ScotlandSexual OrientationDeclined</v>
      </c>
      <c r="F4050">
        <v>12.149532710280299</v>
      </c>
    </row>
    <row r="4051" spans="1:6" x14ac:dyDescent="0.25">
      <c r="A4051" s="95">
        <v>43555</v>
      </c>
      <c r="B4051" t="s">
        <v>19</v>
      </c>
      <c r="C4051" t="s">
        <v>90</v>
      </c>
      <c r="D4051" t="s">
        <v>14</v>
      </c>
      <c r="E4051" t="str">
        <f t="shared" si="63"/>
        <v>2019The State HospitalEthnicityDeclined</v>
      </c>
      <c r="F4051">
        <v>6.6465256797582999</v>
      </c>
    </row>
    <row r="4052" spans="1:6" x14ac:dyDescent="0.25">
      <c r="A4052" s="95">
        <v>43555</v>
      </c>
      <c r="B4052" t="s">
        <v>19</v>
      </c>
      <c r="C4052" t="s">
        <v>1</v>
      </c>
      <c r="D4052" t="s">
        <v>14</v>
      </c>
      <c r="E4052" t="str">
        <f t="shared" si="63"/>
        <v>2019The State HospitalReligionDeclined</v>
      </c>
      <c r="F4052">
        <v>7.8549848942598102</v>
      </c>
    </row>
    <row r="4053" spans="1:6" x14ac:dyDescent="0.25">
      <c r="A4053" s="95">
        <v>43555</v>
      </c>
      <c r="B4053" t="s">
        <v>19</v>
      </c>
      <c r="C4053" t="s">
        <v>3</v>
      </c>
      <c r="D4053" t="s">
        <v>14</v>
      </c>
      <c r="E4053" t="str">
        <f t="shared" si="63"/>
        <v>2019The State HospitalSexual OrientationDeclined</v>
      </c>
      <c r="F4053">
        <v>7.5528700906344399</v>
      </c>
    </row>
    <row r="4054" spans="1:6" x14ac:dyDescent="0.25">
      <c r="A4054" s="95">
        <v>43555</v>
      </c>
      <c r="B4054" t="s">
        <v>35</v>
      </c>
      <c r="C4054" t="s">
        <v>90</v>
      </c>
      <c r="D4054" t="s">
        <v>14</v>
      </c>
      <c r="E4054" t="str">
        <f t="shared" si="63"/>
        <v>2019National Waiting Times CentreEthnicityDeclined</v>
      </c>
      <c r="F4054">
        <v>3.1730769230769198</v>
      </c>
    </row>
    <row r="4055" spans="1:6" x14ac:dyDescent="0.25">
      <c r="A4055" s="95">
        <v>43555</v>
      </c>
      <c r="B4055" t="s">
        <v>35</v>
      </c>
      <c r="C4055" t="s">
        <v>1</v>
      </c>
      <c r="D4055" t="s">
        <v>14</v>
      </c>
      <c r="E4055" t="str">
        <f t="shared" si="63"/>
        <v>2019National Waiting Times CentreReligionDeclined</v>
      </c>
      <c r="F4055">
        <v>8.8942307692307701</v>
      </c>
    </row>
    <row r="4056" spans="1:6" x14ac:dyDescent="0.25">
      <c r="A4056" s="95">
        <v>43555</v>
      </c>
      <c r="B4056" t="s">
        <v>35</v>
      </c>
      <c r="C4056" t="s">
        <v>3</v>
      </c>
      <c r="D4056" t="s">
        <v>14</v>
      </c>
      <c r="E4056" t="str">
        <f t="shared" si="63"/>
        <v>2019National Waiting Times CentreSexual OrientationDeclined</v>
      </c>
      <c r="F4056">
        <v>7.8365384615384599</v>
      </c>
    </row>
    <row r="4057" spans="1:6" x14ac:dyDescent="0.25">
      <c r="A4057" s="95">
        <v>43555</v>
      </c>
      <c r="B4057" t="s">
        <v>105</v>
      </c>
      <c r="C4057" t="s">
        <v>90</v>
      </c>
      <c r="D4057" t="s">
        <v>14</v>
      </c>
      <c r="E4057" t="str">
        <f t="shared" si="63"/>
        <v>2019NHS FifeEthnicityDeclined</v>
      </c>
      <c r="F4057">
        <v>24.837386170319199</v>
      </c>
    </row>
    <row r="4058" spans="1:6" x14ac:dyDescent="0.25">
      <c r="A4058" s="95">
        <v>43555</v>
      </c>
      <c r="B4058" t="s">
        <v>105</v>
      </c>
      <c r="C4058" t="s">
        <v>1</v>
      </c>
      <c r="D4058" t="s">
        <v>14</v>
      </c>
      <c r="E4058" t="str">
        <f t="shared" si="63"/>
        <v>2019NHS FifeReligionDeclined</v>
      </c>
      <c r="F4058">
        <v>26.858801160812501</v>
      </c>
    </row>
    <row r="4059" spans="1:6" x14ac:dyDescent="0.25">
      <c r="A4059" s="95">
        <v>43555</v>
      </c>
      <c r="B4059" t="s">
        <v>105</v>
      </c>
      <c r="C4059" t="s">
        <v>3</v>
      </c>
      <c r="D4059" t="s">
        <v>14</v>
      </c>
      <c r="E4059" t="str">
        <f t="shared" si="63"/>
        <v>2019NHS FifeSexual OrientationDeclined</v>
      </c>
      <c r="F4059">
        <v>47.353147203042099</v>
      </c>
    </row>
    <row r="4060" spans="1:6" x14ac:dyDescent="0.25">
      <c r="A4060" s="95">
        <v>43555</v>
      </c>
      <c r="B4060" t="s">
        <v>108</v>
      </c>
      <c r="C4060" t="s">
        <v>90</v>
      </c>
      <c r="D4060" t="s">
        <v>14</v>
      </c>
      <c r="E4060" t="str">
        <f t="shared" si="63"/>
        <v>2019NHS Greater Glasgow &amp; ClydeEthnicityDeclined</v>
      </c>
      <c r="F4060">
        <v>0.97017213437869498</v>
      </c>
    </row>
    <row r="4061" spans="1:6" x14ac:dyDescent="0.25">
      <c r="A4061" s="95">
        <v>43555</v>
      </c>
      <c r="B4061" t="s">
        <v>108</v>
      </c>
      <c r="C4061" t="s">
        <v>1</v>
      </c>
      <c r="D4061" t="s">
        <v>14</v>
      </c>
      <c r="E4061" t="str">
        <f t="shared" si="63"/>
        <v>2019NHS Greater Glasgow &amp; ClydeReligionDeclined</v>
      </c>
      <c r="F4061">
        <v>4.1785291927642199</v>
      </c>
    </row>
    <row r="4062" spans="1:6" x14ac:dyDescent="0.25">
      <c r="A4062" s="95">
        <v>43555</v>
      </c>
      <c r="B4062" t="s">
        <v>108</v>
      </c>
      <c r="C4062" t="s">
        <v>3</v>
      </c>
      <c r="D4062" t="s">
        <v>14</v>
      </c>
      <c r="E4062" t="str">
        <f t="shared" si="63"/>
        <v>2019NHS Greater Glasgow &amp; ClydeSexual OrientationDeclined</v>
      </c>
      <c r="F4062">
        <v>3.512767728089</v>
      </c>
    </row>
    <row r="4063" spans="1:6" x14ac:dyDescent="0.25">
      <c r="A4063" s="95">
        <v>43555</v>
      </c>
      <c r="B4063" t="s">
        <v>109</v>
      </c>
      <c r="C4063" t="s">
        <v>90</v>
      </c>
      <c r="D4063" t="s">
        <v>14</v>
      </c>
      <c r="E4063" t="str">
        <f t="shared" si="63"/>
        <v>2019NHS HighlandEthnicityDeclined</v>
      </c>
      <c r="F4063">
        <v>15.5325443786982</v>
      </c>
    </row>
    <row r="4064" spans="1:6" x14ac:dyDescent="0.25">
      <c r="A4064" s="95">
        <v>43555</v>
      </c>
      <c r="B4064" t="s">
        <v>109</v>
      </c>
      <c r="C4064" t="s">
        <v>1</v>
      </c>
      <c r="D4064" t="s">
        <v>14</v>
      </c>
      <c r="E4064" t="str">
        <f t="shared" si="63"/>
        <v>2019NHS HighlandReligionDeclined</v>
      </c>
      <c r="F4064">
        <v>18.499342537804001</v>
      </c>
    </row>
    <row r="4065" spans="1:6" x14ac:dyDescent="0.25">
      <c r="A4065" s="95">
        <v>43555</v>
      </c>
      <c r="B4065" t="s">
        <v>109</v>
      </c>
      <c r="C4065" t="s">
        <v>3</v>
      </c>
      <c r="D4065" t="s">
        <v>14</v>
      </c>
      <c r="E4065" t="str">
        <f t="shared" si="63"/>
        <v>2019NHS HighlandSexual OrientationDeclined</v>
      </c>
      <c r="F4065">
        <v>23.093359631821102</v>
      </c>
    </row>
    <row r="4066" spans="1:6" x14ac:dyDescent="0.25">
      <c r="A4066" s="95">
        <v>43555</v>
      </c>
      <c r="B4066" t="s">
        <v>110</v>
      </c>
      <c r="C4066" t="s">
        <v>90</v>
      </c>
      <c r="D4066" t="s">
        <v>14</v>
      </c>
      <c r="E4066" t="str">
        <f t="shared" si="63"/>
        <v>2019NHS LanarkshireEthnicityDeclined</v>
      </c>
      <c r="F4066">
        <v>7.1019394023051898</v>
      </c>
    </row>
    <row r="4067" spans="1:6" x14ac:dyDescent="0.25">
      <c r="A4067" s="95">
        <v>43555</v>
      </c>
      <c r="B4067" t="s">
        <v>110</v>
      </c>
      <c r="C4067" t="s">
        <v>1</v>
      </c>
      <c r="D4067" t="s">
        <v>14</v>
      </c>
      <c r="E4067" t="str">
        <f t="shared" si="63"/>
        <v>2019NHS LanarkshireReligionDeclined</v>
      </c>
      <c r="F4067">
        <v>10.3457795569052</v>
      </c>
    </row>
    <row r="4068" spans="1:6" x14ac:dyDescent="0.25">
      <c r="A4068" s="95">
        <v>43555</v>
      </c>
      <c r="B4068" t="s">
        <v>110</v>
      </c>
      <c r="C4068" t="s">
        <v>3</v>
      </c>
      <c r="D4068" t="s">
        <v>14</v>
      </c>
      <c r="E4068" t="str">
        <f t="shared" si="63"/>
        <v>2019NHS LanarkshireSexual OrientationDeclined</v>
      </c>
      <c r="F4068">
        <v>9.6417972254813993</v>
      </c>
    </row>
    <row r="4069" spans="1:6" x14ac:dyDescent="0.25">
      <c r="A4069" s="95">
        <v>43555</v>
      </c>
      <c r="B4069" t="s">
        <v>107</v>
      </c>
      <c r="C4069" t="s">
        <v>90</v>
      </c>
      <c r="D4069" t="s">
        <v>14</v>
      </c>
      <c r="E4069" t="str">
        <f t="shared" si="63"/>
        <v>2019NHS GrampianEthnicityDeclined</v>
      </c>
      <c r="F4069">
        <v>26.832909432710299</v>
      </c>
    </row>
    <row r="4070" spans="1:6" x14ac:dyDescent="0.25">
      <c r="A4070" s="95">
        <v>43555</v>
      </c>
      <c r="B4070" t="s">
        <v>107</v>
      </c>
      <c r="C4070" t="s">
        <v>1</v>
      </c>
      <c r="D4070" t="s">
        <v>14</v>
      </c>
      <c r="E4070" t="str">
        <f t="shared" si="63"/>
        <v>2019NHS GrampianReligionDeclined</v>
      </c>
      <c r="F4070">
        <v>31.560322901691901</v>
      </c>
    </row>
    <row r="4071" spans="1:6" x14ac:dyDescent="0.25">
      <c r="A4071" s="95">
        <v>43555</v>
      </c>
      <c r="B4071" t="s">
        <v>107</v>
      </c>
      <c r="C4071" t="s">
        <v>3</v>
      </c>
      <c r="D4071" t="s">
        <v>14</v>
      </c>
      <c r="E4071" t="str">
        <f t="shared" si="63"/>
        <v>2019NHS GrampianSexual OrientationDeclined</v>
      </c>
      <c r="F4071">
        <v>31.444210991927399</v>
      </c>
    </row>
    <row r="4072" spans="1:6" x14ac:dyDescent="0.25">
      <c r="A4072" s="95">
        <v>43555</v>
      </c>
      <c r="B4072" t="s">
        <v>112</v>
      </c>
      <c r="C4072" t="s">
        <v>90</v>
      </c>
      <c r="D4072" t="s">
        <v>14</v>
      </c>
      <c r="E4072" t="str">
        <f t="shared" si="63"/>
        <v>2019NHS OrkneyEthnicityDeclined</v>
      </c>
      <c r="F4072">
        <v>6.2575210589651</v>
      </c>
    </row>
    <row r="4073" spans="1:6" x14ac:dyDescent="0.25">
      <c r="A4073" s="95">
        <v>43555</v>
      </c>
      <c r="B4073" t="s">
        <v>112</v>
      </c>
      <c r="C4073" t="s">
        <v>1</v>
      </c>
      <c r="D4073" t="s">
        <v>14</v>
      </c>
      <c r="E4073" t="str">
        <f t="shared" si="63"/>
        <v>2019NHS OrkneyReligionDeclined</v>
      </c>
      <c r="F4073">
        <v>12.6353790613718</v>
      </c>
    </row>
    <row r="4074" spans="1:6" x14ac:dyDescent="0.25">
      <c r="A4074" s="95">
        <v>43555</v>
      </c>
      <c r="B4074" t="s">
        <v>112</v>
      </c>
      <c r="C4074" t="s">
        <v>3</v>
      </c>
      <c r="D4074" t="s">
        <v>14</v>
      </c>
      <c r="E4074" t="str">
        <f t="shared" si="63"/>
        <v>2019NHS OrkneySexual OrientationDeclined</v>
      </c>
      <c r="F4074">
        <v>9.2659446450060106</v>
      </c>
    </row>
    <row r="4075" spans="1:6" x14ac:dyDescent="0.25">
      <c r="A4075" s="95">
        <v>43555</v>
      </c>
      <c r="B4075" t="s">
        <v>111</v>
      </c>
      <c r="C4075" t="s">
        <v>90</v>
      </c>
      <c r="D4075" t="s">
        <v>14</v>
      </c>
      <c r="E4075" t="str">
        <f t="shared" si="63"/>
        <v>2019NHS LothianEthnicityDeclined</v>
      </c>
      <c r="F4075">
        <v>26.514477376959402</v>
      </c>
    </row>
    <row r="4076" spans="1:6" x14ac:dyDescent="0.25">
      <c r="A4076" s="95">
        <v>43555</v>
      </c>
      <c r="B4076" t="s">
        <v>111</v>
      </c>
      <c r="C4076" t="s">
        <v>1</v>
      </c>
      <c r="D4076" t="s">
        <v>14</v>
      </c>
      <c r="E4076" t="str">
        <f t="shared" si="63"/>
        <v>2019NHS LothianReligionDeclined</v>
      </c>
      <c r="F4076">
        <v>16.732835923061099</v>
      </c>
    </row>
    <row r="4077" spans="1:6" x14ac:dyDescent="0.25">
      <c r="A4077" s="95">
        <v>43555</v>
      </c>
      <c r="B4077" t="s">
        <v>111</v>
      </c>
      <c r="C4077" t="s">
        <v>3</v>
      </c>
      <c r="D4077" t="s">
        <v>14</v>
      </c>
      <c r="E4077" t="str">
        <f t="shared" si="63"/>
        <v>2019NHS LothianSexual OrientationDeclined</v>
      </c>
      <c r="F4077">
        <v>24.354849750153999</v>
      </c>
    </row>
    <row r="4078" spans="1:6" x14ac:dyDescent="0.25">
      <c r="A4078" s="95">
        <v>43555</v>
      </c>
      <c r="B4078" t="s">
        <v>114</v>
      </c>
      <c r="C4078" t="s">
        <v>90</v>
      </c>
      <c r="D4078" t="s">
        <v>14</v>
      </c>
      <c r="E4078" t="str">
        <f t="shared" si="63"/>
        <v>2019NHS TaysideEthnicityDeclined</v>
      </c>
      <c r="F4078">
        <v>7.3548835592631203</v>
      </c>
    </row>
    <row r="4079" spans="1:6" x14ac:dyDescent="0.25">
      <c r="A4079" s="95">
        <v>43555</v>
      </c>
      <c r="B4079" t="s">
        <v>114</v>
      </c>
      <c r="C4079" t="s">
        <v>1</v>
      </c>
      <c r="D4079" t="s">
        <v>14</v>
      </c>
      <c r="E4079" t="str">
        <f t="shared" si="63"/>
        <v>2019NHS TaysideReligionDeclined</v>
      </c>
      <c r="F4079">
        <v>10.093847758081299</v>
      </c>
    </row>
    <row r="4080" spans="1:6" x14ac:dyDescent="0.25">
      <c r="A4080" s="95">
        <v>43555</v>
      </c>
      <c r="B4080" t="s">
        <v>114</v>
      </c>
      <c r="C4080" t="s">
        <v>3</v>
      </c>
      <c r="D4080" t="s">
        <v>14</v>
      </c>
      <c r="E4080" t="str">
        <f t="shared" si="63"/>
        <v>2019NHS TaysideSexual OrientationDeclined</v>
      </c>
      <c r="F4080">
        <v>13.604449078901601</v>
      </c>
    </row>
    <row r="4081" spans="1:6" x14ac:dyDescent="0.25">
      <c r="A4081" s="95">
        <v>43555</v>
      </c>
      <c r="B4081" t="s">
        <v>106</v>
      </c>
      <c r="C4081" t="s">
        <v>90</v>
      </c>
      <c r="D4081" t="s">
        <v>14</v>
      </c>
      <c r="E4081" t="str">
        <f t="shared" si="63"/>
        <v>2019NHS Forth ValleyEthnicityDeclined</v>
      </c>
      <c r="F4081">
        <v>3.0085599194360499</v>
      </c>
    </row>
    <row r="4082" spans="1:6" x14ac:dyDescent="0.25">
      <c r="A4082" s="95">
        <v>43555</v>
      </c>
      <c r="B4082" t="s">
        <v>106</v>
      </c>
      <c r="C4082" t="s">
        <v>1</v>
      </c>
      <c r="D4082" t="s">
        <v>14</v>
      </c>
      <c r="E4082" t="str">
        <f t="shared" si="63"/>
        <v>2019NHS Forth ValleyReligionDeclined</v>
      </c>
      <c r="F4082">
        <v>5.48841893252769</v>
      </c>
    </row>
    <row r="4083" spans="1:6" x14ac:dyDescent="0.25">
      <c r="A4083" s="95">
        <v>43555</v>
      </c>
      <c r="B4083" t="s">
        <v>106</v>
      </c>
      <c r="C4083" t="s">
        <v>3</v>
      </c>
      <c r="D4083" t="s">
        <v>14</v>
      </c>
      <c r="E4083" t="str">
        <f t="shared" si="63"/>
        <v>2019NHS Forth ValleySexual OrientationDeclined</v>
      </c>
      <c r="F4083">
        <v>5.5765357502517601</v>
      </c>
    </row>
    <row r="4084" spans="1:6" x14ac:dyDescent="0.25">
      <c r="A4084" s="95">
        <v>43555</v>
      </c>
      <c r="B4084" t="s">
        <v>115</v>
      </c>
      <c r="C4084" t="s">
        <v>90</v>
      </c>
      <c r="D4084" t="s">
        <v>14</v>
      </c>
      <c r="E4084" t="str">
        <f t="shared" si="63"/>
        <v>2019NHS Western IslesEthnicityDeclined</v>
      </c>
      <c r="F4084">
        <v>6.7824648469809699</v>
      </c>
    </row>
    <row r="4085" spans="1:6" x14ac:dyDescent="0.25">
      <c r="A4085" s="95">
        <v>43555</v>
      </c>
      <c r="B4085" t="s">
        <v>115</v>
      </c>
      <c r="C4085" t="s">
        <v>1</v>
      </c>
      <c r="D4085" t="s">
        <v>14</v>
      </c>
      <c r="E4085" t="str">
        <f t="shared" si="63"/>
        <v>2019NHS Western IslesReligionDeclined</v>
      </c>
      <c r="F4085">
        <v>11.910669975186099</v>
      </c>
    </row>
    <row r="4086" spans="1:6" x14ac:dyDescent="0.25">
      <c r="A4086" s="95">
        <v>43555</v>
      </c>
      <c r="B4086" t="s">
        <v>115</v>
      </c>
      <c r="C4086" t="s">
        <v>3</v>
      </c>
      <c r="D4086" t="s">
        <v>14</v>
      </c>
      <c r="E4086" t="str">
        <f t="shared" si="63"/>
        <v>2019NHS Western IslesSexual OrientationDeclined</v>
      </c>
      <c r="F4086">
        <v>12.6550868486352</v>
      </c>
    </row>
    <row r="4087" spans="1:6" x14ac:dyDescent="0.25">
      <c r="A4087" s="95">
        <v>43555</v>
      </c>
      <c r="B4087" t="s">
        <v>104</v>
      </c>
      <c r="C4087" t="s">
        <v>90</v>
      </c>
      <c r="D4087" t="s">
        <v>14</v>
      </c>
      <c r="E4087" t="str">
        <f t="shared" si="63"/>
        <v>2019NHS Dumfries &amp; GallowayEthnicityDeclined</v>
      </c>
      <c r="F4087">
        <v>9.3643473029877597</v>
      </c>
    </row>
    <row r="4088" spans="1:6" x14ac:dyDescent="0.25">
      <c r="A4088" s="95">
        <v>43555</v>
      </c>
      <c r="B4088" t="s">
        <v>104</v>
      </c>
      <c r="C4088" t="s">
        <v>1</v>
      </c>
      <c r="D4088" t="s">
        <v>14</v>
      </c>
      <c r="E4088" t="str">
        <f t="shared" si="63"/>
        <v>2019NHS Dumfries &amp; GallowayReligionDeclined</v>
      </c>
      <c r="F4088">
        <v>16.482855424102599</v>
      </c>
    </row>
    <row r="4089" spans="1:6" x14ac:dyDescent="0.25">
      <c r="A4089" s="95">
        <v>43555</v>
      </c>
      <c r="B4089" t="s">
        <v>104</v>
      </c>
      <c r="C4089" t="s">
        <v>3</v>
      </c>
      <c r="D4089" t="s">
        <v>14</v>
      </c>
      <c r="E4089" t="str">
        <f t="shared" si="63"/>
        <v>2019NHS Dumfries &amp; GallowaySexual OrientationDeclined</v>
      </c>
      <c r="F4089">
        <v>29.917786244235</v>
      </c>
    </row>
    <row r="4090" spans="1:6" x14ac:dyDescent="0.25">
      <c r="A4090" s="95">
        <v>43555</v>
      </c>
      <c r="B4090" t="s">
        <v>113</v>
      </c>
      <c r="C4090" t="s">
        <v>90</v>
      </c>
      <c r="D4090" t="s">
        <v>14</v>
      </c>
      <c r="E4090" t="str">
        <f t="shared" si="63"/>
        <v>2019NHS ShetlandEthnicityDeclined</v>
      </c>
      <c r="F4090">
        <v>3.4381139489194501</v>
      </c>
    </row>
    <row r="4091" spans="1:6" x14ac:dyDescent="0.25">
      <c r="A4091" s="95">
        <v>43555</v>
      </c>
      <c r="B4091" t="s">
        <v>113</v>
      </c>
      <c r="C4091" t="s">
        <v>1</v>
      </c>
      <c r="D4091" t="s">
        <v>14</v>
      </c>
      <c r="E4091" t="str">
        <f t="shared" si="63"/>
        <v>2019NHS ShetlandReligionDeclined</v>
      </c>
      <c r="F4091">
        <v>12.770137524557899</v>
      </c>
    </row>
    <row r="4092" spans="1:6" x14ac:dyDescent="0.25">
      <c r="A4092" s="95">
        <v>43555</v>
      </c>
      <c r="B4092" t="s">
        <v>113</v>
      </c>
      <c r="C4092" t="s">
        <v>3</v>
      </c>
      <c r="D4092" t="s">
        <v>14</v>
      </c>
      <c r="E4092" t="str">
        <f t="shared" si="63"/>
        <v>2019NHS ShetlandSexual OrientationDeclined</v>
      </c>
      <c r="F4092">
        <v>13.1630648330058</v>
      </c>
    </row>
    <row r="4093" spans="1:6" x14ac:dyDescent="0.25">
      <c r="A4093" s="95">
        <v>43555</v>
      </c>
      <c r="B4093" t="s">
        <v>127</v>
      </c>
      <c r="C4093" t="s">
        <v>90</v>
      </c>
      <c r="D4093" t="s">
        <v>14</v>
      </c>
      <c r="E4093" t="str">
        <f t="shared" si="63"/>
        <v>2019East RegionEthnicityDeclined</v>
      </c>
      <c r="F4093">
        <v>25.894267397565699</v>
      </c>
    </row>
    <row r="4094" spans="1:6" x14ac:dyDescent="0.25">
      <c r="A4094" s="95">
        <v>43555</v>
      </c>
      <c r="B4094" t="s">
        <v>127</v>
      </c>
      <c r="C4094" t="s">
        <v>1</v>
      </c>
      <c r="D4094" t="s">
        <v>14</v>
      </c>
      <c r="E4094" t="str">
        <f t="shared" si="63"/>
        <v>2019East RegionReligionDeclined</v>
      </c>
      <c r="F4094">
        <v>20.043203567778502</v>
      </c>
    </row>
    <row r="4095" spans="1:6" x14ac:dyDescent="0.25">
      <c r="A4095" s="95">
        <v>43555</v>
      </c>
      <c r="B4095" t="s">
        <v>127</v>
      </c>
      <c r="C4095" t="s">
        <v>3</v>
      </c>
      <c r="D4095" t="s">
        <v>14</v>
      </c>
      <c r="E4095" t="str">
        <f t="shared" si="63"/>
        <v>2019East RegionSexual OrientationDeclined</v>
      </c>
      <c r="F4095">
        <v>28.474867601969699</v>
      </c>
    </row>
    <row r="4096" spans="1:6" x14ac:dyDescent="0.25">
      <c r="A4096" s="95">
        <v>43555</v>
      </c>
      <c r="B4096" t="s">
        <v>132</v>
      </c>
      <c r="C4096" t="s">
        <v>90</v>
      </c>
      <c r="D4096" t="s">
        <v>14</v>
      </c>
      <c r="E4096" t="str">
        <f t="shared" si="63"/>
        <v>2019National Bodies and Special Health BoardsEthnicityDeclined</v>
      </c>
      <c r="F4096">
        <v>8.0403174419278205</v>
      </c>
    </row>
    <row r="4097" spans="1:6" x14ac:dyDescent="0.25">
      <c r="A4097" s="95">
        <v>43555</v>
      </c>
      <c r="B4097" t="s">
        <v>132</v>
      </c>
      <c r="C4097" t="s">
        <v>1</v>
      </c>
      <c r="D4097" t="s">
        <v>14</v>
      </c>
      <c r="E4097" t="str">
        <f t="shared" si="63"/>
        <v>2019National Bodies and Special Health BoardsReligionDeclined</v>
      </c>
      <c r="F4097">
        <v>8.4863581069338991</v>
      </c>
    </row>
    <row r="4098" spans="1:6" x14ac:dyDescent="0.25">
      <c r="A4098" s="95">
        <v>43555</v>
      </c>
      <c r="B4098" t="s">
        <v>132</v>
      </c>
      <c r="C4098" t="s">
        <v>3</v>
      </c>
      <c r="D4098" t="s">
        <v>14</v>
      </c>
      <c r="E4098" t="str">
        <f t="shared" si="63"/>
        <v>2019National Bodies and Special Health BoardsSexual OrientationDeclined</v>
      </c>
      <c r="F4098">
        <v>8.15617216011122</v>
      </c>
    </row>
    <row r="4099" spans="1:6" x14ac:dyDescent="0.25">
      <c r="A4099" s="95">
        <v>43555</v>
      </c>
      <c r="B4099" t="s">
        <v>128</v>
      </c>
      <c r="C4099" t="s">
        <v>90</v>
      </c>
      <c r="D4099" t="s">
        <v>14</v>
      </c>
      <c r="E4099" t="str">
        <f t="shared" si="63"/>
        <v>2019North RegionEthnicityDeclined</v>
      </c>
      <c r="F4099">
        <v>16.709646308992099</v>
      </c>
    </row>
    <row r="4100" spans="1:6" x14ac:dyDescent="0.25">
      <c r="A4100" s="95">
        <v>43555</v>
      </c>
      <c r="B4100" t="s">
        <v>128</v>
      </c>
      <c r="C4100" t="s">
        <v>1</v>
      </c>
      <c r="D4100" t="s">
        <v>14</v>
      </c>
      <c r="E4100" t="str">
        <f t="shared" ref="E4100:E4163" si="64">"20"&amp;RIGHT(TEXT(A4100,"dd-mmm-yy"),2)&amp;B4100&amp;C4100&amp;D4100</f>
        <v>2019North RegionReligionDeclined</v>
      </c>
      <c r="F4100">
        <v>20.525399920330401</v>
      </c>
    </row>
    <row r="4101" spans="1:6" x14ac:dyDescent="0.25">
      <c r="A4101" s="95">
        <v>43555</v>
      </c>
      <c r="B4101" t="s">
        <v>128</v>
      </c>
      <c r="C4101" t="s">
        <v>3</v>
      </c>
      <c r="D4101" t="s">
        <v>14</v>
      </c>
      <c r="E4101" t="str">
        <f t="shared" si="64"/>
        <v>2019North RegionSexual OrientationDeclined</v>
      </c>
      <c r="F4101">
        <v>22.680671740360999</v>
      </c>
    </row>
    <row r="4102" spans="1:6" x14ac:dyDescent="0.25">
      <c r="A4102" s="95">
        <v>43555</v>
      </c>
      <c r="B4102" t="s">
        <v>129</v>
      </c>
      <c r="C4102" t="s">
        <v>90</v>
      </c>
      <c r="D4102" t="s">
        <v>14</v>
      </c>
      <c r="E4102" t="str">
        <f t="shared" si="64"/>
        <v>2019West RegionEthnicityDeclined</v>
      </c>
      <c r="F4102">
        <v>3.0956726523403</v>
      </c>
    </row>
    <row r="4103" spans="1:6" x14ac:dyDescent="0.25">
      <c r="A4103" s="95">
        <v>43555</v>
      </c>
      <c r="B4103" t="s">
        <v>129</v>
      </c>
      <c r="C4103" t="s">
        <v>1</v>
      </c>
      <c r="D4103" t="s">
        <v>14</v>
      </c>
      <c r="E4103" t="str">
        <f t="shared" si="64"/>
        <v>2019West RegionReligionDeclined</v>
      </c>
      <c r="F4103">
        <v>6.0394465705033804</v>
      </c>
    </row>
    <row r="4104" spans="1:6" x14ac:dyDescent="0.25">
      <c r="A4104" s="95">
        <v>43555</v>
      </c>
      <c r="B4104" t="s">
        <v>129</v>
      </c>
      <c r="C4104" t="s">
        <v>3</v>
      </c>
      <c r="D4104" t="s">
        <v>14</v>
      </c>
      <c r="E4104" t="str">
        <f t="shared" si="64"/>
        <v>2019West RegionSexual OrientationDeclined</v>
      </c>
      <c r="F4104">
        <v>7.0603473653223396</v>
      </c>
    </row>
    <row r="4105" spans="1:6" x14ac:dyDescent="0.25">
      <c r="A4105" s="95">
        <v>43921</v>
      </c>
      <c r="B4105" t="s">
        <v>102</v>
      </c>
      <c r="C4105" t="s">
        <v>4</v>
      </c>
      <c r="D4105" t="s">
        <v>14</v>
      </c>
      <c r="E4105" t="str">
        <f t="shared" si="64"/>
        <v>2020NHS Ayrshire &amp; ArranDisabilityDeclined</v>
      </c>
      <c r="F4105">
        <v>0.31920117858896702</v>
      </c>
    </row>
    <row r="4106" spans="1:6" x14ac:dyDescent="0.25">
      <c r="A4106" s="95">
        <v>43921</v>
      </c>
      <c r="B4106" t="s">
        <v>102</v>
      </c>
      <c r="C4106" t="s">
        <v>90</v>
      </c>
      <c r="D4106" t="s">
        <v>14</v>
      </c>
      <c r="E4106" t="str">
        <f t="shared" si="64"/>
        <v>2020NHS Ayrshire &amp; ArranEthnicityDeclined</v>
      </c>
      <c r="F4106">
        <v>0.31101653298412102</v>
      </c>
    </row>
    <row r="4107" spans="1:6" x14ac:dyDescent="0.25">
      <c r="A4107" s="95">
        <v>43921</v>
      </c>
      <c r="B4107" t="s">
        <v>102</v>
      </c>
      <c r="C4107" t="s">
        <v>1</v>
      </c>
      <c r="D4107" t="s">
        <v>14</v>
      </c>
      <c r="E4107" t="str">
        <f t="shared" si="64"/>
        <v>2020NHS Ayrshire &amp; ArranReligionDeclined</v>
      </c>
      <c r="F4107">
        <v>2.4881322638729699</v>
      </c>
    </row>
    <row r="4108" spans="1:6" x14ac:dyDescent="0.25">
      <c r="A4108" s="95">
        <v>43921</v>
      </c>
      <c r="B4108" t="s">
        <v>102</v>
      </c>
      <c r="C4108" t="s">
        <v>3</v>
      </c>
      <c r="D4108" t="s">
        <v>14</v>
      </c>
      <c r="E4108" t="str">
        <f t="shared" si="64"/>
        <v>2020NHS Ayrshire &amp; ArranSexual OrientationDeclined</v>
      </c>
      <c r="F4108">
        <v>0.68751023080700602</v>
      </c>
    </row>
    <row r="4109" spans="1:6" x14ac:dyDescent="0.25">
      <c r="A4109" s="95">
        <v>43921</v>
      </c>
      <c r="B4109" t="s">
        <v>103</v>
      </c>
      <c r="C4109" t="s">
        <v>4</v>
      </c>
      <c r="D4109" t="s">
        <v>14</v>
      </c>
      <c r="E4109" t="str">
        <f t="shared" si="64"/>
        <v>2020NHS BordersDisabilityDeclined</v>
      </c>
      <c r="F4109">
        <v>1.4032300767805099</v>
      </c>
    </row>
    <row r="4110" spans="1:6" x14ac:dyDescent="0.25">
      <c r="A4110" s="95">
        <v>43921</v>
      </c>
      <c r="B4110" t="s">
        <v>103</v>
      </c>
      <c r="C4110" t="s">
        <v>90</v>
      </c>
      <c r="D4110" t="s">
        <v>14</v>
      </c>
      <c r="E4110" t="str">
        <f t="shared" si="64"/>
        <v>2020NHS BordersEthnicityDeclined</v>
      </c>
      <c r="F4110">
        <v>22.584061424410901</v>
      </c>
    </row>
    <row r="4111" spans="1:6" x14ac:dyDescent="0.25">
      <c r="A4111" s="95">
        <v>43921</v>
      </c>
      <c r="B4111" t="s">
        <v>103</v>
      </c>
      <c r="C4111" t="s">
        <v>1</v>
      </c>
      <c r="D4111" t="s">
        <v>14</v>
      </c>
      <c r="E4111" t="str">
        <f t="shared" si="64"/>
        <v>2020NHS BordersReligionDeclined</v>
      </c>
      <c r="F4111">
        <v>25.284617421233701</v>
      </c>
    </row>
    <row r="4112" spans="1:6" x14ac:dyDescent="0.25">
      <c r="A4112" s="95">
        <v>43921</v>
      </c>
      <c r="B4112" t="s">
        <v>103</v>
      </c>
      <c r="C4112" t="s">
        <v>3</v>
      </c>
      <c r="D4112" t="s">
        <v>14</v>
      </c>
      <c r="E4112" t="str">
        <f t="shared" si="64"/>
        <v>2020NHS BordersSexual OrientationDeclined</v>
      </c>
      <c r="F4112">
        <v>9.3725178713264494</v>
      </c>
    </row>
    <row r="4113" spans="1:6" x14ac:dyDescent="0.25">
      <c r="A4113" s="95">
        <v>43921</v>
      </c>
      <c r="B4113" t="s">
        <v>82</v>
      </c>
      <c r="C4113" t="s">
        <v>4</v>
      </c>
      <c r="D4113" t="s">
        <v>14</v>
      </c>
      <c r="E4113" t="str">
        <f t="shared" si="64"/>
        <v>2020NHSScotlandDisabilityDeclined</v>
      </c>
      <c r="F4113">
        <v>8.0699885179936395</v>
      </c>
    </row>
    <row r="4114" spans="1:6" x14ac:dyDescent="0.25">
      <c r="A4114" s="95">
        <v>43921</v>
      </c>
      <c r="B4114" t="s">
        <v>82</v>
      </c>
      <c r="C4114" t="s">
        <v>90</v>
      </c>
      <c r="D4114" t="s">
        <v>14</v>
      </c>
      <c r="E4114" t="str">
        <f t="shared" si="64"/>
        <v>2020NHSScotlandEthnicityDeclined</v>
      </c>
      <c r="F4114">
        <v>10.5820653129622</v>
      </c>
    </row>
    <row r="4115" spans="1:6" x14ac:dyDescent="0.25">
      <c r="A4115" s="95">
        <v>43921</v>
      </c>
      <c r="B4115" t="s">
        <v>82</v>
      </c>
      <c r="C4115" t="s">
        <v>1</v>
      </c>
      <c r="D4115" t="s">
        <v>14</v>
      </c>
      <c r="E4115" t="str">
        <f t="shared" si="64"/>
        <v>2020NHSScotlandReligionDeclined</v>
      </c>
      <c r="F4115">
        <v>10.526724111178901</v>
      </c>
    </row>
    <row r="4116" spans="1:6" x14ac:dyDescent="0.25">
      <c r="A4116" s="95">
        <v>43921</v>
      </c>
      <c r="B4116" t="s">
        <v>82</v>
      </c>
      <c r="C4116" t="s">
        <v>3</v>
      </c>
      <c r="D4116" t="s">
        <v>14</v>
      </c>
      <c r="E4116" t="str">
        <f t="shared" si="64"/>
        <v>2020NHSScotlandSexual OrientationDeclined</v>
      </c>
      <c r="F4116">
        <v>12.9332905775138</v>
      </c>
    </row>
    <row r="4117" spans="1:6" x14ac:dyDescent="0.25">
      <c r="A4117" s="95">
        <v>43921</v>
      </c>
      <c r="B4117" t="s">
        <v>52</v>
      </c>
      <c r="C4117" t="s">
        <v>4</v>
      </c>
      <c r="D4117" t="s">
        <v>14</v>
      </c>
      <c r="E4117" t="str">
        <f t="shared" si="64"/>
        <v>2020NHS National Services ScotlandDisabilityDeclined</v>
      </c>
      <c r="F4117">
        <v>1.40161725067385</v>
      </c>
    </row>
    <row r="4118" spans="1:6" x14ac:dyDescent="0.25">
      <c r="A4118" s="95">
        <v>43921</v>
      </c>
      <c r="B4118" t="s">
        <v>52</v>
      </c>
      <c r="C4118" t="s">
        <v>90</v>
      </c>
      <c r="D4118" t="s">
        <v>14</v>
      </c>
      <c r="E4118" t="str">
        <f t="shared" si="64"/>
        <v>2020NHS National Services ScotlandEthnicityDeclined</v>
      </c>
      <c r="F4118">
        <v>0.94339622641509402</v>
      </c>
    </row>
    <row r="4119" spans="1:6" x14ac:dyDescent="0.25">
      <c r="A4119" s="95">
        <v>43921</v>
      </c>
      <c r="B4119" t="s">
        <v>52</v>
      </c>
      <c r="C4119" t="s">
        <v>1</v>
      </c>
      <c r="D4119" t="s">
        <v>14</v>
      </c>
      <c r="E4119" t="str">
        <f t="shared" si="64"/>
        <v>2020NHS National Services ScotlandReligionDeclined</v>
      </c>
      <c r="F4119">
        <v>3.23450134770889</v>
      </c>
    </row>
    <row r="4120" spans="1:6" x14ac:dyDescent="0.25">
      <c r="A4120" s="95">
        <v>43921</v>
      </c>
      <c r="B4120" t="s">
        <v>52</v>
      </c>
      <c r="C4120" t="s">
        <v>3</v>
      </c>
      <c r="D4120" t="s">
        <v>14</v>
      </c>
      <c r="E4120" t="str">
        <f t="shared" si="64"/>
        <v>2020NHS National Services ScotlandSexual OrientationDeclined</v>
      </c>
      <c r="F4120">
        <v>2.7493261455525602</v>
      </c>
    </row>
    <row r="4121" spans="1:6" x14ac:dyDescent="0.25">
      <c r="A4121" s="95">
        <v>43921</v>
      </c>
      <c r="B4121" t="s">
        <v>15</v>
      </c>
      <c r="C4121" t="s">
        <v>4</v>
      </c>
      <c r="D4121" t="s">
        <v>14</v>
      </c>
      <c r="E4121" t="str">
        <f t="shared" si="64"/>
        <v>2020Scottish Ambulance ServiceDisabilityDeclined</v>
      </c>
      <c r="F4121">
        <v>7.9341033895095601</v>
      </c>
    </row>
    <row r="4122" spans="1:6" x14ac:dyDescent="0.25">
      <c r="A4122" s="95">
        <v>43921</v>
      </c>
      <c r="B4122" t="s">
        <v>15</v>
      </c>
      <c r="C4122" t="s">
        <v>90</v>
      </c>
      <c r="D4122" t="s">
        <v>14</v>
      </c>
      <c r="E4122" t="str">
        <f t="shared" si="64"/>
        <v>2020Scottish Ambulance ServiceEthnicityDeclined</v>
      </c>
      <c r="F4122">
        <v>10.8502177617875</v>
      </c>
    </row>
    <row r="4123" spans="1:6" x14ac:dyDescent="0.25">
      <c r="A4123" s="95">
        <v>43921</v>
      </c>
      <c r="B4123" t="s">
        <v>15</v>
      </c>
      <c r="C4123" t="s">
        <v>1</v>
      </c>
      <c r="D4123" t="s">
        <v>14</v>
      </c>
      <c r="E4123" t="str">
        <f t="shared" si="64"/>
        <v>2020Scottish Ambulance ServiceReligionDeclined</v>
      </c>
      <c r="F4123">
        <v>8.1802688884680901</v>
      </c>
    </row>
    <row r="4124" spans="1:6" x14ac:dyDescent="0.25">
      <c r="A4124" s="95">
        <v>43921</v>
      </c>
      <c r="B4124" t="s">
        <v>15</v>
      </c>
      <c r="C4124" t="s">
        <v>3</v>
      </c>
      <c r="D4124" t="s">
        <v>14</v>
      </c>
      <c r="E4124" t="str">
        <f t="shared" si="64"/>
        <v>2020Scottish Ambulance ServiceSexual OrientationDeclined</v>
      </c>
      <c r="F4124">
        <v>7.5553872372656601</v>
      </c>
    </row>
    <row r="4125" spans="1:6" x14ac:dyDescent="0.25">
      <c r="A4125" s="95">
        <v>43921</v>
      </c>
      <c r="B4125" t="s">
        <v>16</v>
      </c>
      <c r="C4125" t="s">
        <v>4</v>
      </c>
      <c r="D4125" t="s">
        <v>14</v>
      </c>
      <c r="E4125" t="str">
        <f t="shared" si="64"/>
        <v>2020NHS 24DisabilityDeclined</v>
      </c>
      <c r="F4125">
        <v>1.7836593785960799</v>
      </c>
    </row>
    <row r="4126" spans="1:6" x14ac:dyDescent="0.25">
      <c r="A4126" s="95">
        <v>43921</v>
      </c>
      <c r="B4126" t="s">
        <v>16</v>
      </c>
      <c r="C4126" t="s">
        <v>90</v>
      </c>
      <c r="D4126" t="s">
        <v>14</v>
      </c>
      <c r="E4126" t="str">
        <f t="shared" si="64"/>
        <v>2020NHS 24EthnicityDeclined</v>
      </c>
      <c r="F4126">
        <v>10.989643268124199</v>
      </c>
    </row>
    <row r="4127" spans="1:6" x14ac:dyDescent="0.25">
      <c r="A4127" s="95">
        <v>43921</v>
      </c>
      <c r="B4127" t="s">
        <v>16</v>
      </c>
      <c r="C4127" t="s">
        <v>1</v>
      </c>
      <c r="D4127" t="s">
        <v>14</v>
      </c>
      <c r="E4127" t="str">
        <f t="shared" si="64"/>
        <v>2020NHS 24ReligionDeclined</v>
      </c>
      <c r="F4127">
        <v>4.43037974683544</v>
      </c>
    </row>
    <row r="4128" spans="1:6" x14ac:dyDescent="0.25">
      <c r="A4128" s="95">
        <v>43921</v>
      </c>
      <c r="B4128" t="s">
        <v>16</v>
      </c>
      <c r="C4128" t="s">
        <v>3</v>
      </c>
      <c r="D4128" t="s">
        <v>14</v>
      </c>
      <c r="E4128" t="str">
        <f t="shared" si="64"/>
        <v>2020NHS 24Sexual OrientationDeclined</v>
      </c>
      <c r="F4128">
        <v>2.8768699654775598</v>
      </c>
    </row>
    <row r="4129" spans="1:6" x14ac:dyDescent="0.25">
      <c r="A4129" s="95">
        <v>43921</v>
      </c>
      <c r="B4129" t="s">
        <v>17</v>
      </c>
      <c r="C4129" t="s">
        <v>4</v>
      </c>
      <c r="D4129" t="s">
        <v>14</v>
      </c>
      <c r="E4129" t="str">
        <f t="shared" si="64"/>
        <v>2020NHS Education for ScotlandDisabilityDeclined</v>
      </c>
      <c r="F4129">
        <v>20.861624912198501</v>
      </c>
    </row>
    <row r="4130" spans="1:6" x14ac:dyDescent="0.25">
      <c r="A4130" s="95">
        <v>43921</v>
      </c>
      <c r="B4130" t="s">
        <v>17</v>
      </c>
      <c r="C4130" t="s">
        <v>90</v>
      </c>
      <c r="D4130" t="s">
        <v>14</v>
      </c>
      <c r="E4130" t="str">
        <f t="shared" si="64"/>
        <v>2020NHS Education for ScotlandEthnicityDeclined</v>
      </c>
      <c r="F4130">
        <v>10.4425193163193</v>
      </c>
    </row>
    <row r="4131" spans="1:6" x14ac:dyDescent="0.25">
      <c r="A4131" s="95">
        <v>43921</v>
      </c>
      <c r="B4131" t="s">
        <v>17</v>
      </c>
      <c r="C4131" t="s">
        <v>1</v>
      </c>
      <c r="D4131" t="s">
        <v>14</v>
      </c>
      <c r="E4131" t="str">
        <f t="shared" si="64"/>
        <v>2020NHS Education for ScotlandReligionDeclined</v>
      </c>
      <c r="F4131">
        <v>11.2854132521657</v>
      </c>
    </row>
    <row r="4132" spans="1:6" x14ac:dyDescent="0.25">
      <c r="A4132" s="95">
        <v>43921</v>
      </c>
      <c r="B4132" t="s">
        <v>17</v>
      </c>
      <c r="C4132" t="s">
        <v>3</v>
      </c>
      <c r="D4132" t="s">
        <v>14</v>
      </c>
      <c r="E4132" t="str">
        <f t="shared" si="64"/>
        <v>2020NHS Education for ScotlandSexual OrientationDeclined</v>
      </c>
      <c r="F4132">
        <v>12.7136501990166</v>
      </c>
    </row>
    <row r="4133" spans="1:6" x14ac:dyDescent="0.25">
      <c r="A4133" s="95">
        <v>43921</v>
      </c>
      <c r="B4133" t="s">
        <v>83</v>
      </c>
      <c r="C4133" t="s">
        <v>4</v>
      </c>
      <c r="D4133" t="s">
        <v>14</v>
      </c>
      <c r="E4133" t="str">
        <f t="shared" si="64"/>
        <v>2020Healthcare Improvement ScotlandDisabilityDeclined</v>
      </c>
      <c r="F4133">
        <v>7.2519083969465603</v>
      </c>
    </row>
    <row r="4134" spans="1:6" x14ac:dyDescent="0.25">
      <c r="A4134" s="95">
        <v>43921</v>
      </c>
      <c r="B4134" t="s">
        <v>83</v>
      </c>
      <c r="C4134" t="s">
        <v>90</v>
      </c>
      <c r="D4134" t="s">
        <v>14</v>
      </c>
      <c r="E4134" t="str">
        <f t="shared" si="64"/>
        <v>2020Healthcare Improvement ScotlandEthnicityDeclined</v>
      </c>
      <c r="F4134">
        <v>5.1526717557251898</v>
      </c>
    </row>
    <row r="4135" spans="1:6" x14ac:dyDescent="0.25">
      <c r="A4135" s="95">
        <v>43921</v>
      </c>
      <c r="B4135" t="s">
        <v>83</v>
      </c>
      <c r="C4135" t="s">
        <v>1</v>
      </c>
      <c r="D4135" t="s">
        <v>14</v>
      </c>
      <c r="E4135" t="str">
        <f t="shared" si="64"/>
        <v>2020Healthcare Improvement ScotlandReligionDeclined</v>
      </c>
      <c r="F4135">
        <v>12.4045801526717</v>
      </c>
    </row>
    <row r="4136" spans="1:6" x14ac:dyDescent="0.25">
      <c r="A4136" s="95">
        <v>43921</v>
      </c>
      <c r="B4136" t="s">
        <v>83</v>
      </c>
      <c r="C4136" t="s">
        <v>3</v>
      </c>
      <c r="D4136" t="s">
        <v>14</v>
      </c>
      <c r="E4136" t="str">
        <f t="shared" si="64"/>
        <v>2020Healthcare Improvement ScotlandSexual OrientationDeclined</v>
      </c>
      <c r="F4136">
        <v>11.832061068702201</v>
      </c>
    </row>
    <row r="4137" spans="1:6" x14ac:dyDescent="0.25">
      <c r="A4137" s="95">
        <v>43921</v>
      </c>
      <c r="B4137" t="s">
        <v>18</v>
      </c>
      <c r="C4137" t="s">
        <v>4</v>
      </c>
      <c r="D4137" t="s">
        <v>14</v>
      </c>
      <c r="E4137" t="str">
        <f t="shared" si="64"/>
        <v>2020NHS Health ScotlandDisabilityDeclined</v>
      </c>
      <c r="F4137">
        <v>2.98507462686567</v>
      </c>
    </row>
    <row r="4138" spans="1:6" x14ac:dyDescent="0.25">
      <c r="A4138" s="95">
        <v>43921</v>
      </c>
      <c r="B4138" t="s">
        <v>18</v>
      </c>
      <c r="C4138" t="s">
        <v>90</v>
      </c>
      <c r="D4138" t="s">
        <v>14</v>
      </c>
      <c r="E4138" t="str">
        <f t="shared" si="64"/>
        <v>2020NHS Health ScotlandEthnicityDeclined</v>
      </c>
      <c r="F4138">
        <v>3.8805970149253701</v>
      </c>
    </row>
    <row r="4139" spans="1:6" x14ac:dyDescent="0.25">
      <c r="A4139" s="95">
        <v>43921</v>
      </c>
      <c r="B4139" t="s">
        <v>18</v>
      </c>
      <c r="C4139" t="s">
        <v>1</v>
      </c>
      <c r="D4139" t="s">
        <v>14</v>
      </c>
      <c r="E4139" t="str">
        <f t="shared" si="64"/>
        <v>2020NHS Health ScotlandReligionDeclined</v>
      </c>
      <c r="F4139">
        <v>10.149253731343199</v>
      </c>
    </row>
    <row r="4140" spans="1:6" x14ac:dyDescent="0.25">
      <c r="A4140" s="95">
        <v>43921</v>
      </c>
      <c r="B4140" t="s">
        <v>18</v>
      </c>
      <c r="C4140" t="s">
        <v>3</v>
      </c>
      <c r="D4140" t="s">
        <v>14</v>
      </c>
      <c r="E4140" t="str">
        <f t="shared" si="64"/>
        <v>2020NHS Health ScotlandSexual OrientationDeclined</v>
      </c>
      <c r="F4140">
        <v>9.5522388059701502</v>
      </c>
    </row>
    <row r="4141" spans="1:6" x14ac:dyDescent="0.25">
      <c r="A4141" s="95">
        <v>43921</v>
      </c>
      <c r="B4141" t="s">
        <v>19</v>
      </c>
      <c r="C4141" t="s">
        <v>4</v>
      </c>
      <c r="D4141" t="s">
        <v>14</v>
      </c>
      <c r="E4141" t="str">
        <f t="shared" si="64"/>
        <v>2020The State HospitalDisabilityDeclined</v>
      </c>
      <c r="F4141">
        <v>7.8402366863905302</v>
      </c>
    </row>
    <row r="4142" spans="1:6" x14ac:dyDescent="0.25">
      <c r="A4142" s="95">
        <v>43921</v>
      </c>
      <c r="B4142" t="s">
        <v>19</v>
      </c>
      <c r="C4142" t="s">
        <v>90</v>
      </c>
      <c r="D4142" t="s">
        <v>14</v>
      </c>
      <c r="E4142" t="str">
        <f t="shared" si="64"/>
        <v>2020The State HospitalEthnicityDeclined</v>
      </c>
      <c r="F4142">
        <v>6.0650887573964498</v>
      </c>
    </row>
    <row r="4143" spans="1:6" x14ac:dyDescent="0.25">
      <c r="A4143" s="95">
        <v>43921</v>
      </c>
      <c r="B4143" t="s">
        <v>19</v>
      </c>
      <c r="C4143" t="s">
        <v>1</v>
      </c>
      <c r="D4143" t="s">
        <v>14</v>
      </c>
      <c r="E4143" t="str">
        <f t="shared" si="64"/>
        <v>2020The State HospitalReligionDeclined</v>
      </c>
      <c r="F4143">
        <v>6.6568047337278102</v>
      </c>
    </row>
    <row r="4144" spans="1:6" x14ac:dyDescent="0.25">
      <c r="A4144" s="95">
        <v>43921</v>
      </c>
      <c r="B4144" t="s">
        <v>19</v>
      </c>
      <c r="C4144" t="s">
        <v>3</v>
      </c>
      <c r="D4144" t="s">
        <v>14</v>
      </c>
      <c r="E4144" t="str">
        <f t="shared" si="64"/>
        <v>2020The State HospitalSexual OrientationDeclined</v>
      </c>
      <c r="F4144">
        <v>7.1005917159763303</v>
      </c>
    </row>
    <row r="4145" spans="1:6" x14ac:dyDescent="0.25">
      <c r="A4145" s="95">
        <v>43921</v>
      </c>
      <c r="B4145" t="s">
        <v>35</v>
      </c>
      <c r="C4145" t="s">
        <v>4</v>
      </c>
      <c r="D4145" t="s">
        <v>14</v>
      </c>
      <c r="E4145" t="str">
        <f t="shared" si="64"/>
        <v>2020National Waiting Times CentreDisabilityDeclined</v>
      </c>
      <c r="F4145">
        <v>1.4418604651162701</v>
      </c>
    </row>
    <row r="4146" spans="1:6" x14ac:dyDescent="0.25">
      <c r="A4146" s="95">
        <v>43921</v>
      </c>
      <c r="B4146" t="s">
        <v>35</v>
      </c>
      <c r="C4146" t="s">
        <v>90</v>
      </c>
      <c r="D4146" t="s">
        <v>14</v>
      </c>
      <c r="E4146" t="str">
        <f t="shared" si="64"/>
        <v>2020National Waiting Times CentreEthnicityDeclined</v>
      </c>
      <c r="F4146">
        <v>3.5813953488372001</v>
      </c>
    </row>
    <row r="4147" spans="1:6" x14ac:dyDescent="0.25">
      <c r="A4147" s="95">
        <v>43921</v>
      </c>
      <c r="B4147" t="s">
        <v>35</v>
      </c>
      <c r="C4147" t="s">
        <v>1</v>
      </c>
      <c r="D4147" t="s">
        <v>14</v>
      </c>
      <c r="E4147" t="str">
        <f t="shared" si="64"/>
        <v>2020National Waiting Times CentreReligionDeclined</v>
      </c>
      <c r="F4147">
        <v>8.6511627906976702</v>
      </c>
    </row>
    <row r="4148" spans="1:6" x14ac:dyDescent="0.25">
      <c r="A4148" s="95">
        <v>43921</v>
      </c>
      <c r="B4148" t="s">
        <v>35</v>
      </c>
      <c r="C4148" t="s">
        <v>3</v>
      </c>
      <c r="D4148" t="s">
        <v>14</v>
      </c>
      <c r="E4148" t="str">
        <f t="shared" si="64"/>
        <v>2020National Waiting Times CentreSexual OrientationDeclined</v>
      </c>
      <c r="F4148">
        <v>7.4418604651162701</v>
      </c>
    </row>
    <row r="4149" spans="1:6" x14ac:dyDescent="0.25">
      <c r="A4149" s="95">
        <v>43921</v>
      </c>
      <c r="B4149" t="s">
        <v>105</v>
      </c>
      <c r="C4149" t="s">
        <v>4</v>
      </c>
      <c r="D4149" t="s">
        <v>14</v>
      </c>
      <c r="E4149" t="str">
        <f t="shared" si="64"/>
        <v>2020NHS FifeDisabilityDeclined</v>
      </c>
      <c r="F4149">
        <v>44.685507660100797</v>
      </c>
    </row>
    <row r="4150" spans="1:6" x14ac:dyDescent="0.25">
      <c r="A4150" s="95">
        <v>43921</v>
      </c>
      <c r="B4150" t="s">
        <v>105</v>
      </c>
      <c r="C4150" t="s">
        <v>90</v>
      </c>
      <c r="D4150" t="s">
        <v>14</v>
      </c>
      <c r="E4150" t="str">
        <f t="shared" si="64"/>
        <v>2020NHS FifeEthnicityDeclined</v>
      </c>
      <c r="F4150">
        <v>21.219906746598099</v>
      </c>
    </row>
    <row r="4151" spans="1:6" x14ac:dyDescent="0.25">
      <c r="A4151" s="95">
        <v>43921</v>
      </c>
      <c r="B4151" t="s">
        <v>105</v>
      </c>
      <c r="C4151" t="s">
        <v>1</v>
      </c>
      <c r="D4151" t="s">
        <v>14</v>
      </c>
      <c r="E4151" t="str">
        <f t="shared" si="64"/>
        <v>2020NHS FifeReligionDeclined</v>
      </c>
      <c r="F4151">
        <v>20.696545817870302</v>
      </c>
    </row>
    <row r="4152" spans="1:6" x14ac:dyDescent="0.25">
      <c r="A4152" s="95">
        <v>43921</v>
      </c>
      <c r="B4152" t="s">
        <v>105</v>
      </c>
      <c r="C4152" t="s">
        <v>3</v>
      </c>
      <c r="D4152" t="s">
        <v>14</v>
      </c>
      <c r="E4152" t="str">
        <f t="shared" si="64"/>
        <v>2020NHS FifeSexual OrientationDeclined</v>
      </c>
      <c r="F4152">
        <v>36.016747549719199</v>
      </c>
    </row>
    <row r="4153" spans="1:6" x14ac:dyDescent="0.25">
      <c r="A4153" s="95">
        <v>43921</v>
      </c>
      <c r="B4153" t="s">
        <v>108</v>
      </c>
      <c r="C4153" t="s">
        <v>4</v>
      </c>
      <c r="D4153" t="s">
        <v>14</v>
      </c>
      <c r="E4153" t="str">
        <f t="shared" si="64"/>
        <v>2020NHS Greater Glasgow &amp; ClydeDisabilityDeclined</v>
      </c>
      <c r="F4153">
        <v>1.18852371722507</v>
      </c>
    </row>
    <row r="4154" spans="1:6" x14ac:dyDescent="0.25">
      <c r="A4154" s="95">
        <v>43921</v>
      </c>
      <c r="B4154" t="s">
        <v>108</v>
      </c>
      <c r="C4154" t="s">
        <v>90</v>
      </c>
      <c r="D4154" t="s">
        <v>14</v>
      </c>
      <c r="E4154" t="str">
        <f t="shared" si="64"/>
        <v>2020NHS Greater Glasgow &amp; ClydeEthnicityDeclined</v>
      </c>
      <c r="F4154">
        <v>0.97552663528509598</v>
      </c>
    </row>
    <row r="4155" spans="1:6" x14ac:dyDescent="0.25">
      <c r="A4155" s="95">
        <v>43921</v>
      </c>
      <c r="B4155" t="s">
        <v>108</v>
      </c>
      <c r="C4155" t="s">
        <v>1</v>
      </c>
      <c r="D4155" t="s">
        <v>14</v>
      </c>
      <c r="E4155" t="str">
        <f t="shared" si="64"/>
        <v>2020NHS Greater Glasgow &amp; ClydeReligionDeclined</v>
      </c>
      <c r="F4155">
        <v>3.5421414726618199</v>
      </c>
    </row>
    <row r="4156" spans="1:6" x14ac:dyDescent="0.25">
      <c r="A4156" s="95">
        <v>43921</v>
      </c>
      <c r="B4156" t="s">
        <v>108</v>
      </c>
      <c r="C4156" t="s">
        <v>3</v>
      </c>
      <c r="D4156" t="s">
        <v>14</v>
      </c>
      <c r="E4156" t="str">
        <f t="shared" si="64"/>
        <v>2020NHS Greater Glasgow &amp; ClydeSexual OrientationDeclined</v>
      </c>
      <c r="F4156">
        <v>3.0011288845342801</v>
      </c>
    </row>
    <row r="4157" spans="1:6" x14ac:dyDescent="0.25">
      <c r="A4157" s="95">
        <v>43921</v>
      </c>
      <c r="B4157" t="s">
        <v>109</v>
      </c>
      <c r="C4157" t="s">
        <v>4</v>
      </c>
      <c r="D4157" t="s">
        <v>14</v>
      </c>
      <c r="E4157" t="str">
        <f t="shared" si="64"/>
        <v>2020NHS HighlandDisabilityDeclined</v>
      </c>
      <c r="F4157">
        <v>18.5592282144551</v>
      </c>
    </row>
    <row r="4158" spans="1:6" x14ac:dyDescent="0.25">
      <c r="A4158" s="95">
        <v>43921</v>
      </c>
      <c r="B4158" t="s">
        <v>109</v>
      </c>
      <c r="C4158" t="s">
        <v>90</v>
      </c>
      <c r="D4158" t="s">
        <v>14</v>
      </c>
      <c r="E4158" t="str">
        <f t="shared" si="64"/>
        <v>2020NHS HighlandEthnicityDeclined</v>
      </c>
      <c r="F4158">
        <v>13.1741262059149</v>
      </c>
    </row>
    <row r="4159" spans="1:6" x14ac:dyDescent="0.25">
      <c r="A4159" s="95">
        <v>43921</v>
      </c>
      <c r="B4159" t="s">
        <v>109</v>
      </c>
      <c r="C4159" t="s">
        <v>1</v>
      </c>
      <c r="D4159" t="s">
        <v>14</v>
      </c>
      <c r="E4159" t="str">
        <f t="shared" si="64"/>
        <v>2020NHS HighlandReligionDeclined</v>
      </c>
      <c r="F4159">
        <v>13.253202593705501</v>
      </c>
    </row>
    <row r="4160" spans="1:6" x14ac:dyDescent="0.25">
      <c r="A4160" s="95">
        <v>43921</v>
      </c>
      <c r="B4160" t="s">
        <v>109</v>
      </c>
      <c r="C4160" t="s">
        <v>3</v>
      </c>
      <c r="D4160" t="s">
        <v>14</v>
      </c>
      <c r="E4160" t="str">
        <f t="shared" si="64"/>
        <v>2020NHS HighlandSexual OrientationDeclined</v>
      </c>
      <c r="F4160">
        <v>16.036691443934799</v>
      </c>
    </row>
    <row r="4161" spans="1:6" x14ac:dyDescent="0.25">
      <c r="A4161" s="95">
        <v>43921</v>
      </c>
      <c r="B4161" t="s">
        <v>110</v>
      </c>
      <c r="C4161" t="s">
        <v>4</v>
      </c>
      <c r="D4161" t="s">
        <v>14</v>
      </c>
      <c r="E4161" t="str">
        <f t="shared" si="64"/>
        <v>2020NHS LanarkshireDisabilityDeclined</v>
      </c>
      <c r="F4161">
        <v>6.6697392678430303</v>
      </c>
    </row>
    <row r="4162" spans="1:6" x14ac:dyDescent="0.25">
      <c r="A4162" s="95">
        <v>43921</v>
      </c>
      <c r="B4162" t="s">
        <v>110</v>
      </c>
      <c r="C4162" t="s">
        <v>90</v>
      </c>
      <c r="D4162" t="s">
        <v>14</v>
      </c>
      <c r="E4162" t="str">
        <f t="shared" si="64"/>
        <v>2020NHS LanarkshireEthnicityDeclined</v>
      </c>
      <c r="F4162">
        <v>6.4392941796154801</v>
      </c>
    </row>
    <row r="4163" spans="1:6" x14ac:dyDescent="0.25">
      <c r="A4163" s="95">
        <v>43921</v>
      </c>
      <c r="B4163" t="s">
        <v>110</v>
      </c>
      <c r="C4163" t="s">
        <v>1</v>
      </c>
      <c r="D4163" t="s">
        <v>14</v>
      </c>
      <c r="E4163" t="str">
        <f t="shared" si="64"/>
        <v>2020NHS LanarkshireReligionDeclined</v>
      </c>
      <c r="F4163">
        <v>9.0663681854095302</v>
      </c>
    </row>
    <row r="4164" spans="1:6" x14ac:dyDescent="0.25">
      <c r="A4164" s="95">
        <v>43921</v>
      </c>
      <c r="B4164" t="s">
        <v>110</v>
      </c>
      <c r="C4164" t="s">
        <v>3</v>
      </c>
      <c r="D4164" t="s">
        <v>14</v>
      </c>
      <c r="E4164" t="str">
        <f t="shared" ref="E4164:E4227" si="65">"20"&amp;RIGHT(TEXT(A4164,"dd-mmm-yy"),2)&amp;B4164&amp;C4164&amp;D4164</f>
        <v>2020NHS LanarkshireSexual OrientationDeclined</v>
      </c>
      <c r="F4164">
        <v>8.3026073215696599</v>
      </c>
    </row>
    <row r="4165" spans="1:6" x14ac:dyDescent="0.25">
      <c r="A4165" s="95">
        <v>43921</v>
      </c>
      <c r="B4165" t="s">
        <v>107</v>
      </c>
      <c r="C4165" t="s">
        <v>4</v>
      </c>
      <c r="D4165" t="s">
        <v>14</v>
      </c>
      <c r="E4165" t="str">
        <f t="shared" si="65"/>
        <v>2020NHS GrampianDisabilityDeclined</v>
      </c>
      <c r="F4165">
        <v>18.234514739980099</v>
      </c>
    </row>
    <row r="4166" spans="1:6" x14ac:dyDescent="0.25">
      <c r="A4166" s="95">
        <v>43921</v>
      </c>
      <c r="B4166" t="s">
        <v>107</v>
      </c>
      <c r="C4166" t="s">
        <v>90</v>
      </c>
      <c r="D4166" t="s">
        <v>14</v>
      </c>
      <c r="E4166" t="str">
        <f t="shared" si="65"/>
        <v>2020NHS GrampianEthnicityDeclined</v>
      </c>
      <c r="F4166">
        <v>26.3111405542674</v>
      </c>
    </row>
    <row r="4167" spans="1:6" x14ac:dyDescent="0.25">
      <c r="A4167" s="95">
        <v>43921</v>
      </c>
      <c r="B4167" t="s">
        <v>107</v>
      </c>
      <c r="C4167" t="s">
        <v>1</v>
      </c>
      <c r="D4167" t="s">
        <v>14</v>
      </c>
      <c r="E4167" t="str">
        <f t="shared" si="65"/>
        <v>2020NHS GrampianReligionDeclined</v>
      </c>
      <c r="F4167">
        <v>30.871149387214299</v>
      </c>
    </row>
    <row r="4168" spans="1:6" x14ac:dyDescent="0.25">
      <c r="A4168" s="95">
        <v>43921</v>
      </c>
      <c r="B4168" t="s">
        <v>107</v>
      </c>
      <c r="C4168" t="s">
        <v>3</v>
      </c>
      <c r="D4168" t="s">
        <v>14</v>
      </c>
      <c r="E4168" t="str">
        <f t="shared" si="65"/>
        <v>2020NHS GrampianSexual OrientationDeclined</v>
      </c>
      <c r="F4168">
        <v>30.142431268631999</v>
      </c>
    </row>
    <row r="4169" spans="1:6" x14ac:dyDescent="0.25">
      <c r="A4169" s="95">
        <v>43921</v>
      </c>
      <c r="B4169" t="s">
        <v>112</v>
      </c>
      <c r="C4169" t="s">
        <v>4</v>
      </c>
      <c r="D4169" t="s">
        <v>14</v>
      </c>
      <c r="E4169" t="str">
        <f t="shared" si="65"/>
        <v>2020NHS OrkneyDisabilityDeclined</v>
      </c>
      <c r="F4169">
        <v>4.7872340425531901</v>
      </c>
    </row>
    <row r="4170" spans="1:6" x14ac:dyDescent="0.25">
      <c r="A4170" s="95">
        <v>43921</v>
      </c>
      <c r="B4170" t="s">
        <v>112</v>
      </c>
      <c r="C4170" t="s">
        <v>90</v>
      </c>
      <c r="D4170" t="s">
        <v>14</v>
      </c>
      <c r="E4170" t="str">
        <f t="shared" si="65"/>
        <v>2020NHS OrkneyEthnicityDeclined</v>
      </c>
      <c r="F4170">
        <v>6.2765957446808498</v>
      </c>
    </row>
    <row r="4171" spans="1:6" x14ac:dyDescent="0.25">
      <c r="A4171" s="95">
        <v>43921</v>
      </c>
      <c r="B4171" t="s">
        <v>112</v>
      </c>
      <c r="C4171" t="s">
        <v>1</v>
      </c>
      <c r="D4171" t="s">
        <v>14</v>
      </c>
      <c r="E4171" t="str">
        <f t="shared" si="65"/>
        <v>2020NHS OrkneyReligionDeclined</v>
      </c>
      <c r="F4171">
        <v>10.4255319148936</v>
      </c>
    </row>
    <row r="4172" spans="1:6" x14ac:dyDescent="0.25">
      <c r="A4172" s="95">
        <v>43921</v>
      </c>
      <c r="B4172" t="s">
        <v>112</v>
      </c>
      <c r="C4172" t="s">
        <v>3</v>
      </c>
      <c r="D4172" t="s">
        <v>14</v>
      </c>
      <c r="E4172" t="str">
        <f t="shared" si="65"/>
        <v>2020NHS OrkneySexual OrientationDeclined</v>
      </c>
      <c r="F4172">
        <v>8.2978723404255295</v>
      </c>
    </row>
    <row r="4173" spans="1:6" x14ac:dyDescent="0.25">
      <c r="A4173" s="95">
        <v>43921</v>
      </c>
      <c r="B4173" t="s">
        <v>111</v>
      </c>
      <c r="C4173" t="s">
        <v>4</v>
      </c>
      <c r="D4173" t="s">
        <v>14</v>
      </c>
      <c r="E4173" t="str">
        <f t="shared" si="65"/>
        <v>2020NHS LothianDisabilityDeclined</v>
      </c>
      <c r="F4173">
        <v>1.8674198371822499</v>
      </c>
    </row>
    <row r="4174" spans="1:6" x14ac:dyDescent="0.25">
      <c r="A4174" s="95">
        <v>43921</v>
      </c>
      <c r="B4174" t="s">
        <v>111</v>
      </c>
      <c r="C4174" t="s">
        <v>90</v>
      </c>
      <c r="D4174" t="s">
        <v>14</v>
      </c>
      <c r="E4174" t="str">
        <f t="shared" si="65"/>
        <v>2020NHS LothianEthnicityDeclined</v>
      </c>
      <c r="F4174">
        <v>22.7280279116132</v>
      </c>
    </row>
    <row r="4175" spans="1:6" x14ac:dyDescent="0.25">
      <c r="A4175" s="95">
        <v>43921</v>
      </c>
      <c r="B4175" t="s">
        <v>111</v>
      </c>
      <c r="C4175" t="s">
        <v>1</v>
      </c>
      <c r="D4175" t="s">
        <v>14</v>
      </c>
      <c r="E4175" t="str">
        <f t="shared" si="65"/>
        <v>2020NHS LothianReligionDeclined</v>
      </c>
      <c r="F4175">
        <v>11.689649443429101</v>
      </c>
    </row>
    <row r="4176" spans="1:6" x14ac:dyDescent="0.25">
      <c r="A4176" s="95">
        <v>43921</v>
      </c>
      <c r="B4176" t="s">
        <v>111</v>
      </c>
      <c r="C4176" t="s">
        <v>3</v>
      </c>
      <c r="D4176" t="s">
        <v>14</v>
      </c>
      <c r="E4176" t="str">
        <f t="shared" si="65"/>
        <v>2020NHS LothianSexual OrientationDeclined</v>
      </c>
      <c r="F4176">
        <v>22.860940355540698</v>
      </c>
    </row>
    <row r="4177" spans="1:6" x14ac:dyDescent="0.25">
      <c r="A4177" s="95">
        <v>43921</v>
      </c>
      <c r="B4177" t="s">
        <v>114</v>
      </c>
      <c r="C4177" t="s">
        <v>4</v>
      </c>
      <c r="D4177" t="s">
        <v>14</v>
      </c>
      <c r="E4177" t="str">
        <f t="shared" si="65"/>
        <v>2020NHS TaysideDisabilityDeclined</v>
      </c>
      <c r="F4177">
        <v>6.9480430928678496</v>
      </c>
    </row>
    <row r="4178" spans="1:6" x14ac:dyDescent="0.25">
      <c r="A4178" s="95">
        <v>43921</v>
      </c>
      <c r="B4178" t="s">
        <v>114</v>
      </c>
      <c r="C4178" t="s">
        <v>90</v>
      </c>
      <c r="D4178" t="s">
        <v>14</v>
      </c>
      <c r="E4178" t="str">
        <f t="shared" si="65"/>
        <v>2020NHS TaysideEthnicityDeclined</v>
      </c>
      <c r="F4178">
        <v>6.4775671621437301</v>
      </c>
    </row>
    <row r="4179" spans="1:6" x14ac:dyDescent="0.25">
      <c r="A4179" s="95">
        <v>43921</v>
      </c>
      <c r="B4179" t="s">
        <v>114</v>
      </c>
      <c r="C4179" t="s">
        <v>1</v>
      </c>
      <c r="D4179" t="s">
        <v>14</v>
      </c>
      <c r="E4179" t="str">
        <f t="shared" si="65"/>
        <v>2020NHS TaysideReligionDeclined</v>
      </c>
      <c r="F4179">
        <v>7.0912314196099802</v>
      </c>
    </row>
    <row r="4180" spans="1:6" x14ac:dyDescent="0.25">
      <c r="A4180" s="95">
        <v>43921</v>
      </c>
      <c r="B4180" t="s">
        <v>114</v>
      </c>
      <c r="C4180" t="s">
        <v>3</v>
      </c>
      <c r="D4180" t="s">
        <v>14</v>
      </c>
      <c r="E4180" t="str">
        <f t="shared" si="65"/>
        <v>2020NHS TaysideSexual OrientationDeclined</v>
      </c>
      <c r="F4180">
        <v>9.3481521887358507</v>
      </c>
    </row>
    <row r="4181" spans="1:6" x14ac:dyDescent="0.25">
      <c r="A4181" s="95">
        <v>43921</v>
      </c>
      <c r="B4181" t="s">
        <v>106</v>
      </c>
      <c r="C4181" t="s">
        <v>4</v>
      </c>
      <c r="D4181" t="s">
        <v>14</v>
      </c>
      <c r="E4181" t="str">
        <f t="shared" si="65"/>
        <v>2020NHS Forth ValleyDisabilityDeclined</v>
      </c>
      <c r="F4181">
        <v>2.3621117278847201</v>
      </c>
    </row>
    <row r="4182" spans="1:6" x14ac:dyDescent="0.25">
      <c r="A4182" s="95">
        <v>43921</v>
      </c>
      <c r="B4182" t="s">
        <v>106</v>
      </c>
      <c r="C4182" t="s">
        <v>90</v>
      </c>
      <c r="D4182" t="s">
        <v>14</v>
      </c>
      <c r="E4182" t="str">
        <f t="shared" si="65"/>
        <v>2020NHS Forth ValleyEthnicityDeclined</v>
      </c>
      <c r="F4182">
        <v>2.6219440179520399</v>
      </c>
    </row>
    <row r="4183" spans="1:6" x14ac:dyDescent="0.25">
      <c r="A4183" s="95">
        <v>43921</v>
      </c>
      <c r="B4183" t="s">
        <v>106</v>
      </c>
      <c r="C4183" t="s">
        <v>1</v>
      </c>
      <c r="D4183" t="s">
        <v>14</v>
      </c>
      <c r="E4183" t="str">
        <f t="shared" si="65"/>
        <v>2020NHS Forth ValleyReligionDeclined</v>
      </c>
      <c r="F4183">
        <v>4.5470650761781002</v>
      </c>
    </row>
    <row r="4184" spans="1:6" x14ac:dyDescent="0.25">
      <c r="A4184" s="95">
        <v>43921</v>
      </c>
      <c r="B4184" t="s">
        <v>106</v>
      </c>
      <c r="C4184" t="s">
        <v>3</v>
      </c>
      <c r="D4184" t="s">
        <v>14</v>
      </c>
      <c r="E4184" t="str">
        <f t="shared" si="65"/>
        <v>2020NHS Forth ValleySexual OrientationDeclined</v>
      </c>
      <c r="F4184">
        <v>4.4762017243415597</v>
      </c>
    </row>
    <row r="4185" spans="1:6" x14ac:dyDescent="0.25">
      <c r="A4185" s="95">
        <v>43921</v>
      </c>
      <c r="B4185" t="s">
        <v>115</v>
      </c>
      <c r="C4185" t="s">
        <v>4</v>
      </c>
      <c r="D4185" t="s">
        <v>14</v>
      </c>
      <c r="E4185" t="str">
        <f t="shared" si="65"/>
        <v>2020NHS Western IslesDisabilityDeclined</v>
      </c>
      <c r="F4185">
        <v>6.1855670103092697</v>
      </c>
    </row>
    <row r="4186" spans="1:6" x14ac:dyDescent="0.25">
      <c r="A4186" s="95">
        <v>43921</v>
      </c>
      <c r="B4186" t="s">
        <v>115</v>
      </c>
      <c r="C4186" t="s">
        <v>90</v>
      </c>
      <c r="D4186" t="s">
        <v>14</v>
      </c>
      <c r="E4186" t="str">
        <f t="shared" si="65"/>
        <v>2020NHS Western IslesEthnicityDeclined</v>
      </c>
      <c r="F4186">
        <v>6.0269627279936504</v>
      </c>
    </row>
    <row r="4187" spans="1:6" x14ac:dyDescent="0.25">
      <c r="A4187" s="95">
        <v>43921</v>
      </c>
      <c r="B4187" t="s">
        <v>115</v>
      </c>
      <c r="C4187" t="s">
        <v>1</v>
      </c>
      <c r="D4187" t="s">
        <v>14</v>
      </c>
      <c r="E4187" t="str">
        <f t="shared" si="65"/>
        <v>2020NHS Western IslesReligionDeclined</v>
      </c>
      <c r="F4187">
        <v>8.0095162569389302</v>
      </c>
    </row>
    <row r="4188" spans="1:6" x14ac:dyDescent="0.25">
      <c r="A4188" s="95">
        <v>43921</v>
      </c>
      <c r="B4188" t="s">
        <v>115</v>
      </c>
      <c r="C4188" t="s">
        <v>3</v>
      </c>
      <c r="D4188" t="s">
        <v>14</v>
      </c>
      <c r="E4188" t="str">
        <f t="shared" si="65"/>
        <v>2020NHS Western IslesSexual OrientationDeclined</v>
      </c>
      <c r="F4188">
        <v>7.5337034099920697</v>
      </c>
    </row>
    <row r="4189" spans="1:6" x14ac:dyDescent="0.25">
      <c r="A4189" s="95">
        <v>43921</v>
      </c>
      <c r="B4189" t="s">
        <v>104</v>
      </c>
      <c r="C4189" t="s">
        <v>4</v>
      </c>
      <c r="D4189" t="s">
        <v>14</v>
      </c>
      <c r="E4189" t="str">
        <f t="shared" si="65"/>
        <v>2020NHS Dumfries &amp; GallowayDisabilityDeclined</v>
      </c>
      <c r="F4189">
        <v>9.9292136981059809</v>
      </c>
    </row>
    <row r="4190" spans="1:6" x14ac:dyDescent="0.25">
      <c r="A4190" s="95">
        <v>43921</v>
      </c>
      <c r="B4190" t="s">
        <v>104</v>
      </c>
      <c r="C4190" t="s">
        <v>90</v>
      </c>
      <c r="D4190" t="s">
        <v>14</v>
      </c>
      <c r="E4190" t="str">
        <f t="shared" si="65"/>
        <v>2020NHS Dumfries &amp; GallowayEthnicityDeclined</v>
      </c>
      <c r="F4190">
        <v>8.3604361966711291</v>
      </c>
    </row>
    <row r="4191" spans="1:6" x14ac:dyDescent="0.25">
      <c r="A4191" s="95">
        <v>43921</v>
      </c>
      <c r="B4191" t="s">
        <v>104</v>
      </c>
      <c r="C4191" t="s">
        <v>1</v>
      </c>
      <c r="D4191" t="s">
        <v>14</v>
      </c>
      <c r="E4191" t="str">
        <f t="shared" si="65"/>
        <v>2020NHS Dumfries &amp; GallowayReligionDeclined</v>
      </c>
      <c r="F4191">
        <v>12.0145398890376</v>
      </c>
    </row>
    <row r="4192" spans="1:6" x14ac:dyDescent="0.25">
      <c r="A4192" s="95">
        <v>43921</v>
      </c>
      <c r="B4192" t="s">
        <v>104</v>
      </c>
      <c r="C4192" t="s">
        <v>3</v>
      </c>
      <c r="D4192" t="s">
        <v>14</v>
      </c>
      <c r="E4192" t="str">
        <f t="shared" si="65"/>
        <v>2020NHS Dumfries &amp; GallowaySexual OrientationDeclined</v>
      </c>
      <c r="F4192">
        <v>21.1019705375932</v>
      </c>
    </row>
    <row r="4193" spans="1:6" x14ac:dyDescent="0.25">
      <c r="A4193" s="95">
        <v>43921</v>
      </c>
      <c r="B4193" t="s">
        <v>113</v>
      </c>
      <c r="C4193" t="s">
        <v>4</v>
      </c>
      <c r="D4193" t="s">
        <v>14</v>
      </c>
      <c r="E4193" t="str">
        <f t="shared" si="65"/>
        <v>2020NHS ShetlandDisabilityDeclined</v>
      </c>
      <c r="F4193">
        <v>5.0274223034734904</v>
      </c>
    </row>
    <row r="4194" spans="1:6" x14ac:dyDescent="0.25">
      <c r="A4194" s="95">
        <v>43921</v>
      </c>
      <c r="B4194" t="s">
        <v>113</v>
      </c>
      <c r="C4194" t="s">
        <v>90</v>
      </c>
      <c r="D4194" t="s">
        <v>14</v>
      </c>
      <c r="E4194" t="str">
        <f t="shared" si="65"/>
        <v>2020NHS ShetlandEthnicityDeclined</v>
      </c>
      <c r="F4194">
        <v>3.6563071297989</v>
      </c>
    </row>
    <row r="4195" spans="1:6" x14ac:dyDescent="0.25">
      <c r="A4195" s="95">
        <v>43921</v>
      </c>
      <c r="B4195" t="s">
        <v>113</v>
      </c>
      <c r="C4195" t="s">
        <v>1</v>
      </c>
      <c r="D4195" t="s">
        <v>14</v>
      </c>
      <c r="E4195" t="str">
        <f t="shared" si="65"/>
        <v>2020NHS ShetlandReligionDeclined</v>
      </c>
      <c r="F4195">
        <v>10.8775137111517</v>
      </c>
    </row>
    <row r="4196" spans="1:6" x14ac:dyDescent="0.25">
      <c r="A4196" s="95">
        <v>43921</v>
      </c>
      <c r="B4196" t="s">
        <v>113</v>
      </c>
      <c r="C4196" t="s">
        <v>3</v>
      </c>
      <c r="D4196" t="s">
        <v>14</v>
      </c>
      <c r="E4196" t="str">
        <f t="shared" si="65"/>
        <v>2020NHS ShetlandSexual OrientationDeclined</v>
      </c>
      <c r="F4196">
        <v>11.425959780621501</v>
      </c>
    </row>
    <row r="4197" spans="1:6" x14ac:dyDescent="0.25">
      <c r="A4197" s="95">
        <v>43921</v>
      </c>
      <c r="B4197" t="s">
        <v>127</v>
      </c>
      <c r="C4197" t="s">
        <v>4</v>
      </c>
      <c r="D4197" t="s">
        <v>14</v>
      </c>
      <c r="E4197" t="str">
        <f t="shared" si="65"/>
        <v>2020East RegionDisabilityDeclined</v>
      </c>
      <c r="F4197">
        <v>11.966832653613</v>
      </c>
    </row>
    <row r="4198" spans="1:6" x14ac:dyDescent="0.25">
      <c r="A4198" s="95">
        <v>43921</v>
      </c>
      <c r="B4198" t="s">
        <v>127</v>
      </c>
      <c r="C4198" t="s">
        <v>90</v>
      </c>
      <c r="D4198" t="s">
        <v>14</v>
      </c>
      <c r="E4198" t="str">
        <f t="shared" si="65"/>
        <v>2020East RegionEthnicityDeclined</v>
      </c>
      <c r="F4198">
        <v>22.3586669971384</v>
      </c>
    </row>
    <row r="4199" spans="1:6" x14ac:dyDescent="0.25">
      <c r="A4199" s="95">
        <v>43921</v>
      </c>
      <c r="B4199" t="s">
        <v>127</v>
      </c>
      <c r="C4199" t="s">
        <v>1</v>
      </c>
      <c r="D4199" t="s">
        <v>14</v>
      </c>
      <c r="E4199" t="str">
        <f t="shared" si="65"/>
        <v>2020East RegionReligionDeclined</v>
      </c>
      <c r="F4199">
        <v>14.9793830693314</v>
      </c>
    </row>
    <row r="4200" spans="1:6" x14ac:dyDescent="0.25">
      <c r="A4200" s="95">
        <v>43921</v>
      </c>
      <c r="B4200" t="s">
        <v>127</v>
      </c>
      <c r="C4200" t="s">
        <v>3</v>
      </c>
      <c r="D4200" t="s">
        <v>14</v>
      </c>
      <c r="E4200" t="str">
        <f t="shared" si="65"/>
        <v>2020East RegionSexual OrientationDeclined</v>
      </c>
      <c r="F4200">
        <v>24.828192244428902</v>
      </c>
    </row>
    <row r="4201" spans="1:6" x14ac:dyDescent="0.25">
      <c r="A4201" s="95">
        <v>43921</v>
      </c>
      <c r="B4201" t="s">
        <v>132</v>
      </c>
      <c r="C4201" t="s">
        <v>4</v>
      </c>
      <c r="D4201" t="s">
        <v>14</v>
      </c>
      <c r="E4201" t="str">
        <f t="shared" si="65"/>
        <v>2020National Bodies and Special Health BoardsDisabilityDeclined</v>
      </c>
      <c r="F4201">
        <v>8.1616269735081595</v>
      </c>
    </row>
    <row r="4202" spans="1:6" x14ac:dyDescent="0.25">
      <c r="A4202" s="95">
        <v>43921</v>
      </c>
      <c r="B4202" t="s">
        <v>132</v>
      </c>
      <c r="C4202" t="s">
        <v>90</v>
      </c>
      <c r="D4202" t="s">
        <v>14</v>
      </c>
      <c r="E4202" t="str">
        <f t="shared" si="65"/>
        <v>2020National Bodies and Special Health BoardsEthnicityDeclined</v>
      </c>
      <c r="F4202">
        <v>7.5086968156275002</v>
      </c>
    </row>
    <row r="4203" spans="1:6" x14ac:dyDescent="0.25">
      <c r="A4203" s="95">
        <v>43921</v>
      </c>
      <c r="B4203" t="s">
        <v>132</v>
      </c>
      <c r="C4203" t="s">
        <v>1</v>
      </c>
      <c r="D4203" t="s">
        <v>14</v>
      </c>
      <c r="E4203" t="str">
        <f t="shared" si="65"/>
        <v>2020National Bodies and Special Health BoardsReligionDeclined</v>
      </c>
      <c r="F4203">
        <v>7.7120685041477097</v>
      </c>
    </row>
    <row r="4204" spans="1:6" x14ac:dyDescent="0.25">
      <c r="A4204" s="95">
        <v>43921</v>
      </c>
      <c r="B4204" t="s">
        <v>132</v>
      </c>
      <c r="C4204" t="s">
        <v>3</v>
      </c>
      <c r="D4204" t="s">
        <v>14</v>
      </c>
      <c r="E4204" t="str">
        <f t="shared" si="65"/>
        <v>2020National Bodies and Special Health BoardsSexual OrientationDeclined</v>
      </c>
      <c r="F4204">
        <v>7.4712336098474701</v>
      </c>
    </row>
    <row r="4205" spans="1:6" x14ac:dyDescent="0.25">
      <c r="A4205" s="95">
        <v>43921</v>
      </c>
      <c r="B4205" t="s">
        <v>128</v>
      </c>
      <c r="C4205" t="s">
        <v>4</v>
      </c>
      <c r="D4205" t="s">
        <v>14</v>
      </c>
      <c r="E4205" t="str">
        <f t="shared" si="65"/>
        <v>2020North RegionDisabilityDeclined</v>
      </c>
      <c r="F4205">
        <v>14.0534882288951</v>
      </c>
    </row>
    <row r="4206" spans="1:6" x14ac:dyDescent="0.25">
      <c r="A4206" s="95">
        <v>43921</v>
      </c>
      <c r="B4206" t="s">
        <v>128</v>
      </c>
      <c r="C4206" t="s">
        <v>90</v>
      </c>
      <c r="D4206" t="s">
        <v>14</v>
      </c>
      <c r="E4206" t="str">
        <f t="shared" si="65"/>
        <v>2020North RegionEthnicityDeclined</v>
      </c>
      <c r="F4206">
        <v>15.510765378378901</v>
      </c>
    </row>
    <row r="4207" spans="1:6" x14ac:dyDescent="0.25">
      <c r="A4207" s="95">
        <v>43921</v>
      </c>
      <c r="B4207" t="s">
        <v>128</v>
      </c>
      <c r="C4207" t="s">
        <v>1</v>
      </c>
      <c r="D4207" t="s">
        <v>14</v>
      </c>
      <c r="E4207" t="str">
        <f t="shared" si="65"/>
        <v>2020North RegionReligionDeclined</v>
      </c>
      <c r="F4207">
        <v>17.7048911147143</v>
      </c>
    </row>
    <row r="4208" spans="1:6" x14ac:dyDescent="0.25">
      <c r="A4208" s="95">
        <v>43921</v>
      </c>
      <c r="B4208" t="s">
        <v>128</v>
      </c>
      <c r="C4208" t="s">
        <v>3</v>
      </c>
      <c r="D4208" t="s">
        <v>14</v>
      </c>
      <c r="E4208" t="str">
        <f t="shared" si="65"/>
        <v>2020North RegionSexual OrientationDeclined</v>
      </c>
      <c r="F4208">
        <v>18.794770222286001</v>
      </c>
    </row>
    <row r="4209" spans="1:6" x14ac:dyDescent="0.25">
      <c r="A4209" s="95">
        <v>43921</v>
      </c>
      <c r="B4209" t="s">
        <v>129</v>
      </c>
      <c r="C4209" t="s">
        <v>4</v>
      </c>
      <c r="D4209" t="s">
        <v>14</v>
      </c>
      <c r="E4209" t="str">
        <f t="shared" si="65"/>
        <v>2020West RegionDisabilityDeclined</v>
      </c>
      <c r="F4209">
        <v>2.6451180592624501</v>
      </c>
    </row>
    <row r="4210" spans="1:6" x14ac:dyDescent="0.25">
      <c r="A4210" s="95">
        <v>43921</v>
      </c>
      <c r="B4210" t="s">
        <v>129</v>
      </c>
      <c r="C4210" t="s">
        <v>90</v>
      </c>
      <c r="D4210" t="s">
        <v>14</v>
      </c>
      <c r="E4210" t="str">
        <f t="shared" si="65"/>
        <v>2020West RegionEthnicityDeclined</v>
      </c>
      <c r="F4210">
        <v>2.4225147361128401</v>
      </c>
    </row>
    <row r="4211" spans="1:6" x14ac:dyDescent="0.25">
      <c r="A4211" s="95">
        <v>43921</v>
      </c>
      <c r="B4211" t="s">
        <v>129</v>
      </c>
      <c r="C4211" t="s">
        <v>1</v>
      </c>
      <c r="D4211" t="s">
        <v>14</v>
      </c>
      <c r="E4211" t="str">
        <f t="shared" si="65"/>
        <v>2020West RegionReligionDeclined</v>
      </c>
      <c r="F4211">
        <v>4.9483810151165804</v>
      </c>
    </row>
    <row r="4212" spans="1:6" x14ac:dyDescent="0.25">
      <c r="A4212" s="95">
        <v>43921</v>
      </c>
      <c r="B4212" t="s">
        <v>129</v>
      </c>
      <c r="C4212" t="s">
        <v>3</v>
      </c>
      <c r="D4212" t="s">
        <v>14</v>
      </c>
      <c r="E4212" t="str">
        <f t="shared" si="65"/>
        <v>2020West RegionSexual OrientationDeclined</v>
      </c>
      <c r="F4212">
        <v>4.8109575350089102</v>
      </c>
    </row>
    <row r="4213" spans="1:6" x14ac:dyDescent="0.25">
      <c r="A4213" s="95">
        <v>40268</v>
      </c>
      <c r="B4213" t="s">
        <v>102</v>
      </c>
      <c r="C4213" t="s">
        <v>3</v>
      </c>
      <c r="D4213" t="s">
        <v>31</v>
      </c>
      <c r="E4213" t="str">
        <f t="shared" si="65"/>
        <v>2010NHS Ayrshire &amp; ArranSexual OrientationGay</v>
      </c>
      <c r="F4213">
        <v>0.203810367744793</v>
      </c>
    </row>
    <row r="4214" spans="1:6" x14ac:dyDescent="0.25">
      <c r="A4214" s="95">
        <v>40268</v>
      </c>
      <c r="B4214" t="s">
        <v>103</v>
      </c>
      <c r="C4214" t="s">
        <v>3</v>
      </c>
      <c r="D4214" t="s">
        <v>31</v>
      </c>
      <c r="E4214" t="str">
        <f t="shared" si="65"/>
        <v>2010NHS BordersSexual OrientationGay</v>
      </c>
      <c r="F4214">
        <v>0.124906320259805</v>
      </c>
    </row>
    <row r="4215" spans="1:6" x14ac:dyDescent="0.25">
      <c r="A4215" s="95">
        <v>40268</v>
      </c>
      <c r="B4215" t="s">
        <v>82</v>
      </c>
      <c r="C4215" t="s">
        <v>3</v>
      </c>
      <c r="D4215" t="s">
        <v>31</v>
      </c>
      <c r="E4215" t="str">
        <f t="shared" si="65"/>
        <v>2010NHSScotlandSexual OrientationGay</v>
      </c>
      <c r="F4215">
        <v>0.28970254251370903</v>
      </c>
    </row>
    <row r="4216" spans="1:6" x14ac:dyDescent="0.25">
      <c r="A4216" s="95">
        <v>40268</v>
      </c>
      <c r="B4216" t="s">
        <v>52</v>
      </c>
      <c r="C4216" t="s">
        <v>3</v>
      </c>
      <c r="D4216" t="s">
        <v>31</v>
      </c>
      <c r="E4216" t="str">
        <f t="shared" si="65"/>
        <v>2010NHS National Services ScotlandSexual OrientationGay</v>
      </c>
      <c r="F4216">
        <v>0.46511627906976699</v>
      </c>
    </row>
    <row r="4217" spans="1:6" x14ac:dyDescent="0.25">
      <c r="A4217" s="95">
        <v>40268</v>
      </c>
      <c r="B4217" t="s">
        <v>15</v>
      </c>
      <c r="C4217" t="s">
        <v>3</v>
      </c>
      <c r="D4217" t="s">
        <v>31</v>
      </c>
      <c r="E4217" t="str">
        <f t="shared" si="65"/>
        <v>2010Scottish Ambulance ServiceSexual OrientationGay</v>
      </c>
      <c r="F4217">
        <v>0.138792505204718</v>
      </c>
    </row>
    <row r="4218" spans="1:6" x14ac:dyDescent="0.25">
      <c r="A4218" s="95">
        <v>40268</v>
      </c>
      <c r="B4218" t="s">
        <v>16</v>
      </c>
      <c r="C4218" t="s">
        <v>3</v>
      </c>
      <c r="D4218" t="s">
        <v>31</v>
      </c>
      <c r="E4218" t="str">
        <f t="shared" si="65"/>
        <v>2010NHS 24Sexual OrientationGay</v>
      </c>
      <c r="F4218">
        <v>0.13956734124214901</v>
      </c>
    </row>
    <row r="4219" spans="1:6" x14ac:dyDescent="0.25">
      <c r="A4219" s="95">
        <v>40268</v>
      </c>
      <c r="B4219" t="s">
        <v>17</v>
      </c>
      <c r="C4219" t="s">
        <v>3</v>
      </c>
      <c r="D4219" t="s">
        <v>31</v>
      </c>
      <c r="E4219" t="str">
        <f t="shared" si="65"/>
        <v>2010NHS Education for ScotlandSexual OrientationGay</v>
      </c>
      <c r="F4219">
        <v>0.23186485591255299</v>
      </c>
    </row>
    <row r="4220" spans="1:6" x14ac:dyDescent="0.25">
      <c r="A4220" s="95">
        <v>40268</v>
      </c>
      <c r="B4220" t="s">
        <v>83</v>
      </c>
      <c r="C4220" t="s">
        <v>3</v>
      </c>
      <c r="D4220" t="s">
        <v>31</v>
      </c>
      <c r="E4220" t="str">
        <f t="shared" si="65"/>
        <v>2010Healthcare Improvement ScotlandSexual OrientationGay</v>
      </c>
      <c r="F4220">
        <v>2.7027027027027</v>
      </c>
    </row>
    <row r="4221" spans="1:6" x14ac:dyDescent="0.25">
      <c r="A4221" s="95">
        <v>40268</v>
      </c>
      <c r="B4221" t="s">
        <v>18</v>
      </c>
      <c r="C4221" t="s">
        <v>3</v>
      </c>
      <c r="D4221" t="s">
        <v>31</v>
      </c>
      <c r="E4221" t="str">
        <f t="shared" si="65"/>
        <v>2010NHS Health ScotlandSexual OrientationGay</v>
      </c>
      <c r="F4221">
        <v>1.70648464163822</v>
      </c>
    </row>
    <row r="4222" spans="1:6" x14ac:dyDescent="0.25">
      <c r="A4222" s="95">
        <v>40268</v>
      </c>
      <c r="B4222" t="s">
        <v>19</v>
      </c>
      <c r="C4222" t="s">
        <v>3</v>
      </c>
      <c r="D4222" t="s">
        <v>31</v>
      </c>
      <c r="E4222" t="str">
        <f t="shared" si="65"/>
        <v>2010The State HospitalSexual OrientationGay</v>
      </c>
      <c r="F4222">
        <v>0.84269662921348298</v>
      </c>
    </row>
    <row r="4223" spans="1:6" x14ac:dyDescent="0.25">
      <c r="A4223" s="95">
        <v>40268</v>
      </c>
      <c r="B4223" t="s">
        <v>35</v>
      </c>
      <c r="C4223" t="s">
        <v>3</v>
      </c>
      <c r="D4223" t="s">
        <v>31</v>
      </c>
      <c r="E4223" t="str">
        <f t="shared" si="65"/>
        <v>2010National Waiting Times CentreSexual OrientationGay</v>
      </c>
      <c r="F4223">
        <v>6.1425061425061399E-2</v>
      </c>
    </row>
    <row r="4224" spans="1:6" x14ac:dyDescent="0.25">
      <c r="A4224" s="95">
        <v>40268</v>
      </c>
      <c r="B4224" t="s">
        <v>105</v>
      </c>
      <c r="C4224" t="s">
        <v>3</v>
      </c>
      <c r="D4224" t="s">
        <v>31</v>
      </c>
      <c r="E4224" t="str">
        <f t="shared" si="65"/>
        <v>2010NHS FifeSexual OrientationGay</v>
      </c>
      <c r="F4224">
        <v>0.10668218407525901</v>
      </c>
    </row>
    <row r="4225" spans="1:6" x14ac:dyDescent="0.25">
      <c r="A4225" s="95">
        <v>40268</v>
      </c>
      <c r="B4225" t="s">
        <v>108</v>
      </c>
      <c r="C4225" t="s">
        <v>3</v>
      </c>
      <c r="D4225" t="s">
        <v>31</v>
      </c>
      <c r="E4225" t="str">
        <f t="shared" si="65"/>
        <v>2010NHS Greater Glasgow &amp; ClydeSexual OrientationGay</v>
      </c>
      <c r="F4225">
        <v>0.40335023143046</v>
      </c>
    </row>
    <row r="4226" spans="1:6" x14ac:dyDescent="0.25">
      <c r="A4226" s="95">
        <v>40268</v>
      </c>
      <c r="B4226" t="s">
        <v>109</v>
      </c>
      <c r="C4226" t="s">
        <v>3</v>
      </c>
      <c r="D4226" t="s">
        <v>31</v>
      </c>
      <c r="E4226" t="str">
        <f t="shared" si="65"/>
        <v>2010NHS HighlandSexual OrientationGay</v>
      </c>
      <c r="F4226">
        <v>0.233667607827864</v>
      </c>
    </row>
    <row r="4227" spans="1:6" x14ac:dyDescent="0.25">
      <c r="A4227" s="95">
        <v>40268</v>
      </c>
      <c r="B4227" t="s">
        <v>110</v>
      </c>
      <c r="C4227" t="s">
        <v>3</v>
      </c>
      <c r="D4227" t="s">
        <v>31</v>
      </c>
      <c r="E4227" t="str">
        <f t="shared" si="65"/>
        <v>2010NHS LanarkshireSexual OrientationGay</v>
      </c>
      <c r="F4227">
        <v>0.20446911055936901</v>
      </c>
    </row>
    <row r="4228" spans="1:6" x14ac:dyDescent="0.25">
      <c r="A4228" s="95">
        <v>40268</v>
      </c>
      <c r="B4228" t="s">
        <v>107</v>
      </c>
      <c r="C4228" t="s">
        <v>3</v>
      </c>
      <c r="D4228" t="s">
        <v>31</v>
      </c>
      <c r="E4228" t="str">
        <f t="shared" ref="E4228:E4291" si="66">"20"&amp;RIGHT(TEXT(A4228,"dd-mmm-yy"),2)&amp;B4228&amp;C4228&amp;D4228</f>
        <v>2010NHS GrampianSexual OrientationGay</v>
      </c>
      <c r="F4228">
        <v>0.32869636673123198</v>
      </c>
    </row>
    <row r="4229" spans="1:6" x14ac:dyDescent="0.25">
      <c r="A4229" s="95">
        <v>40268</v>
      </c>
      <c r="B4229" t="s">
        <v>112</v>
      </c>
      <c r="C4229" t="s">
        <v>3</v>
      </c>
      <c r="D4229" t="s">
        <v>31</v>
      </c>
      <c r="E4229" t="str">
        <f t="shared" si="66"/>
        <v>2010NHS OrkneySexual OrientationGay</v>
      </c>
      <c r="F4229">
        <v>0.13550135501355001</v>
      </c>
    </row>
    <row r="4230" spans="1:6" x14ac:dyDescent="0.25">
      <c r="A4230" s="95">
        <v>40268</v>
      </c>
      <c r="B4230" t="s">
        <v>111</v>
      </c>
      <c r="C4230" t="s">
        <v>3</v>
      </c>
      <c r="D4230" t="s">
        <v>31</v>
      </c>
      <c r="E4230" t="str">
        <f t="shared" si="66"/>
        <v>2010NHS LothianSexual OrientationGay</v>
      </c>
      <c r="F4230">
        <v>0.356243949661181</v>
      </c>
    </row>
    <row r="4231" spans="1:6" x14ac:dyDescent="0.25">
      <c r="A4231" s="95">
        <v>40268</v>
      </c>
      <c r="B4231" t="s">
        <v>114</v>
      </c>
      <c r="C4231" t="s">
        <v>3</v>
      </c>
      <c r="D4231" t="s">
        <v>31</v>
      </c>
      <c r="E4231" t="str">
        <f t="shared" si="66"/>
        <v>2010NHS TaysideSexual OrientationGay</v>
      </c>
      <c r="F4231">
        <v>0.155122411816281</v>
      </c>
    </row>
    <row r="4232" spans="1:6" x14ac:dyDescent="0.25">
      <c r="A4232" s="95">
        <v>40268</v>
      </c>
      <c r="B4232" t="s">
        <v>106</v>
      </c>
      <c r="C4232" t="s">
        <v>3</v>
      </c>
      <c r="D4232" t="s">
        <v>31</v>
      </c>
      <c r="E4232" t="str">
        <f t="shared" si="66"/>
        <v>2010NHS Forth ValleySexual OrientationGay</v>
      </c>
      <c r="F4232">
        <v>0.462455884142631</v>
      </c>
    </row>
    <row r="4233" spans="1:6" x14ac:dyDescent="0.25">
      <c r="A4233" s="95">
        <v>40268</v>
      </c>
      <c r="B4233" t="s">
        <v>115</v>
      </c>
      <c r="C4233" t="s">
        <v>3</v>
      </c>
      <c r="D4233" t="s">
        <v>31</v>
      </c>
      <c r="E4233" t="str">
        <f t="shared" si="66"/>
        <v>2010NHS Western IslesSexual OrientationGay</v>
      </c>
      <c r="F4233">
        <v>0.387596899224806</v>
      </c>
    </row>
    <row r="4234" spans="1:6" x14ac:dyDescent="0.25">
      <c r="A4234" s="95">
        <v>40268</v>
      </c>
      <c r="B4234" t="s">
        <v>104</v>
      </c>
      <c r="C4234" t="s">
        <v>3</v>
      </c>
      <c r="D4234" t="s">
        <v>31</v>
      </c>
      <c r="E4234" t="str">
        <f t="shared" si="66"/>
        <v>2010NHS Dumfries &amp; GallowaySexual OrientationGay</v>
      </c>
      <c r="F4234">
        <v>8.0726538849646798E-2</v>
      </c>
    </row>
    <row r="4235" spans="1:6" x14ac:dyDescent="0.25">
      <c r="A4235" s="95">
        <v>40268</v>
      </c>
      <c r="B4235" t="s">
        <v>113</v>
      </c>
      <c r="C4235" t="s">
        <v>3</v>
      </c>
      <c r="D4235" t="s">
        <v>31</v>
      </c>
      <c r="E4235" t="str">
        <f t="shared" si="66"/>
        <v>2010NHS ShetlandSexual OrientationGay</v>
      </c>
      <c r="F4235">
        <v>0.63051702395964604</v>
      </c>
    </row>
    <row r="4236" spans="1:6" x14ac:dyDescent="0.25">
      <c r="A4236" s="95">
        <v>40268</v>
      </c>
      <c r="B4236" t="s">
        <v>127</v>
      </c>
      <c r="C4236" t="s">
        <v>3</v>
      </c>
      <c r="D4236" t="s">
        <v>31</v>
      </c>
      <c r="E4236" t="str">
        <f t="shared" si="66"/>
        <v>2010East RegionSexual OrientationGay</v>
      </c>
      <c r="F4236">
        <v>0.26906499912803</v>
      </c>
    </row>
    <row r="4237" spans="1:6" x14ac:dyDescent="0.25">
      <c r="A4237" s="95">
        <v>40268</v>
      </c>
      <c r="B4237" t="s">
        <v>132</v>
      </c>
      <c r="C4237" t="s">
        <v>3</v>
      </c>
      <c r="D4237" t="s">
        <v>31</v>
      </c>
      <c r="E4237" t="str">
        <f t="shared" si="66"/>
        <v>2010National Bodies and Special Health BoardsSexual OrientationGay</v>
      </c>
      <c r="F4237">
        <v>0.33856370857477602</v>
      </c>
    </row>
    <row r="4238" spans="1:6" x14ac:dyDescent="0.25">
      <c r="A4238" s="95">
        <v>40268</v>
      </c>
      <c r="B4238" t="s">
        <v>128</v>
      </c>
      <c r="C4238" t="s">
        <v>3</v>
      </c>
      <c r="D4238" t="s">
        <v>31</v>
      </c>
      <c r="E4238" t="str">
        <f t="shared" si="66"/>
        <v>2010North RegionSexual OrientationGay</v>
      </c>
      <c r="F4238">
        <v>0.25358127947326198</v>
      </c>
    </row>
    <row r="4239" spans="1:6" x14ac:dyDescent="0.25">
      <c r="A4239" s="95">
        <v>40268</v>
      </c>
      <c r="B4239" t="s">
        <v>129</v>
      </c>
      <c r="C4239" t="s">
        <v>3</v>
      </c>
      <c r="D4239" t="s">
        <v>31</v>
      </c>
      <c r="E4239" t="str">
        <f t="shared" si="66"/>
        <v>2010West RegionSexual OrientationGay</v>
      </c>
      <c r="F4239">
        <v>0.33045581350797998</v>
      </c>
    </row>
    <row r="4240" spans="1:6" x14ac:dyDescent="0.25">
      <c r="A4240" s="95">
        <v>40633</v>
      </c>
      <c r="B4240" t="s">
        <v>102</v>
      </c>
      <c r="C4240" t="s">
        <v>3</v>
      </c>
      <c r="D4240" t="s">
        <v>31</v>
      </c>
      <c r="E4240" t="str">
        <f t="shared" si="66"/>
        <v>2011NHS Ayrshire &amp; ArranSexual OrientationGay</v>
      </c>
      <c r="F4240">
        <v>0.161377084454007</v>
      </c>
    </row>
    <row r="4241" spans="1:6" x14ac:dyDescent="0.25">
      <c r="A4241" s="95">
        <v>40633</v>
      </c>
      <c r="B4241" t="s">
        <v>103</v>
      </c>
      <c r="C4241" t="s">
        <v>3</v>
      </c>
      <c r="D4241" t="s">
        <v>31</v>
      </c>
      <c r="E4241" t="str">
        <f t="shared" si="66"/>
        <v>2011NHS BordersSexual OrientationGay</v>
      </c>
      <c r="F4241">
        <v>0.23468057366362399</v>
      </c>
    </row>
    <row r="4242" spans="1:6" x14ac:dyDescent="0.25">
      <c r="A4242" s="95">
        <v>40633</v>
      </c>
      <c r="B4242" t="s">
        <v>82</v>
      </c>
      <c r="C4242" t="s">
        <v>3</v>
      </c>
      <c r="D4242" t="s">
        <v>31</v>
      </c>
      <c r="E4242" t="str">
        <f t="shared" si="66"/>
        <v>2011NHSScotlandSexual OrientationGay</v>
      </c>
      <c r="F4242">
        <v>0.31935350945469498</v>
      </c>
    </row>
    <row r="4243" spans="1:6" x14ac:dyDescent="0.25">
      <c r="A4243" s="95">
        <v>40633</v>
      </c>
      <c r="B4243" t="s">
        <v>52</v>
      </c>
      <c r="C4243" t="s">
        <v>3</v>
      </c>
      <c r="D4243" t="s">
        <v>31</v>
      </c>
      <c r="E4243" t="str">
        <f t="shared" si="66"/>
        <v>2011NHS National Services ScotlandSexual OrientationGay</v>
      </c>
      <c r="F4243">
        <v>0.38610038610038599</v>
      </c>
    </row>
    <row r="4244" spans="1:6" x14ac:dyDescent="0.25">
      <c r="A4244" s="95">
        <v>40633</v>
      </c>
      <c r="B4244" t="s">
        <v>15</v>
      </c>
      <c r="C4244" t="s">
        <v>3</v>
      </c>
      <c r="D4244" t="s">
        <v>31</v>
      </c>
      <c r="E4244" t="str">
        <f t="shared" si="66"/>
        <v>2011Scottish Ambulance ServiceSexual OrientationGay</v>
      </c>
      <c r="F4244">
        <v>0.115553501271088</v>
      </c>
    </row>
    <row r="4245" spans="1:6" x14ac:dyDescent="0.25">
      <c r="A4245" s="95">
        <v>40633</v>
      </c>
      <c r="B4245" t="s">
        <v>16</v>
      </c>
      <c r="C4245" t="s">
        <v>3</v>
      </c>
      <c r="D4245" t="s">
        <v>31</v>
      </c>
      <c r="E4245" t="str">
        <f t="shared" si="66"/>
        <v>2011NHS 24Sexual OrientationGay</v>
      </c>
      <c r="F4245">
        <v>0.140252454417952</v>
      </c>
    </row>
    <row r="4246" spans="1:6" x14ac:dyDescent="0.25">
      <c r="A4246" s="95">
        <v>40633</v>
      </c>
      <c r="B4246" t="s">
        <v>17</v>
      </c>
      <c r="C4246" t="s">
        <v>3</v>
      </c>
      <c r="D4246" t="s">
        <v>31</v>
      </c>
      <c r="E4246" t="str">
        <f t="shared" si="66"/>
        <v>2011NHS Education for ScotlandSexual OrientationGay</v>
      </c>
      <c r="F4246">
        <v>0.26854649211144599</v>
      </c>
    </row>
    <row r="4247" spans="1:6" x14ac:dyDescent="0.25">
      <c r="A4247" s="95">
        <v>40633</v>
      </c>
      <c r="B4247" t="s">
        <v>83</v>
      </c>
      <c r="C4247" t="s">
        <v>3</v>
      </c>
      <c r="D4247" t="s">
        <v>31</v>
      </c>
      <c r="E4247" t="str">
        <f t="shared" si="66"/>
        <v>2011Healthcare Improvement ScotlandSexual OrientationGay</v>
      </c>
      <c r="F4247">
        <v>2.36486486486486</v>
      </c>
    </row>
    <row r="4248" spans="1:6" x14ac:dyDescent="0.25">
      <c r="A4248" s="95">
        <v>40633</v>
      </c>
      <c r="B4248" t="s">
        <v>18</v>
      </c>
      <c r="C4248" t="s">
        <v>3</v>
      </c>
      <c r="D4248" t="s">
        <v>31</v>
      </c>
      <c r="E4248" t="str">
        <f t="shared" si="66"/>
        <v>2011NHS Health ScotlandSexual OrientationGay</v>
      </c>
      <c r="F4248">
        <v>1.63934426229508</v>
      </c>
    </row>
    <row r="4249" spans="1:6" x14ac:dyDescent="0.25">
      <c r="A4249" s="95">
        <v>40633</v>
      </c>
      <c r="B4249" t="s">
        <v>19</v>
      </c>
      <c r="C4249" t="s">
        <v>3</v>
      </c>
      <c r="D4249" t="s">
        <v>31</v>
      </c>
      <c r="E4249" t="str">
        <f t="shared" si="66"/>
        <v>2011The State HospitalSexual OrientationGay</v>
      </c>
      <c r="F4249">
        <v>0.71633237822349505</v>
      </c>
    </row>
    <row r="4250" spans="1:6" x14ac:dyDescent="0.25">
      <c r="A4250" s="95">
        <v>40633</v>
      </c>
      <c r="B4250" t="s">
        <v>35</v>
      </c>
      <c r="C4250" t="s">
        <v>3</v>
      </c>
      <c r="D4250" t="s">
        <v>31</v>
      </c>
      <c r="E4250" t="str">
        <f t="shared" si="66"/>
        <v>2011National Waiting Times CentreSexual OrientationGay</v>
      </c>
      <c r="F4250">
        <v>0.12714558169103601</v>
      </c>
    </row>
    <row r="4251" spans="1:6" x14ac:dyDescent="0.25">
      <c r="A4251" s="95">
        <v>40633</v>
      </c>
      <c r="B4251" t="s">
        <v>105</v>
      </c>
      <c r="C4251" t="s">
        <v>3</v>
      </c>
      <c r="D4251" t="s">
        <v>31</v>
      </c>
      <c r="E4251" t="str">
        <f t="shared" si="66"/>
        <v>2011NHS FifeSexual OrientationGay</v>
      </c>
      <c r="F4251">
        <v>0.141086365010581</v>
      </c>
    </row>
    <row r="4252" spans="1:6" x14ac:dyDescent="0.25">
      <c r="A4252" s="95">
        <v>40633</v>
      </c>
      <c r="B4252" t="s">
        <v>108</v>
      </c>
      <c r="C4252" t="s">
        <v>3</v>
      </c>
      <c r="D4252" t="s">
        <v>31</v>
      </c>
      <c r="E4252" t="str">
        <f t="shared" si="66"/>
        <v>2011NHS Greater Glasgow &amp; ClydeSexual OrientationGay</v>
      </c>
      <c r="F4252">
        <v>0.48058129641978398</v>
      </c>
    </row>
    <row r="4253" spans="1:6" x14ac:dyDescent="0.25">
      <c r="A4253" s="95">
        <v>40633</v>
      </c>
      <c r="B4253" t="s">
        <v>109</v>
      </c>
      <c r="C4253" t="s">
        <v>3</v>
      </c>
      <c r="D4253" t="s">
        <v>31</v>
      </c>
      <c r="E4253" t="str">
        <f t="shared" si="66"/>
        <v>2011NHS HighlandSexual OrientationGay</v>
      </c>
      <c r="F4253">
        <v>0.273464205488817</v>
      </c>
    </row>
    <row r="4254" spans="1:6" x14ac:dyDescent="0.25">
      <c r="A4254" s="95">
        <v>40633</v>
      </c>
      <c r="B4254" t="s">
        <v>110</v>
      </c>
      <c r="C4254" t="s">
        <v>3</v>
      </c>
      <c r="D4254" t="s">
        <v>31</v>
      </c>
      <c r="E4254" t="str">
        <f t="shared" si="66"/>
        <v>2011NHS LanarkshireSexual OrientationGay</v>
      </c>
      <c r="F4254">
        <v>0.23513851127929999</v>
      </c>
    </row>
    <row r="4255" spans="1:6" x14ac:dyDescent="0.25">
      <c r="A4255" s="95">
        <v>40633</v>
      </c>
      <c r="B4255" t="s">
        <v>107</v>
      </c>
      <c r="C4255" t="s">
        <v>3</v>
      </c>
      <c r="D4255" t="s">
        <v>31</v>
      </c>
      <c r="E4255" t="str">
        <f t="shared" si="66"/>
        <v>2011NHS GrampianSexual OrientationGay</v>
      </c>
      <c r="F4255">
        <v>0.32747654134391302</v>
      </c>
    </row>
    <row r="4256" spans="1:6" x14ac:dyDescent="0.25">
      <c r="A4256" s="95">
        <v>40633</v>
      </c>
      <c r="B4256" t="s">
        <v>112</v>
      </c>
      <c r="C4256" t="s">
        <v>3</v>
      </c>
      <c r="D4256" t="s">
        <v>31</v>
      </c>
      <c r="E4256" t="str">
        <f t="shared" si="66"/>
        <v>2011NHS OrkneySexual OrientationGay</v>
      </c>
      <c r="F4256">
        <v>0.13986013986013901</v>
      </c>
    </row>
    <row r="4257" spans="1:6" x14ac:dyDescent="0.25">
      <c r="A4257" s="95">
        <v>40633</v>
      </c>
      <c r="B4257" t="s">
        <v>111</v>
      </c>
      <c r="C4257" t="s">
        <v>3</v>
      </c>
      <c r="D4257" t="s">
        <v>31</v>
      </c>
      <c r="E4257" t="str">
        <f t="shared" si="66"/>
        <v>2011NHS LothianSexual OrientationGay</v>
      </c>
      <c r="F4257">
        <v>0.35159215310240099</v>
      </c>
    </row>
    <row r="4258" spans="1:6" x14ac:dyDescent="0.25">
      <c r="A4258" s="95">
        <v>40633</v>
      </c>
      <c r="B4258" t="s">
        <v>114</v>
      </c>
      <c r="C4258" t="s">
        <v>3</v>
      </c>
      <c r="D4258" t="s">
        <v>31</v>
      </c>
      <c r="E4258" t="str">
        <f t="shared" si="66"/>
        <v>2011NHS TaysideSexual OrientationGay</v>
      </c>
      <c r="F4258">
        <v>0.177154195011337</v>
      </c>
    </row>
    <row r="4259" spans="1:6" x14ac:dyDescent="0.25">
      <c r="A4259" s="95">
        <v>40633</v>
      </c>
      <c r="B4259" t="s">
        <v>106</v>
      </c>
      <c r="C4259" t="s">
        <v>3</v>
      </c>
      <c r="D4259" t="s">
        <v>31</v>
      </c>
      <c r="E4259" t="str">
        <f t="shared" si="66"/>
        <v>2011NHS Forth ValleySexual OrientationGay</v>
      </c>
      <c r="F4259">
        <v>0.57967280690454703</v>
      </c>
    </row>
    <row r="4260" spans="1:6" x14ac:dyDescent="0.25">
      <c r="A4260" s="95">
        <v>40633</v>
      </c>
      <c r="B4260" t="s">
        <v>115</v>
      </c>
      <c r="C4260" t="s">
        <v>3</v>
      </c>
      <c r="D4260" t="s">
        <v>31</v>
      </c>
      <c r="E4260" t="str">
        <f t="shared" si="66"/>
        <v>2011NHS Western IslesSexual OrientationGay</v>
      </c>
      <c r="F4260">
        <v>0.31421838177533301</v>
      </c>
    </row>
    <row r="4261" spans="1:6" x14ac:dyDescent="0.25">
      <c r="A4261" s="95">
        <v>40633</v>
      </c>
      <c r="B4261" t="s">
        <v>104</v>
      </c>
      <c r="C4261" t="s">
        <v>3</v>
      </c>
      <c r="D4261" t="s">
        <v>31</v>
      </c>
      <c r="E4261" t="str">
        <f t="shared" si="66"/>
        <v>2011NHS Dumfries &amp; GallowaySexual OrientationGay</v>
      </c>
      <c r="F4261">
        <v>0.103369857349596</v>
      </c>
    </row>
    <row r="4262" spans="1:6" x14ac:dyDescent="0.25">
      <c r="A4262" s="95">
        <v>40633</v>
      </c>
      <c r="B4262" t="s">
        <v>113</v>
      </c>
      <c r="C4262" t="s">
        <v>3</v>
      </c>
      <c r="D4262" t="s">
        <v>31</v>
      </c>
      <c r="E4262" t="str">
        <f t="shared" si="66"/>
        <v>2011NHS ShetlandSexual OrientationGay</v>
      </c>
      <c r="F4262">
        <v>0.50697084917617197</v>
      </c>
    </row>
    <row r="4263" spans="1:6" x14ac:dyDescent="0.25">
      <c r="A4263" s="95">
        <v>40633</v>
      </c>
      <c r="B4263" t="s">
        <v>127</v>
      </c>
      <c r="C4263" t="s">
        <v>3</v>
      </c>
      <c r="D4263" t="s">
        <v>31</v>
      </c>
      <c r="E4263" t="str">
        <f t="shared" si="66"/>
        <v>2011East RegionSexual OrientationGay</v>
      </c>
      <c r="F4263">
        <v>0.286178358728439</v>
      </c>
    </row>
    <row r="4264" spans="1:6" x14ac:dyDescent="0.25">
      <c r="A4264" s="95">
        <v>40633</v>
      </c>
      <c r="B4264" t="s">
        <v>132</v>
      </c>
      <c r="C4264" t="s">
        <v>3</v>
      </c>
      <c r="D4264" t="s">
        <v>31</v>
      </c>
      <c r="E4264" t="str">
        <f t="shared" si="66"/>
        <v>2011National Bodies and Special Health BoardsSexual OrientationGay</v>
      </c>
      <c r="F4264">
        <v>0.31516743269862102</v>
      </c>
    </row>
    <row r="4265" spans="1:6" x14ac:dyDescent="0.25">
      <c r="A4265" s="95">
        <v>40633</v>
      </c>
      <c r="B4265" t="s">
        <v>128</v>
      </c>
      <c r="C4265" t="s">
        <v>3</v>
      </c>
      <c r="D4265" t="s">
        <v>31</v>
      </c>
      <c r="E4265" t="str">
        <f t="shared" si="66"/>
        <v>2011North RegionSexual OrientationGay</v>
      </c>
      <c r="F4265">
        <v>0.26507312763038499</v>
      </c>
    </row>
    <row r="4266" spans="1:6" x14ac:dyDescent="0.25">
      <c r="A4266" s="95">
        <v>40633</v>
      </c>
      <c r="B4266" t="s">
        <v>129</v>
      </c>
      <c r="C4266" t="s">
        <v>3</v>
      </c>
      <c r="D4266" t="s">
        <v>31</v>
      </c>
      <c r="E4266" t="str">
        <f t="shared" si="66"/>
        <v>2011West RegionSexual OrientationGay</v>
      </c>
      <c r="F4266">
        <v>0.38217978528669599</v>
      </c>
    </row>
    <row r="4267" spans="1:6" x14ac:dyDescent="0.25">
      <c r="A4267" s="95">
        <v>40999</v>
      </c>
      <c r="B4267" t="s">
        <v>102</v>
      </c>
      <c r="C4267" t="s">
        <v>3</v>
      </c>
      <c r="D4267" t="s">
        <v>31</v>
      </c>
      <c r="E4267" t="str">
        <f t="shared" si="66"/>
        <v>2012NHS Ayrshire &amp; ArranSexual OrientationGay</v>
      </c>
      <c r="F4267">
        <v>0.16471449487554901</v>
      </c>
    </row>
    <row r="4268" spans="1:6" x14ac:dyDescent="0.25">
      <c r="A4268" s="95">
        <v>40999</v>
      </c>
      <c r="B4268" t="s">
        <v>103</v>
      </c>
      <c r="C4268" t="s">
        <v>3</v>
      </c>
      <c r="D4268" t="s">
        <v>31</v>
      </c>
      <c r="E4268" t="str">
        <f t="shared" si="66"/>
        <v>2012NHS BordersSexual OrientationGay</v>
      </c>
      <c r="F4268">
        <v>8.1989614648811104E-2</v>
      </c>
    </row>
    <row r="4269" spans="1:6" x14ac:dyDescent="0.25">
      <c r="A4269" s="95">
        <v>40999</v>
      </c>
      <c r="B4269" t="s">
        <v>82</v>
      </c>
      <c r="C4269" t="s">
        <v>3</v>
      </c>
      <c r="D4269" t="s">
        <v>31</v>
      </c>
      <c r="E4269" t="str">
        <f t="shared" si="66"/>
        <v>2012NHSScotlandSexual OrientationGay</v>
      </c>
      <c r="F4269">
        <v>0.31937376766591402</v>
      </c>
    </row>
    <row r="4270" spans="1:6" x14ac:dyDescent="0.25">
      <c r="A4270" s="95">
        <v>40999</v>
      </c>
      <c r="B4270" t="s">
        <v>52</v>
      </c>
      <c r="C4270" t="s">
        <v>3</v>
      </c>
      <c r="D4270" t="s">
        <v>31</v>
      </c>
      <c r="E4270" t="str">
        <f t="shared" si="66"/>
        <v>2012NHS National Services ScotlandSexual OrientationGay</v>
      </c>
      <c r="F4270">
        <v>0.343445907269605</v>
      </c>
    </row>
    <row r="4271" spans="1:6" x14ac:dyDescent="0.25">
      <c r="A4271" s="95">
        <v>40999</v>
      </c>
      <c r="B4271" t="s">
        <v>15</v>
      </c>
      <c r="C4271" t="s">
        <v>3</v>
      </c>
      <c r="D4271" t="s">
        <v>31</v>
      </c>
      <c r="E4271" t="str">
        <f t="shared" si="66"/>
        <v>2012Scottish Ambulance ServiceSexual OrientationGay</v>
      </c>
      <c r="F4271">
        <v>0.118708452041785</v>
      </c>
    </row>
    <row r="4272" spans="1:6" x14ac:dyDescent="0.25">
      <c r="A4272" s="95">
        <v>40999</v>
      </c>
      <c r="B4272" t="s">
        <v>16</v>
      </c>
      <c r="C4272" t="s">
        <v>3</v>
      </c>
      <c r="D4272" t="s">
        <v>31</v>
      </c>
      <c r="E4272" t="str">
        <f t="shared" si="66"/>
        <v>2012NHS 24Sexual OrientationGay</v>
      </c>
      <c r="F4272">
        <v>0.18999366687777</v>
      </c>
    </row>
    <row r="4273" spans="1:6" x14ac:dyDescent="0.25">
      <c r="A4273" s="95">
        <v>40999</v>
      </c>
      <c r="B4273" t="s">
        <v>17</v>
      </c>
      <c r="C4273" t="s">
        <v>3</v>
      </c>
      <c r="D4273" t="s">
        <v>31</v>
      </c>
      <c r="E4273" t="str">
        <f t="shared" si="66"/>
        <v>2012NHS Education for ScotlandSexual OrientationGay</v>
      </c>
      <c r="F4273">
        <v>0.26717557251908303</v>
      </c>
    </row>
    <row r="4274" spans="1:6" x14ac:dyDescent="0.25">
      <c r="A4274" s="95">
        <v>40999</v>
      </c>
      <c r="B4274" t="s">
        <v>83</v>
      </c>
      <c r="C4274" t="s">
        <v>3</v>
      </c>
      <c r="D4274" t="s">
        <v>31</v>
      </c>
      <c r="E4274" t="str">
        <f t="shared" si="66"/>
        <v>2012Healthcare Improvement ScotlandSexual OrientationGay</v>
      </c>
      <c r="F4274">
        <v>2.3489932885906</v>
      </c>
    </row>
    <row r="4275" spans="1:6" x14ac:dyDescent="0.25">
      <c r="A4275" s="95">
        <v>40999</v>
      </c>
      <c r="B4275" t="s">
        <v>18</v>
      </c>
      <c r="C4275" t="s">
        <v>3</v>
      </c>
      <c r="D4275" t="s">
        <v>31</v>
      </c>
      <c r="E4275" t="str">
        <f t="shared" si="66"/>
        <v>2012NHS Health ScotlandSexual OrientationGay</v>
      </c>
      <c r="F4275">
        <v>1.29870129870129</v>
      </c>
    </row>
    <row r="4276" spans="1:6" x14ac:dyDescent="0.25">
      <c r="A4276" s="95">
        <v>40999</v>
      </c>
      <c r="B4276" t="s">
        <v>19</v>
      </c>
      <c r="C4276" t="s">
        <v>3</v>
      </c>
      <c r="D4276" t="s">
        <v>31</v>
      </c>
      <c r="E4276" t="str">
        <f t="shared" si="66"/>
        <v>2012The State HospitalSexual OrientationGay</v>
      </c>
      <c r="F4276">
        <v>0.72463768115941996</v>
      </c>
    </row>
    <row r="4277" spans="1:6" x14ac:dyDescent="0.25">
      <c r="A4277" s="95">
        <v>40999</v>
      </c>
      <c r="B4277" t="s">
        <v>35</v>
      </c>
      <c r="C4277" t="s">
        <v>3</v>
      </c>
      <c r="D4277" t="s">
        <v>31</v>
      </c>
      <c r="E4277" t="str">
        <f t="shared" si="66"/>
        <v>2012National Waiting Times CentreSexual OrientationGay</v>
      </c>
      <c r="F4277">
        <v>6.3532401524777599E-2</v>
      </c>
    </row>
    <row r="4278" spans="1:6" x14ac:dyDescent="0.25">
      <c r="A4278" s="95">
        <v>40999</v>
      </c>
      <c r="B4278" t="s">
        <v>105</v>
      </c>
      <c r="C4278" t="s">
        <v>3</v>
      </c>
      <c r="D4278" t="s">
        <v>31</v>
      </c>
      <c r="E4278" t="str">
        <f t="shared" si="66"/>
        <v>2012NHS FifeSexual OrientationGay</v>
      </c>
      <c r="F4278">
        <v>9.4597435358419094E-2</v>
      </c>
    </row>
    <row r="4279" spans="1:6" x14ac:dyDescent="0.25">
      <c r="A4279" s="95">
        <v>40999</v>
      </c>
      <c r="B4279" t="s">
        <v>108</v>
      </c>
      <c r="C4279" t="s">
        <v>3</v>
      </c>
      <c r="D4279" t="s">
        <v>31</v>
      </c>
      <c r="E4279" t="str">
        <f t="shared" si="66"/>
        <v>2012NHS Greater Glasgow &amp; ClydeSexual OrientationGay</v>
      </c>
      <c r="F4279">
        <v>0.461380316033563</v>
      </c>
    </row>
    <row r="4280" spans="1:6" x14ac:dyDescent="0.25">
      <c r="A4280" s="95">
        <v>40999</v>
      </c>
      <c r="B4280" t="s">
        <v>109</v>
      </c>
      <c r="C4280" t="s">
        <v>3</v>
      </c>
      <c r="D4280" t="s">
        <v>31</v>
      </c>
      <c r="E4280" t="str">
        <f t="shared" si="66"/>
        <v>2012NHS HighlandSexual OrientationGay</v>
      </c>
      <c r="F4280">
        <v>0.317265377136424</v>
      </c>
    </row>
    <row r="4281" spans="1:6" x14ac:dyDescent="0.25">
      <c r="A4281" s="95">
        <v>40999</v>
      </c>
      <c r="B4281" t="s">
        <v>110</v>
      </c>
      <c r="C4281" t="s">
        <v>3</v>
      </c>
      <c r="D4281" t="s">
        <v>31</v>
      </c>
      <c r="E4281" t="str">
        <f t="shared" si="66"/>
        <v>2012NHS LanarkshireSexual OrientationGay</v>
      </c>
      <c r="F4281">
        <v>0.20423600605143699</v>
      </c>
    </row>
    <row r="4282" spans="1:6" x14ac:dyDescent="0.25">
      <c r="A4282" s="95">
        <v>40999</v>
      </c>
      <c r="B4282" t="s">
        <v>107</v>
      </c>
      <c r="C4282" t="s">
        <v>3</v>
      </c>
      <c r="D4282" t="s">
        <v>31</v>
      </c>
      <c r="E4282" t="str">
        <f t="shared" si="66"/>
        <v>2012NHS GrampianSexual OrientationGay</v>
      </c>
      <c r="F4282">
        <v>0.36206567998475497</v>
      </c>
    </row>
    <row r="4283" spans="1:6" x14ac:dyDescent="0.25">
      <c r="A4283" s="95">
        <v>40999</v>
      </c>
      <c r="B4283" t="s">
        <v>111</v>
      </c>
      <c r="C4283" t="s">
        <v>3</v>
      </c>
      <c r="D4283" t="s">
        <v>31</v>
      </c>
      <c r="E4283" t="str">
        <f t="shared" si="66"/>
        <v>2012NHS LothianSexual OrientationGay</v>
      </c>
      <c r="F4283">
        <v>0.382488670851868</v>
      </c>
    </row>
    <row r="4284" spans="1:6" x14ac:dyDescent="0.25">
      <c r="A4284" s="95">
        <v>40999</v>
      </c>
      <c r="B4284" t="s">
        <v>114</v>
      </c>
      <c r="C4284" t="s">
        <v>3</v>
      </c>
      <c r="D4284" t="s">
        <v>31</v>
      </c>
      <c r="E4284" t="str">
        <f t="shared" si="66"/>
        <v>2012NHS TaysideSexual OrientationGay</v>
      </c>
      <c r="F4284">
        <v>0.25877745139180303</v>
      </c>
    </row>
    <row r="4285" spans="1:6" x14ac:dyDescent="0.25">
      <c r="A4285" s="95">
        <v>40999</v>
      </c>
      <c r="B4285" t="s">
        <v>106</v>
      </c>
      <c r="C4285" t="s">
        <v>3</v>
      </c>
      <c r="D4285" t="s">
        <v>31</v>
      </c>
      <c r="E4285" t="str">
        <f t="shared" si="66"/>
        <v>2012NHS Forth ValleySexual OrientationGay</v>
      </c>
      <c r="F4285">
        <v>0.53785684733140204</v>
      </c>
    </row>
    <row r="4286" spans="1:6" x14ac:dyDescent="0.25">
      <c r="A4286" s="95">
        <v>40999</v>
      </c>
      <c r="B4286" t="s">
        <v>115</v>
      </c>
      <c r="C4286" t="s">
        <v>3</v>
      </c>
      <c r="D4286" t="s">
        <v>31</v>
      </c>
      <c r="E4286" t="str">
        <f t="shared" si="66"/>
        <v>2012NHS Western IslesSexual OrientationGay</v>
      </c>
      <c r="F4286">
        <v>0.41186161449752801</v>
      </c>
    </row>
    <row r="4287" spans="1:6" x14ac:dyDescent="0.25">
      <c r="A4287" s="95">
        <v>40999</v>
      </c>
      <c r="B4287" t="s">
        <v>104</v>
      </c>
      <c r="C4287" t="s">
        <v>3</v>
      </c>
      <c r="D4287" t="s">
        <v>31</v>
      </c>
      <c r="E4287" t="str">
        <f t="shared" si="66"/>
        <v>2012NHS Dumfries &amp; GallowaySexual OrientationGay</v>
      </c>
      <c r="F4287">
        <v>0.10695187165775399</v>
      </c>
    </row>
    <row r="4288" spans="1:6" x14ac:dyDescent="0.25">
      <c r="A4288" s="95">
        <v>40999</v>
      </c>
      <c r="B4288" t="s">
        <v>113</v>
      </c>
      <c r="C4288" t="s">
        <v>3</v>
      </c>
      <c r="D4288" t="s">
        <v>31</v>
      </c>
      <c r="E4288" t="str">
        <f t="shared" si="66"/>
        <v>2012NHS ShetlandSexual OrientationGay</v>
      </c>
      <c r="F4288">
        <v>0.42674253200568901</v>
      </c>
    </row>
    <row r="4289" spans="1:6" x14ac:dyDescent="0.25">
      <c r="A4289" s="95">
        <v>40999</v>
      </c>
      <c r="B4289" t="s">
        <v>127</v>
      </c>
      <c r="C4289" t="s">
        <v>3</v>
      </c>
      <c r="D4289" t="s">
        <v>31</v>
      </c>
      <c r="E4289" t="str">
        <f t="shared" si="66"/>
        <v>2012East RegionSexual OrientationGay</v>
      </c>
      <c r="F4289">
        <v>0.27937463063450202</v>
      </c>
    </row>
    <row r="4290" spans="1:6" x14ac:dyDescent="0.25">
      <c r="A4290" s="95">
        <v>40999</v>
      </c>
      <c r="B4290" t="s">
        <v>132</v>
      </c>
      <c r="C4290" t="s">
        <v>3</v>
      </c>
      <c r="D4290" t="s">
        <v>31</v>
      </c>
      <c r="E4290" t="str">
        <f t="shared" si="66"/>
        <v>2012National Bodies and Special Health BoardsSexual OrientationGay</v>
      </c>
      <c r="F4290">
        <v>0.29780033840947501</v>
      </c>
    </row>
    <row r="4291" spans="1:6" x14ac:dyDescent="0.25">
      <c r="A4291" s="95">
        <v>40999</v>
      </c>
      <c r="B4291" t="s">
        <v>128</v>
      </c>
      <c r="C4291" t="s">
        <v>3</v>
      </c>
      <c r="D4291" t="s">
        <v>31</v>
      </c>
      <c r="E4291" t="str">
        <f t="shared" si="66"/>
        <v>2012North RegionSexual OrientationGay</v>
      </c>
      <c r="F4291">
        <v>0.31389393689079798</v>
      </c>
    </row>
    <row r="4292" spans="1:6" x14ac:dyDescent="0.25">
      <c r="A4292" s="95">
        <v>40999</v>
      </c>
      <c r="B4292" t="s">
        <v>129</v>
      </c>
      <c r="C4292" t="s">
        <v>3</v>
      </c>
      <c r="D4292" t="s">
        <v>31</v>
      </c>
      <c r="E4292" t="str">
        <f t="shared" ref="E4292:E4355" si="67">"20"&amp;RIGHT(TEXT(A4292,"dd-mmm-yy"),2)&amp;B4292&amp;C4292&amp;D4292</f>
        <v>2012West RegionSexual OrientationGay</v>
      </c>
      <c r="F4292">
        <v>0.361979333803992</v>
      </c>
    </row>
    <row r="4293" spans="1:6" x14ac:dyDescent="0.25">
      <c r="A4293" s="95">
        <v>41364</v>
      </c>
      <c r="B4293" t="s">
        <v>102</v>
      </c>
      <c r="C4293" t="s">
        <v>3</v>
      </c>
      <c r="D4293" t="s">
        <v>31</v>
      </c>
      <c r="E4293" t="str">
        <f t="shared" si="67"/>
        <v>2013NHS Ayrshire &amp; ArranSexual OrientationGay</v>
      </c>
      <c r="F4293">
        <v>0.164248562825075</v>
      </c>
    </row>
    <row r="4294" spans="1:6" x14ac:dyDescent="0.25">
      <c r="A4294" s="95">
        <v>41364</v>
      </c>
      <c r="B4294" t="s">
        <v>103</v>
      </c>
      <c r="C4294" t="s">
        <v>3</v>
      </c>
      <c r="D4294" t="s">
        <v>31</v>
      </c>
      <c r="E4294" t="str">
        <f t="shared" si="67"/>
        <v>2013NHS BordersSexual OrientationGay</v>
      </c>
      <c r="F4294">
        <v>2.7609055770292601E-2</v>
      </c>
    </row>
    <row r="4295" spans="1:6" x14ac:dyDescent="0.25">
      <c r="A4295" s="95">
        <v>41364</v>
      </c>
      <c r="B4295" t="s">
        <v>82</v>
      </c>
      <c r="C4295" t="s">
        <v>3</v>
      </c>
      <c r="D4295" t="s">
        <v>31</v>
      </c>
      <c r="E4295" t="str">
        <f t="shared" si="67"/>
        <v>2013NHSScotlandSexual OrientationGay</v>
      </c>
      <c r="F4295">
        <v>0.354242769724749</v>
      </c>
    </row>
    <row r="4296" spans="1:6" x14ac:dyDescent="0.25">
      <c r="A4296" s="95">
        <v>41364</v>
      </c>
      <c r="B4296" t="s">
        <v>52</v>
      </c>
      <c r="C4296" t="s">
        <v>3</v>
      </c>
      <c r="D4296" t="s">
        <v>31</v>
      </c>
      <c r="E4296" t="str">
        <f t="shared" si="67"/>
        <v>2013NHS National Services ScotlandSexual OrientationGay</v>
      </c>
      <c r="F4296">
        <v>0.320326150262085</v>
      </c>
    </row>
    <row r="4297" spans="1:6" x14ac:dyDescent="0.25">
      <c r="A4297" s="95">
        <v>41364</v>
      </c>
      <c r="B4297" t="s">
        <v>15</v>
      </c>
      <c r="C4297" t="s">
        <v>3</v>
      </c>
      <c r="D4297" t="s">
        <v>31</v>
      </c>
      <c r="E4297" t="str">
        <f t="shared" si="67"/>
        <v>2013Scottish Ambulance ServiceSexual OrientationGay</v>
      </c>
      <c r="F4297">
        <v>0.11584800741427199</v>
      </c>
    </row>
    <row r="4298" spans="1:6" x14ac:dyDescent="0.25">
      <c r="A4298" s="95">
        <v>41364</v>
      </c>
      <c r="B4298" t="s">
        <v>16</v>
      </c>
      <c r="C4298" t="s">
        <v>3</v>
      </c>
      <c r="D4298" t="s">
        <v>31</v>
      </c>
      <c r="E4298" t="str">
        <f t="shared" si="67"/>
        <v>2013NHS 24Sexual OrientationGay</v>
      </c>
      <c r="F4298">
        <v>0.24242424242424199</v>
      </c>
    </row>
    <row r="4299" spans="1:6" x14ac:dyDescent="0.25">
      <c r="A4299" s="95">
        <v>41364</v>
      </c>
      <c r="B4299" t="s">
        <v>17</v>
      </c>
      <c r="C4299" t="s">
        <v>3</v>
      </c>
      <c r="D4299" t="s">
        <v>31</v>
      </c>
      <c r="E4299" t="str">
        <f t="shared" si="67"/>
        <v>2013NHS Education for ScotlandSexual OrientationGay</v>
      </c>
      <c r="F4299">
        <v>0.19952114924181899</v>
      </c>
    </row>
    <row r="4300" spans="1:6" x14ac:dyDescent="0.25">
      <c r="A4300" s="95">
        <v>41364</v>
      </c>
      <c r="B4300" t="s">
        <v>83</v>
      </c>
      <c r="C4300" t="s">
        <v>3</v>
      </c>
      <c r="D4300" t="s">
        <v>31</v>
      </c>
      <c r="E4300" t="str">
        <f t="shared" si="67"/>
        <v>2013Healthcare Improvement ScotlandSexual OrientationGay</v>
      </c>
      <c r="F4300">
        <v>1.88679245283018</v>
      </c>
    </row>
    <row r="4301" spans="1:6" x14ac:dyDescent="0.25">
      <c r="A4301" s="95">
        <v>41364</v>
      </c>
      <c r="B4301" t="s">
        <v>18</v>
      </c>
      <c r="C4301" t="s">
        <v>3</v>
      </c>
      <c r="D4301" t="s">
        <v>31</v>
      </c>
      <c r="E4301" t="str">
        <f t="shared" si="67"/>
        <v>2013NHS Health ScotlandSexual OrientationGay</v>
      </c>
      <c r="F4301">
        <v>1.33779264214046</v>
      </c>
    </row>
    <row r="4302" spans="1:6" x14ac:dyDescent="0.25">
      <c r="A4302" s="95">
        <v>41364</v>
      </c>
      <c r="B4302" t="s">
        <v>19</v>
      </c>
      <c r="C4302" t="s">
        <v>3</v>
      </c>
      <c r="D4302" t="s">
        <v>31</v>
      </c>
      <c r="E4302" t="str">
        <f t="shared" si="67"/>
        <v>2013The State HospitalSexual OrientationGay</v>
      </c>
      <c r="F4302">
        <v>0.72568940493468703</v>
      </c>
    </row>
    <row r="4303" spans="1:6" x14ac:dyDescent="0.25">
      <c r="A4303" s="95">
        <v>41364</v>
      </c>
      <c r="B4303" t="s">
        <v>35</v>
      </c>
      <c r="C4303" t="s">
        <v>3</v>
      </c>
      <c r="D4303" t="s">
        <v>31</v>
      </c>
      <c r="E4303" t="str">
        <f t="shared" si="67"/>
        <v>2013National Waiting Times CentreSexual OrientationGay</v>
      </c>
      <c r="F4303">
        <v>6.0168471720818198E-2</v>
      </c>
    </row>
    <row r="4304" spans="1:6" x14ac:dyDescent="0.25">
      <c r="A4304" s="95">
        <v>41364</v>
      </c>
      <c r="B4304" t="s">
        <v>105</v>
      </c>
      <c r="C4304" t="s">
        <v>3</v>
      </c>
      <c r="D4304" t="s">
        <v>31</v>
      </c>
      <c r="E4304" t="str">
        <f t="shared" si="67"/>
        <v>2013NHS FifeSexual OrientationGay</v>
      </c>
      <c r="F4304">
        <v>0.106315118009781</v>
      </c>
    </row>
    <row r="4305" spans="1:6" x14ac:dyDescent="0.25">
      <c r="A4305" s="95">
        <v>41364</v>
      </c>
      <c r="B4305" t="s">
        <v>108</v>
      </c>
      <c r="C4305" t="s">
        <v>3</v>
      </c>
      <c r="D4305" t="s">
        <v>31</v>
      </c>
      <c r="E4305" t="str">
        <f t="shared" si="67"/>
        <v>2013NHS Greater Glasgow &amp; ClydeSexual OrientationGay</v>
      </c>
      <c r="F4305">
        <v>0.62311268753295301</v>
      </c>
    </row>
    <row r="4306" spans="1:6" x14ac:dyDescent="0.25">
      <c r="A4306" s="95">
        <v>41364</v>
      </c>
      <c r="B4306" t="s">
        <v>109</v>
      </c>
      <c r="C4306" t="s">
        <v>3</v>
      </c>
      <c r="D4306" t="s">
        <v>31</v>
      </c>
      <c r="E4306" t="str">
        <f t="shared" si="67"/>
        <v>2013NHS HighlandSexual OrientationGay</v>
      </c>
      <c r="F4306">
        <v>0.29031406703615698</v>
      </c>
    </row>
    <row r="4307" spans="1:6" x14ac:dyDescent="0.25">
      <c r="A4307" s="95">
        <v>41364</v>
      </c>
      <c r="B4307" t="s">
        <v>110</v>
      </c>
      <c r="C4307" t="s">
        <v>3</v>
      </c>
      <c r="D4307" t="s">
        <v>31</v>
      </c>
      <c r="E4307" t="str">
        <f t="shared" si="67"/>
        <v>2013NHS LanarkshireSexual OrientationGay</v>
      </c>
      <c r="F4307">
        <v>0.26619343389529698</v>
      </c>
    </row>
    <row r="4308" spans="1:6" x14ac:dyDescent="0.25">
      <c r="A4308" s="95">
        <v>41364</v>
      </c>
      <c r="B4308" t="s">
        <v>107</v>
      </c>
      <c r="C4308" t="s">
        <v>3</v>
      </c>
      <c r="D4308" t="s">
        <v>31</v>
      </c>
      <c r="E4308" t="str">
        <f t="shared" si="67"/>
        <v>2013NHS GrampianSexual OrientationGay</v>
      </c>
      <c r="F4308">
        <v>0.37240421637316101</v>
      </c>
    </row>
    <row r="4309" spans="1:6" x14ac:dyDescent="0.25">
      <c r="A4309" s="95">
        <v>41364</v>
      </c>
      <c r="B4309" t="s">
        <v>111</v>
      </c>
      <c r="C4309" t="s">
        <v>3</v>
      </c>
      <c r="D4309" t="s">
        <v>31</v>
      </c>
      <c r="E4309" t="str">
        <f t="shared" si="67"/>
        <v>2013NHS LothianSexual OrientationGay</v>
      </c>
      <c r="F4309">
        <v>0.35843737414417998</v>
      </c>
    </row>
    <row r="4310" spans="1:6" x14ac:dyDescent="0.25">
      <c r="A4310" s="95">
        <v>41364</v>
      </c>
      <c r="B4310" t="s">
        <v>114</v>
      </c>
      <c r="C4310" t="s">
        <v>3</v>
      </c>
      <c r="D4310" t="s">
        <v>31</v>
      </c>
      <c r="E4310" t="str">
        <f t="shared" si="67"/>
        <v>2013NHS TaysideSexual OrientationGay</v>
      </c>
      <c r="F4310">
        <v>0.26416405978449697</v>
      </c>
    </row>
    <row r="4311" spans="1:6" x14ac:dyDescent="0.25">
      <c r="A4311" s="95">
        <v>41364</v>
      </c>
      <c r="B4311" t="s">
        <v>106</v>
      </c>
      <c r="C4311" t="s">
        <v>3</v>
      </c>
      <c r="D4311" t="s">
        <v>31</v>
      </c>
      <c r="E4311" t="str">
        <f t="shared" si="67"/>
        <v>2013NHS Forth ValleySexual OrientationGay</v>
      </c>
      <c r="F4311">
        <v>0.41070669876787902</v>
      </c>
    </row>
    <row r="4312" spans="1:6" x14ac:dyDescent="0.25">
      <c r="A4312" s="95">
        <v>41364</v>
      </c>
      <c r="B4312" t="s">
        <v>115</v>
      </c>
      <c r="C4312" t="s">
        <v>3</v>
      </c>
      <c r="D4312" t="s">
        <v>31</v>
      </c>
      <c r="E4312" t="str">
        <f t="shared" si="67"/>
        <v>2013NHS Western IslesSexual OrientationGay</v>
      </c>
      <c r="F4312">
        <v>0.409500409500409</v>
      </c>
    </row>
    <row r="4313" spans="1:6" x14ac:dyDescent="0.25">
      <c r="A4313" s="95">
        <v>41364</v>
      </c>
      <c r="B4313" t="s">
        <v>104</v>
      </c>
      <c r="C4313" t="s">
        <v>3</v>
      </c>
      <c r="D4313" t="s">
        <v>31</v>
      </c>
      <c r="E4313" t="str">
        <f t="shared" si="67"/>
        <v>2013NHS Dumfries &amp; GallowaySexual OrientationGay</v>
      </c>
      <c r="F4313">
        <v>0.10736525660296301</v>
      </c>
    </row>
    <row r="4314" spans="1:6" x14ac:dyDescent="0.25">
      <c r="A4314" s="95">
        <v>41364</v>
      </c>
      <c r="B4314" t="s">
        <v>113</v>
      </c>
      <c r="C4314" t="s">
        <v>3</v>
      </c>
      <c r="D4314" t="s">
        <v>31</v>
      </c>
      <c r="E4314" t="str">
        <f t="shared" si="67"/>
        <v>2013NHS ShetlandSexual OrientationGay</v>
      </c>
      <c r="F4314">
        <v>0.74534161490683204</v>
      </c>
    </row>
    <row r="4315" spans="1:6" x14ac:dyDescent="0.25">
      <c r="A4315" s="95">
        <v>41364</v>
      </c>
      <c r="B4315" t="s">
        <v>127</v>
      </c>
      <c r="C4315" t="s">
        <v>3</v>
      </c>
      <c r="D4315" t="s">
        <v>31</v>
      </c>
      <c r="E4315" t="str">
        <f t="shared" si="67"/>
        <v>2013East RegionSexual OrientationGay</v>
      </c>
      <c r="F4315">
        <v>0.26414496275555999</v>
      </c>
    </row>
    <row r="4316" spans="1:6" x14ac:dyDescent="0.25">
      <c r="A4316" s="95">
        <v>41364</v>
      </c>
      <c r="B4316" t="s">
        <v>132</v>
      </c>
      <c r="C4316" t="s">
        <v>3</v>
      </c>
      <c r="D4316" t="s">
        <v>31</v>
      </c>
      <c r="E4316" t="str">
        <f t="shared" si="67"/>
        <v>2013National Bodies and Special Health BoardsSexual OrientationGay</v>
      </c>
      <c r="F4316">
        <v>0.27564878311146901</v>
      </c>
    </row>
    <row r="4317" spans="1:6" x14ac:dyDescent="0.25">
      <c r="A4317" s="95">
        <v>41364</v>
      </c>
      <c r="B4317" t="s">
        <v>128</v>
      </c>
      <c r="C4317" t="s">
        <v>3</v>
      </c>
      <c r="D4317" t="s">
        <v>31</v>
      </c>
      <c r="E4317" t="str">
        <f t="shared" si="67"/>
        <v>2013North RegionSexual OrientationGay</v>
      </c>
      <c r="F4317">
        <v>0.318313165974354</v>
      </c>
    </row>
    <row r="4318" spans="1:6" x14ac:dyDescent="0.25">
      <c r="A4318" s="95">
        <v>41364</v>
      </c>
      <c r="B4318" t="s">
        <v>129</v>
      </c>
      <c r="C4318" t="s">
        <v>3</v>
      </c>
      <c r="D4318" t="s">
        <v>31</v>
      </c>
      <c r="E4318" t="str">
        <f t="shared" si="67"/>
        <v>2013West RegionSexual OrientationGay</v>
      </c>
      <c r="F4318">
        <v>0.44657179154850002</v>
      </c>
    </row>
    <row r="4319" spans="1:6" x14ac:dyDescent="0.25">
      <c r="A4319" s="95">
        <v>41729</v>
      </c>
      <c r="B4319" t="s">
        <v>102</v>
      </c>
      <c r="C4319" t="s">
        <v>3</v>
      </c>
      <c r="D4319" t="s">
        <v>31</v>
      </c>
      <c r="E4319" t="str">
        <f t="shared" si="67"/>
        <v>2014NHS Ayrshire &amp; ArranSexual OrientationGay</v>
      </c>
      <c r="F4319">
        <v>0.187818620874698</v>
      </c>
    </row>
    <row r="4320" spans="1:6" x14ac:dyDescent="0.25">
      <c r="A4320" s="95">
        <v>41729</v>
      </c>
      <c r="B4320" t="s">
        <v>103</v>
      </c>
      <c r="C4320" t="s">
        <v>3</v>
      </c>
      <c r="D4320" t="s">
        <v>31</v>
      </c>
      <c r="E4320" t="str">
        <f t="shared" si="67"/>
        <v>2014NHS BordersSexual OrientationGay</v>
      </c>
      <c r="F4320">
        <v>5.5096418732782301E-2</v>
      </c>
    </row>
    <row r="4321" spans="1:6" x14ac:dyDescent="0.25">
      <c r="A4321" s="95">
        <v>41729</v>
      </c>
      <c r="B4321" t="s">
        <v>82</v>
      </c>
      <c r="C4321" t="s">
        <v>3</v>
      </c>
      <c r="D4321" t="s">
        <v>31</v>
      </c>
      <c r="E4321" t="str">
        <f t="shared" si="67"/>
        <v>2014NHSScotlandSexual OrientationGay</v>
      </c>
      <c r="F4321">
        <v>0.37675134983481301</v>
      </c>
    </row>
    <row r="4322" spans="1:6" x14ac:dyDescent="0.25">
      <c r="A4322" s="95">
        <v>41729</v>
      </c>
      <c r="B4322" t="s">
        <v>52</v>
      </c>
      <c r="C4322" t="s">
        <v>3</v>
      </c>
      <c r="D4322" t="s">
        <v>31</v>
      </c>
      <c r="E4322" t="str">
        <f t="shared" si="67"/>
        <v>2014NHS National Services ScotlandSexual OrientationGay</v>
      </c>
      <c r="F4322">
        <v>0.31948881789137301</v>
      </c>
    </row>
    <row r="4323" spans="1:6" x14ac:dyDescent="0.25">
      <c r="A4323" s="95">
        <v>41729</v>
      </c>
      <c r="B4323" t="s">
        <v>15</v>
      </c>
      <c r="C4323" t="s">
        <v>3</v>
      </c>
      <c r="D4323" t="s">
        <v>31</v>
      </c>
      <c r="E4323" t="str">
        <f t="shared" si="67"/>
        <v>2014Scottish Ambulance ServiceSexual OrientationGay</v>
      </c>
      <c r="F4323">
        <v>0.11337868480725601</v>
      </c>
    </row>
    <row r="4324" spans="1:6" x14ac:dyDescent="0.25">
      <c r="A4324" s="95">
        <v>41729</v>
      </c>
      <c r="B4324" t="s">
        <v>16</v>
      </c>
      <c r="C4324" t="s">
        <v>3</v>
      </c>
      <c r="D4324" t="s">
        <v>31</v>
      </c>
      <c r="E4324" t="str">
        <f t="shared" si="67"/>
        <v>2014NHS 24Sexual OrientationGay</v>
      </c>
      <c r="F4324">
        <v>0.19867549668874099</v>
      </c>
    </row>
    <row r="4325" spans="1:6" x14ac:dyDescent="0.25">
      <c r="A4325" s="95">
        <v>41729</v>
      </c>
      <c r="B4325" t="s">
        <v>17</v>
      </c>
      <c r="C4325" t="s">
        <v>3</v>
      </c>
      <c r="D4325" t="s">
        <v>31</v>
      </c>
      <c r="E4325" t="str">
        <f t="shared" si="67"/>
        <v>2014NHS Education for ScotlandSexual OrientationGay</v>
      </c>
      <c r="F4325">
        <v>0.24645717806531101</v>
      </c>
    </row>
    <row r="4326" spans="1:6" x14ac:dyDescent="0.25">
      <c r="A4326" s="95">
        <v>41729</v>
      </c>
      <c r="B4326" t="s">
        <v>83</v>
      </c>
      <c r="C4326" t="s">
        <v>3</v>
      </c>
      <c r="D4326" t="s">
        <v>31</v>
      </c>
      <c r="E4326" t="str">
        <f t="shared" si="67"/>
        <v>2014Healthcare Improvement ScotlandSexual OrientationGay</v>
      </c>
      <c r="F4326">
        <v>1.8518518518518501</v>
      </c>
    </row>
    <row r="4327" spans="1:6" x14ac:dyDescent="0.25">
      <c r="A4327" s="95">
        <v>41729</v>
      </c>
      <c r="B4327" t="s">
        <v>18</v>
      </c>
      <c r="C4327" t="s">
        <v>3</v>
      </c>
      <c r="D4327" t="s">
        <v>31</v>
      </c>
      <c r="E4327" t="str">
        <f t="shared" si="67"/>
        <v>2014NHS Health ScotlandSexual OrientationGay</v>
      </c>
      <c r="F4327">
        <v>1.13636363636363</v>
      </c>
    </row>
    <row r="4328" spans="1:6" x14ac:dyDescent="0.25">
      <c r="A4328" s="95">
        <v>41729</v>
      </c>
      <c r="B4328" t="s">
        <v>19</v>
      </c>
      <c r="C4328" t="s">
        <v>3</v>
      </c>
      <c r="D4328" t="s">
        <v>31</v>
      </c>
      <c r="E4328" t="str">
        <f t="shared" si="67"/>
        <v>2014The State HospitalSexual OrientationGay</v>
      </c>
      <c r="F4328">
        <v>0.71736011477761796</v>
      </c>
    </row>
    <row r="4329" spans="1:6" x14ac:dyDescent="0.25">
      <c r="A4329" s="95">
        <v>41729</v>
      </c>
      <c r="B4329" t="s">
        <v>35</v>
      </c>
      <c r="C4329" t="s">
        <v>3</v>
      </c>
      <c r="D4329" t="s">
        <v>31</v>
      </c>
      <c r="E4329" t="str">
        <f t="shared" si="67"/>
        <v>2014National Waiting Times CentreSexual OrientationGay</v>
      </c>
      <c r="F4329">
        <v>0.16968325791855199</v>
      </c>
    </row>
    <row r="4330" spans="1:6" x14ac:dyDescent="0.25">
      <c r="A4330" s="95">
        <v>41729</v>
      </c>
      <c r="B4330" t="s">
        <v>105</v>
      </c>
      <c r="C4330" t="s">
        <v>3</v>
      </c>
      <c r="D4330" t="s">
        <v>31</v>
      </c>
      <c r="E4330" t="str">
        <f t="shared" si="67"/>
        <v>2014NHS FifeSexual OrientationGay</v>
      </c>
      <c r="F4330">
        <v>0.117245789810274</v>
      </c>
    </row>
    <row r="4331" spans="1:6" x14ac:dyDescent="0.25">
      <c r="A4331" s="95">
        <v>41729</v>
      </c>
      <c r="B4331" t="s">
        <v>108</v>
      </c>
      <c r="C4331" t="s">
        <v>3</v>
      </c>
      <c r="D4331" t="s">
        <v>31</v>
      </c>
      <c r="E4331" t="str">
        <f t="shared" si="67"/>
        <v>2014NHS Greater Glasgow &amp; ClydeSexual OrientationGay</v>
      </c>
      <c r="F4331">
        <v>0.65874332043486195</v>
      </c>
    </row>
    <row r="4332" spans="1:6" x14ac:dyDescent="0.25">
      <c r="A4332" s="95">
        <v>41729</v>
      </c>
      <c r="B4332" t="s">
        <v>109</v>
      </c>
      <c r="C4332" t="s">
        <v>3</v>
      </c>
      <c r="D4332" t="s">
        <v>31</v>
      </c>
      <c r="E4332" t="str">
        <f t="shared" si="67"/>
        <v>2014NHS HighlandSexual OrientationGay</v>
      </c>
      <c r="F4332">
        <v>0.25259123769706399</v>
      </c>
    </row>
    <row r="4333" spans="1:6" x14ac:dyDescent="0.25">
      <c r="A4333" s="95">
        <v>41729</v>
      </c>
      <c r="B4333" t="s">
        <v>110</v>
      </c>
      <c r="C4333" t="s">
        <v>3</v>
      </c>
      <c r="D4333" t="s">
        <v>31</v>
      </c>
      <c r="E4333" t="str">
        <f t="shared" si="67"/>
        <v>2014NHS LanarkshireSexual OrientationGay</v>
      </c>
      <c r="F4333">
        <v>0.29757584555087802</v>
      </c>
    </row>
    <row r="4334" spans="1:6" x14ac:dyDescent="0.25">
      <c r="A4334" s="95">
        <v>41729</v>
      </c>
      <c r="B4334" t="s">
        <v>107</v>
      </c>
      <c r="C4334" t="s">
        <v>3</v>
      </c>
      <c r="D4334" t="s">
        <v>31</v>
      </c>
      <c r="E4334" t="str">
        <f t="shared" si="67"/>
        <v>2014NHS GrampianSexual OrientationGay</v>
      </c>
      <c r="F4334">
        <v>0.41731547804422298</v>
      </c>
    </row>
    <row r="4335" spans="1:6" x14ac:dyDescent="0.25">
      <c r="A4335" s="95">
        <v>41729</v>
      </c>
      <c r="B4335" t="s">
        <v>111</v>
      </c>
      <c r="C4335" t="s">
        <v>3</v>
      </c>
      <c r="D4335" t="s">
        <v>31</v>
      </c>
      <c r="E4335" t="str">
        <f t="shared" si="67"/>
        <v>2014NHS LothianSexual OrientationGay</v>
      </c>
      <c r="F4335">
        <v>0.332681017612524</v>
      </c>
    </row>
    <row r="4336" spans="1:6" x14ac:dyDescent="0.25">
      <c r="A4336" s="95">
        <v>41729</v>
      </c>
      <c r="B4336" t="s">
        <v>114</v>
      </c>
      <c r="C4336" t="s">
        <v>3</v>
      </c>
      <c r="D4336" t="s">
        <v>31</v>
      </c>
      <c r="E4336" t="str">
        <f t="shared" si="67"/>
        <v>2014NHS TaysideSexual OrientationGay</v>
      </c>
      <c r="F4336">
        <v>0.315111659131387</v>
      </c>
    </row>
    <row r="4337" spans="1:6" x14ac:dyDescent="0.25">
      <c r="A4337" s="95">
        <v>41729</v>
      </c>
      <c r="B4337" t="s">
        <v>106</v>
      </c>
      <c r="C4337" t="s">
        <v>3</v>
      </c>
      <c r="D4337" t="s">
        <v>31</v>
      </c>
      <c r="E4337" t="str">
        <f t="shared" si="67"/>
        <v>2014NHS Forth ValleySexual OrientationGay</v>
      </c>
      <c r="F4337">
        <v>0.56033893672269997</v>
      </c>
    </row>
    <row r="4338" spans="1:6" x14ac:dyDescent="0.25">
      <c r="A4338" s="95">
        <v>41729</v>
      </c>
      <c r="B4338" t="s">
        <v>115</v>
      </c>
      <c r="C4338" t="s">
        <v>3</v>
      </c>
      <c r="D4338" t="s">
        <v>31</v>
      </c>
      <c r="E4338" t="str">
        <f t="shared" si="67"/>
        <v>2014NHS Western IslesSexual OrientationGay</v>
      </c>
      <c r="F4338">
        <v>0.24896265560165901</v>
      </c>
    </row>
    <row r="4339" spans="1:6" x14ac:dyDescent="0.25">
      <c r="A4339" s="95">
        <v>41729</v>
      </c>
      <c r="B4339" t="s">
        <v>104</v>
      </c>
      <c r="C4339" t="s">
        <v>3</v>
      </c>
      <c r="D4339" t="s">
        <v>31</v>
      </c>
      <c r="E4339" t="str">
        <f t="shared" si="67"/>
        <v>2014NHS Dumfries &amp; GallowaySexual OrientationGay</v>
      </c>
      <c r="F4339">
        <v>0.12834224598930399</v>
      </c>
    </row>
    <row r="4340" spans="1:6" x14ac:dyDescent="0.25">
      <c r="A4340" s="95">
        <v>41729</v>
      </c>
      <c r="B4340" t="s">
        <v>113</v>
      </c>
      <c r="C4340" t="s">
        <v>3</v>
      </c>
      <c r="D4340" t="s">
        <v>31</v>
      </c>
      <c r="E4340" t="str">
        <f t="shared" si="67"/>
        <v>2014NHS ShetlandSexual OrientationGay</v>
      </c>
      <c r="F4340">
        <v>0.48309178743961301</v>
      </c>
    </row>
    <row r="4341" spans="1:6" x14ac:dyDescent="0.25">
      <c r="A4341" s="95">
        <v>41729</v>
      </c>
      <c r="B4341" t="s">
        <v>127</v>
      </c>
      <c r="C4341" t="s">
        <v>3</v>
      </c>
      <c r="D4341" t="s">
        <v>31</v>
      </c>
      <c r="E4341" t="str">
        <f t="shared" si="67"/>
        <v>2014East RegionSexual OrientationGay</v>
      </c>
      <c r="F4341">
        <v>0.25413619625537998</v>
      </c>
    </row>
    <row r="4342" spans="1:6" x14ac:dyDescent="0.25">
      <c r="A4342" s="95">
        <v>41729</v>
      </c>
      <c r="B4342" t="s">
        <v>132</v>
      </c>
      <c r="C4342" t="s">
        <v>3</v>
      </c>
      <c r="D4342" t="s">
        <v>31</v>
      </c>
      <c r="E4342" t="str">
        <f t="shared" si="67"/>
        <v>2014National Bodies and Special Health BoardsSexual OrientationGay</v>
      </c>
      <c r="F4342">
        <v>0.28492057838877399</v>
      </c>
    </row>
    <row r="4343" spans="1:6" x14ac:dyDescent="0.25">
      <c r="A4343" s="95">
        <v>41729</v>
      </c>
      <c r="B4343" t="s">
        <v>128</v>
      </c>
      <c r="C4343" t="s">
        <v>3</v>
      </c>
      <c r="D4343" t="s">
        <v>31</v>
      </c>
      <c r="E4343" t="str">
        <f t="shared" si="67"/>
        <v>2014North RegionSexual OrientationGay</v>
      </c>
      <c r="F4343">
        <v>0.33218887947563203</v>
      </c>
    </row>
    <row r="4344" spans="1:6" x14ac:dyDescent="0.25">
      <c r="A4344" s="95">
        <v>41729</v>
      </c>
      <c r="B4344" t="s">
        <v>129</v>
      </c>
      <c r="C4344" t="s">
        <v>3</v>
      </c>
      <c r="D4344" t="s">
        <v>31</v>
      </c>
      <c r="E4344" t="str">
        <f t="shared" si="67"/>
        <v>2014West RegionSexual OrientationGay</v>
      </c>
      <c r="F4344">
        <v>0.49149526546965699</v>
      </c>
    </row>
    <row r="4345" spans="1:6" x14ac:dyDescent="0.25">
      <c r="A4345" s="95">
        <v>42094</v>
      </c>
      <c r="B4345" t="s">
        <v>102</v>
      </c>
      <c r="C4345" t="s">
        <v>3</v>
      </c>
      <c r="D4345" t="s">
        <v>31</v>
      </c>
      <c r="E4345" t="str">
        <f t="shared" si="67"/>
        <v>2015NHS Ayrshire &amp; ArranSexual OrientationGay</v>
      </c>
      <c r="F4345">
        <v>0.196868008948545</v>
      </c>
    </row>
    <row r="4346" spans="1:6" x14ac:dyDescent="0.25">
      <c r="A4346" s="95">
        <v>42094</v>
      </c>
      <c r="B4346" t="s">
        <v>103</v>
      </c>
      <c r="C4346" t="s">
        <v>3</v>
      </c>
      <c r="D4346" t="s">
        <v>31</v>
      </c>
      <c r="E4346" t="str">
        <f t="shared" si="67"/>
        <v>2015NHS BordersSexual OrientationGay</v>
      </c>
      <c r="F4346">
        <v>0.11111111111111099</v>
      </c>
    </row>
    <row r="4347" spans="1:6" x14ac:dyDescent="0.25">
      <c r="A4347" s="95">
        <v>42094</v>
      </c>
      <c r="B4347" t="s">
        <v>82</v>
      </c>
      <c r="C4347" t="s">
        <v>3</v>
      </c>
      <c r="D4347" t="s">
        <v>31</v>
      </c>
      <c r="E4347" t="str">
        <f t="shared" si="67"/>
        <v>2015NHSScotlandSexual OrientationGay</v>
      </c>
      <c r="F4347">
        <v>0.44589657661085003</v>
      </c>
    </row>
    <row r="4348" spans="1:6" x14ac:dyDescent="0.25">
      <c r="A4348" s="95">
        <v>42094</v>
      </c>
      <c r="B4348" t="s">
        <v>52</v>
      </c>
      <c r="C4348" t="s">
        <v>3</v>
      </c>
      <c r="D4348" t="s">
        <v>31</v>
      </c>
      <c r="E4348" t="str">
        <f t="shared" si="67"/>
        <v>2015NHS National Services ScotlandSexual OrientationGay</v>
      </c>
      <c r="F4348">
        <v>0.56258790436005601</v>
      </c>
    </row>
    <row r="4349" spans="1:6" x14ac:dyDescent="0.25">
      <c r="A4349" s="95">
        <v>42094</v>
      </c>
      <c r="B4349" t="s">
        <v>15</v>
      </c>
      <c r="C4349" t="s">
        <v>3</v>
      </c>
      <c r="D4349" t="s">
        <v>31</v>
      </c>
      <c r="E4349" t="str">
        <f t="shared" si="67"/>
        <v>2015Scottish Ambulance ServiceSexual OrientationGay</v>
      </c>
      <c r="F4349">
        <v>0.201929549024007</v>
      </c>
    </row>
    <row r="4350" spans="1:6" x14ac:dyDescent="0.25">
      <c r="A4350" s="95">
        <v>42094</v>
      </c>
      <c r="B4350" t="s">
        <v>16</v>
      </c>
      <c r="C4350" t="s">
        <v>3</v>
      </c>
      <c r="D4350" t="s">
        <v>31</v>
      </c>
      <c r="E4350" t="str">
        <f t="shared" si="67"/>
        <v>2015NHS 24Sexual OrientationGay</v>
      </c>
      <c r="F4350">
        <v>0.93574547723019297</v>
      </c>
    </row>
    <row r="4351" spans="1:6" x14ac:dyDescent="0.25">
      <c r="A4351" s="95">
        <v>42094</v>
      </c>
      <c r="B4351" t="s">
        <v>17</v>
      </c>
      <c r="C4351" t="s">
        <v>3</v>
      </c>
      <c r="D4351" t="s">
        <v>31</v>
      </c>
      <c r="E4351" t="str">
        <f t="shared" si="67"/>
        <v>2015NHS Education for ScotlandSexual OrientationGay</v>
      </c>
      <c r="F4351">
        <v>0.35555555555555501</v>
      </c>
    </row>
    <row r="4352" spans="1:6" x14ac:dyDescent="0.25">
      <c r="A4352" s="95">
        <v>42094</v>
      </c>
      <c r="B4352" t="s">
        <v>83</v>
      </c>
      <c r="C4352" t="s">
        <v>3</v>
      </c>
      <c r="D4352" t="s">
        <v>31</v>
      </c>
      <c r="E4352" t="str">
        <f t="shared" si="67"/>
        <v>2015Healthcare Improvement ScotlandSexual OrientationGay</v>
      </c>
      <c r="F4352">
        <v>1.98863636363636</v>
      </c>
    </row>
    <row r="4353" spans="1:6" x14ac:dyDescent="0.25">
      <c r="A4353" s="95">
        <v>42094</v>
      </c>
      <c r="B4353" t="s">
        <v>18</v>
      </c>
      <c r="C4353" t="s">
        <v>3</v>
      </c>
      <c r="D4353" t="s">
        <v>31</v>
      </c>
      <c r="E4353" t="str">
        <f t="shared" si="67"/>
        <v>2015NHS Health ScotlandSexual OrientationGay</v>
      </c>
      <c r="F4353">
        <v>1.1111111111111101</v>
      </c>
    </row>
    <row r="4354" spans="1:6" x14ac:dyDescent="0.25">
      <c r="A4354" s="95">
        <v>42094</v>
      </c>
      <c r="B4354" t="s">
        <v>19</v>
      </c>
      <c r="C4354" t="s">
        <v>3</v>
      </c>
      <c r="D4354" t="s">
        <v>31</v>
      </c>
      <c r="E4354" t="str">
        <f t="shared" si="67"/>
        <v>2015The State HospitalSexual OrientationGay</v>
      </c>
      <c r="F4354">
        <v>0.89955022488755598</v>
      </c>
    </row>
    <row r="4355" spans="1:6" x14ac:dyDescent="0.25">
      <c r="A4355" s="95">
        <v>42094</v>
      </c>
      <c r="B4355" t="s">
        <v>35</v>
      </c>
      <c r="C4355" t="s">
        <v>3</v>
      </c>
      <c r="D4355" t="s">
        <v>31</v>
      </c>
      <c r="E4355" t="str">
        <f t="shared" si="67"/>
        <v>2015National Waiting Times CentreSexual OrientationGay</v>
      </c>
      <c r="F4355">
        <v>0.16393442622950799</v>
      </c>
    </row>
    <row r="4356" spans="1:6" x14ac:dyDescent="0.25">
      <c r="A4356" s="95">
        <v>42094</v>
      </c>
      <c r="B4356" t="s">
        <v>105</v>
      </c>
      <c r="C4356" t="s">
        <v>3</v>
      </c>
      <c r="D4356" t="s">
        <v>31</v>
      </c>
      <c r="E4356" t="str">
        <f t="shared" ref="E4356:E4419" si="68">"20"&amp;RIGHT(TEXT(A4356,"dd-mmm-yy"),2)&amp;B4356&amp;C4356&amp;D4356</f>
        <v>2015NHS FifeSexual OrientationGay</v>
      </c>
      <c r="F4356">
        <v>0.16510164069755401</v>
      </c>
    </row>
    <row r="4357" spans="1:6" x14ac:dyDescent="0.25">
      <c r="A4357" s="95">
        <v>42094</v>
      </c>
      <c r="B4357" t="s">
        <v>108</v>
      </c>
      <c r="C4357" t="s">
        <v>3</v>
      </c>
      <c r="D4357" t="s">
        <v>31</v>
      </c>
      <c r="E4357" t="str">
        <f t="shared" si="68"/>
        <v>2015NHS Greater Glasgow &amp; ClydeSexual OrientationGay</v>
      </c>
      <c r="F4357">
        <v>0.663030933900568</v>
      </c>
    </row>
    <row r="4358" spans="1:6" x14ac:dyDescent="0.25">
      <c r="A4358" s="95">
        <v>42094</v>
      </c>
      <c r="B4358" t="s">
        <v>109</v>
      </c>
      <c r="C4358" t="s">
        <v>3</v>
      </c>
      <c r="D4358" t="s">
        <v>31</v>
      </c>
      <c r="E4358" t="str">
        <f t="shared" si="68"/>
        <v>2015NHS HighlandSexual OrientationGay</v>
      </c>
      <c r="F4358">
        <v>0.25951557093425598</v>
      </c>
    </row>
    <row r="4359" spans="1:6" x14ac:dyDescent="0.25">
      <c r="A4359" s="95">
        <v>42094</v>
      </c>
      <c r="B4359" t="s">
        <v>110</v>
      </c>
      <c r="C4359" t="s">
        <v>3</v>
      </c>
      <c r="D4359" t="s">
        <v>31</v>
      </c>
      <c r="E4359" t="str">
        <f t="shared" si="68"/>
        <v>2015NHS LanarkshireSexual OrientationGay</v>
      </c>
      <c r="F4359">
        <v>0.20668782756329801</v>
      </c>
    </row>
    <row r="4360" spans="1:6" x14ac:dyDescent="0.25">
      <c r="A4360" s="95">
        <v>42094</v>
      </c>
      <c r="B4360" t="s">
        <v>107</v>
      </c>
      <c r="C4360" t="s">
        <v>3</v>
      </c>
      <c r="D4360" t="s">
        <v>31</v>
      </c>
      <c r="E4360" t="str">
        <f t="shared" si="68"/>
        <v>2015NHS GrampianSexual OrientationGay</v>
      </c>
      <c r="F4360">
        <v>0.49973228627520899</v>
      </c>
    </row>
    <row r="4361" spans="1:6" x14ac:dyDescent="0.25">
      <c r="A4361" s="95">
        <v>42094</v>
      </c>
      <c r="B4361" t="s">
        <v>111</v>
      </c>
      <c r="C4361" t="s">
        <v>3</v>
      </c>
      <c r="D4361" t="s">
        <v>31</v>
      </c>
      <c r="E4361" t="str">
        <f t="shared" si="68"/>
        <v>2015NHS LothianSexual OrientationGay</v>
      </c>
      <c r="F4361">
        <v>0.63382630935171802</v>
      </c>
    </row>
    <row r="4362" spans="1:6" x14ac:dyDescent="0.25">
      <c r="A4362" s="95">
        <v>42094</v>
      </c>
      <c r="B4362" t="s">
        <v>114</v>
      </c>
      <c r="C4362" t="s">
        <v>3</v>
      </c>
      <c r="D4362" t="s">
        <v>31</v>
      </c>
      <c r="E4362" t="str">
        <f t="shared" si="68"/>
        <v>2015NHS TaysideSexual OrientationGay</v>
      </c>
      <c r="F4362">
        <v>0.40401319776445999</v>
      </c>
    </row>
    <row r="4363" spans="1:6" x14ac:dyDescent="0.25">
      <c r="A4363" s="95">
        <v>42094</v>
      </c>
      <c r="B4363" t="s">
        <v>106</v>
      </c>
      <c r="C4363" t="s">
        <v>3</v>
      </c>
      <c r="D4363" t="s">
        <v>31</v>
      </c>
      <c r="E4363" t="str">
        <f t="shared" si="68"/>
        <v>2015NHS Forth ValleySexual OrientationGay</v>
      </c>
      <c r="F4363">
        <v>0.55498193082085701</v>
      </c>
    </row>
    <row r="4364" spans="1:6" x14ac:dyDescent="0.25">
      <c r="A4364" s="95">
        <v>42094</v>
      </c>
      <c r="B4364" t="s">
        <v>115</v>
      </c>
      <c r="C4364" t="s">
        <v>3</v>
      </c>
      <c r="D4364" t="s">
        <v>31</v>
      </c>
      <c r="E4364" t="str">
        <f t="shared" si="68"/>
        <v>2015NHS Western IslesSexual OrientationGay</v>
      </c>
      <c r="F4364">
        <v>0.33500837520937998</v>
      </c>
    </row>
    <row r="4365" spans="1:6" x14ac:dyDescent="0.25">
      <c r="A4365" s="95">
        <v>42094</v>
      </c>
      <c r="B4365" t="s">
        <v>104</v>
      </c>
      <c r="C4365" t="s">
        <v>3</v>
      </c>
      <c r="D4365" t="s">
        <v>31</v>
      </c>
      <c r="E4365" t="str">
        <f t="shared" si="68"/>
        <v>2015NHS Dumfries &amp; GallowaySexual OrientationGay</v>
      </c>
      <c r="F4365">
        <v>0.212856534695615</v>
      </c>
    </row>
    <row r="4366" spans="1:6" x14ac:dyDescent="0.25">
      <c r="A4366" s="95">
        <v>42094</v>
      </c>
      <c r="B4366" t="s">
        <v>113</v>
      </c>
      <c r="C4366" t="s">
        <v>3</v>
      </c>
      <c r="D4366" t="s">
        <v>31</v>
      </c>
      <c r="E4366" t="str">
        <f t="shared" si="68"/>
        <v>2015NHS ShetlandSexual OrientationGay</v>
      </c>
      <c r="F4366">
        <v>0.46948356807511699</v>
      </c>
    </row>
    <row r="4367" spans="1:6" x14ac:dyDescent="0.25">
      <c r="A4367" s="95">
        <v>42094</v>
      </c>
      <c r="B4367" t="s">
        <v>127</v>
      </c>
      <c r="C4367" t="s">
        <v>3</v>
      </c>
      <c r="D4367" t="s">
        <v>31</v>
      </c>
      <c r="E4367" t="str">
        <f t="shared" si="68"/>
        <v>2015East RegionSexual OrientationGay</v>
      </c>
      <c r="F4367">
        <v>0.474298485224733</v>
      </c>
    </row>
    <row r="4368" spans="1:6" x14ac:dyDescent="0.25">
      <c r="A4368" s="95">
        <v>42094</v>
      </c>
      <c r="B4368" t="s">
        <v>132</v>
      </c>
      <c r="C4368" t="s">
        <v>3</v>
      </c>
      <c r="D4368" t="s">
        <v>31</v>
      </c>
      <c r="E4368" t="str">
        <f t="shared" si="68"/>
        <v>2015National Bodies and Special Health BoardsSexual OrientationGay</v>
      </c>
      <c r="F4368">
        <v>0.47383876134543501</v>
      </c>
    </row>
    <row r="4369" spans="1:6" x14ac:dyDescent="0.25">
      <c r="A4369" s="95">
        <v>42094</v>
      </c>
      <c r="B4369" t="s">
        <v>128</v>
      </c>
      <c r="C4369" t="s">
        <v>3</v>
      </c>
      <c r="D4369" t="s">
        <v>31</v>
      </c>
      <c r="E4369" t="str">
        <f t="shared" si="68"/>
        <v>2015North RegionSexual OrientationGay</v>
      </c>
      <c r="F4369">
        <v>0.39596205726220501</v>
      </c>
    </row>
    <row r="4370" spans="1:6" x14ac:dyDescent="0.25">
      <c r="A4370" s="95">
        <v>42094</v>
      </c>
      <c r="B4370" t="s">
        <v>129</v>
      </c>
      <c r="C4370" t="s">
        <v>3</v>
      </c>
      <c r="D4370" t="s">
        <v>31</v>
      </c>
      <c r="E4370" t="str">
        <f t="shared" si="68"/>
        <v>2015West RegionSexual OrientationGay</v>
      </c>
      <c r="F4370">
        <v>0.48673164616084202</v>
      </c>
    </row>
    <row r="4371" spans="1:6" x14ac:dyDescent="0.25">
      <c r="A4371" s="95">
        <v>42460</v>
      </c>
      <c r="B4371" t="s">
        <v>102</v>
      </c>
      <c r="C4371" t="s">
        <v>3</v>
      </c>
      <c r="D4371" t="s">
        <v>31</v>
      </c>
      <c r="E4371" t="str">
        <f t="shared" si="68"/>
        <v>2016NHS Ayrshire &amp; ArranSexual OrientationGay</v>
      </c>
      <c r="F4371">
        <v>0.21145374449339199</v>
      </c>
    </row>
    <row r="4372" spans="1:6" x14ac:dyDescent="0.25">
      <c r="A4372" s="95">
        <v>42460</v>
      </c>
      <c r="B4372" t="s">
        <v>103</v>
      </c>
      <c r="C4372" t="s">
        <v>3</v>
      </c>
      <c r="D4372" t="s">
        <v>31</v>
      </c>
      <c r="E4372" t="str">
        <f t="shared" si="68"/>
        <v>2016NHS BordersSexual OrientationGay</v>
      </c>
      <c r="F4372">
        <v>0.135354629128316</v>
      </c>
    </row>
    <row r="4373" spans="1:6" x14ac:dyDescent="0.25">
      <c r="A4373" s="95">
        <v>42460</v>
      </c>
      <c r="B4373" t="s">
        <v>82</v>
      </c>
      <c r="C4373" t="s">
        <v>3</v>
      </c>
      <c r="D4373" t="s">
        <v>31</v>
      </c>
      <c r="E4373" t="str">
        <f t="shared" si="68"/>
        <v>2016NHSScotlandSexual OrientationGay</v>
      </c>
      <c r="F4373">
        <v>0.50152830959028005</v>
      </c>
    </row>
    <row r="4374" spans="1:6" x14ac:dyDescent="0.25">
      <c r="A4374" s="95">
        <v>42460</v>
      </c>
      <c r="B4374" t="s">
        <v>52</v>
      </c>
      <c r="C4374" t="s">
        <v>3</v>
      </c>
      <c r="D4374" t="s">
        <v>31</v>
      </c>
      <c r="E4374" t="str">
        <f t="shared" si="68"/>
        <v>2016NHS National Services ScotlandSexual OrientationGay</v>
      </c>
      <c r="F4374">
        <v>0.70960698689956303</v>
      </c>
    </row>
    <row r="4375" spans="1:6" x14ac:dyDescent="0.25">
      <c r="A4375" s="95">
        <v>42460</v>
      </c>
      <c r="B4375" t="s">
        <v>15</v>
      </c>
      <c r="C4375" t="s">
        <v>3</v>
      </c>
      <c r="D4375" t="s">
        <v>31</v>
      </c>
      <c r="E4375" t="str">
        <f t="shared" si="68"/>
        <v>2016Scottish Ambulance ServiceSexual OrientationGay</v>
      </c>
      <c r="F4375">
        <v>0.21748586341887699</v>
      </c>
    </row>
    <row r="4376" spans="1:6" x14ac:dyDescent="0.25">
      <c r="A4376" s="95">
        <v>42460</v>
      </c>
      <c r="B4376" t="s">
        <v>16</v>
      </c>
      <c r="C4376" t="s">
        <v>3</v>
      </c>
      <c r="D4376" t="s">
        <v>31</v>
      </c>
      <c r="E4376" t="str">
        <f t="shared" si="68"/>
        <v>2016NHS 24Sexual OrientationGay</v>
      </c>
      <c r="F4376">
        <v>0.79559363525091797</v>
      </c>
    </row>
    <row r="4377" spans="1:6" x14ac:dyDescent="0.25">
      <c r="A4377" s="95">
        <v>42460</v>
      </c>
      <c r="B4377" t="s">
        <v>17</v>
      </c>
      <c r="C4377" t="s">
        <v>3</v>
      </c>
      <c r="D4377" t="s">
        <v>31</v>
      </c>
      <c r="E4377" t="str">
        <f t="shared" si="68"/>
        <v>2016NHS Education for ScotlandSexual OrientationGay</v>
      </c>
      <c r="F4377">
        <v>0.512445095168374</v>
      </c>
    </row>
    <row r="4378" spans="1:6" x14ac:dyDescent="0.25">
      <c r="A4378" s="95">
        <v>42460</v>
      </c>
      <c r="B4378" t="s">
        <v>83</v>
      </c>
      <c r="C4378" t="s">
        <v>3</v>
      </c>
      <c r="D4378" t="s">
        <v>31</v>
      </c>
      <c r="E4378" t="str">
        <f t="shared" si="68"/>
        <v>2016Healthcare Improvement ScotlandSexual OrientationGay</v>
      </c>
      <c r="F4378">
        <v>2.0460358056265902</v>
      </c>
    </row>
    <row r="4379" spans="1:6" x14ac:dyDescent="0.25">
      <c r="A4379" s="95">
        <v>42460</v>
      </c>
      <c r="B4379" t="s">
        <v>18</v>
      </c>
      <c r="C4379" t="s">
        <v>3</v>
      </c>
      <c r="D4379" t="s">
        <v>31</v>
      </c>
      <c r="E4379" t="str">
        <f t="shared" si="68"/>
        <v>2016NHS Health ScotlandSexual OrientationGay</v>
      </c>
      <c r="F4379">
        <v>0.75471698113207497</v>
      </c>
    </row>
    <row r="4380" spans="1:6" x14ac:dyDescent="0.25">
      <c r="A4380" s="95">
        <v>42460</v>
      </c>
      <c r="B4380" t="s">
        <v>19</v>
      </c>
      <c r="C4380" t="s">
        <v>3</v>
      </c>
      <c r="D4380" t="s">
        <v>31</v>
      </c>
      <c r="E4380" t="str">
        <f t="shared" si="68"/>
        <v>2016The State HospitalSexual OrientationGay</v>
      </c>
      <c r="F4380">
        <v>0.75301204819277101</v>
      </c>
    </row>
    <row r="4381" spans="1:6" x14ac:dyDescent="0.25">
      <c r="A4381" s="95">
        <v>42460</v>
      </c>
      <c r="B4381" t="s">
        <v>35</v>
      </c>
      <c r="C4381" t="s">
        <v>3</v>
      </c>
      <c r="D4381" t="s">
        <v>31</v>
      </c>
      <c r="E4381" t="str">
        <f t="shared" si="68"/>
        <v>2016National Waiting Times CentreSexual OrientationGay</v>
      </c>
      <c r="F4381">
        <v>0.36119711042311597</v>
      </c>
    </row>
    <row r="4382" spans="1:6" x14ac:dyDescent="0.25">
      <c r="A4382" s="95">
        <v>42460</v>
      </c>
      <c r="B4382" t="s">
        <v>105</v>
      </c>
      <c r="C4382" t="s">
        <v>3</v>
      </c>
      <c r="D4382" t="s">
        <v>31</v>
      </c>
      <c r="E4382" t="str">
        <f t="shared" si="68"/>
        <v>2016NHS FifeSexual OrientationGay</v>
      </c>
      <c r="F4382">
        <v>0.192834669643763</v>
      </c>
    </row>
    <row r="4383" spans="1:6" x14ac:dyDescent="0.25">
      <c r="A4383" s="95">
        <v>42460</v>
      </c>
      <c r="B4383" t="s">
        <v>108</v>
      </c>
      <c r="C4383" t="s">
        <v>3</v>
      </c>
      <c r="D4383" t="s">
        <v>31</v>
      </c>
      <c r="E4383" t="str">
        <f t="shared" si="68"/>
        <v>2016NHS Greater Glasgow &amp; ClydeSexual OrientationGay</v>
      </c>
      <c r="F4383">
        <v>0.77641145319091598</v>
      </c>
    </row>
    <row r="4384" spans="1:6" x14ac:dyDescent="0.25">
      <c r="A4384" s="95">
        <v>42460</v>
      </c>
      <c r="B4384" t="s">
        <v>109</v>
      </c>
      <c r="C4384" t="s">
        <v>3</v>
      </c>
      <c r="D4384" t="s">
        <v>31</v>
      </c>
      <c r="E4384" t="str">
        <f t="shared" si="68"/>
        <v>2016NHS HighlandSexual OrientationGay</v>
      </c>
      <c r="F4384">
        <v>0.300274536719286</v>
      </c>
    </row>
    <row r="4385" spans="1:6" x14ac:dyDescent="0.25">
      <c r="A4385" s="95">
        <v>42460</v>
      </c>
      <c r="B4385" t="s">
        <v>110</v>
      </c>
      <c r="C4385" t="s">
        <v>3</v>
      </c>
      <c r="D4385" t="s">
        <v>31</v>
      </c>
      <c r="E4385" t="str">
        <f t="shared" si="68"/>
        <v>2016NHS LanarkshireSexual OrientationGay</v>
      </c>
      <c r="F4385">
        <v>0.40160642570281102</v>
      </c>
    </row>
    <row r="4386" spans="1:6" x14ac:dyDescent="0.25">
      <c r="A4386" s="95">
        <v>42460</v>
      </c>
      <c r="B4386" t="s">
        <v>107</v>
      </c>
      <c r="C4386" t="s">
        <v>3</v>
      </c>
      <c r="D4386" t="s">
        <v>31</v>
      </c>
      <c r="E4386" t="str">
        <f t="shared" si="68"/>
        <v>2016NHS GrampianSexual OrientationGay</v>
      </c>
      <c r="F4386">
        <v>0.59105805243445597</v>
      </c>
    </row>
    <row r="4387" spans="1:6" x14ac:dyDescent="0.25">
      <c r="A4387" s="95">
        <v>42460</v>
      </c>
      <c r="B4387" t="s">
        <v>112</v>
      </c>
      <c r="C4387" t="s">
        <v>3</v>
      </c>
      <c r="D4387" t="s">
        <v>31</v>
      </c>
      <c r="E4387" t="str">
        <f t="shared" si="68"/>
        <v>2016NHS OrkneySexual OrientationGay</v>
      </c>
      <c r="F4387">
        <v>0.13351134846461901</v>
      </c>
    </row>
    <row r="4388" spans="1:6" x14ac:dyDescent="0.25">
      <c r="A4388" s="95">
        <v>42460</v>
      </c>
      <c r="B4388" t="s">
        <v>111</v>
      </c>
      <c r="C4388" t="s">
        <v>3</v>
      </c>
      <c r="D4388" t="s">
        <v>31</v>
      </c>
      <c r="E4388" t="str">
        <f t="shared" si="68"/>
        <v>2016NHS LothianSexual OrientationGay</v>
      </c>
      <c r="F4388">
        <v>0.54135670619429899</v>
      </c>
    </row>
    <row r="4389" spans="1:6" x14ac:dyDescent="0.25">
      <c r="A4389" s="95">
        <v>42460</v>
      </c>
      <c r="B4389" t="s">
        <v>114</v>
      </c>
      <c r="C4389" t="s">
        <v>3</v>
      </c>
      <c r="D4389" t="s">
        <v>31</v>
      </c>
      <c r="E4389" t="str">
        <f t="shared" si="68"/>
        <v>2016NHS TaysideSexual OrientationGay</v>
      </c>
      <c r="F4389">
        <v>0.42616518974497702</v>
      </c>
    </row>
    <row r="4390" spans="1:6" x14ac:dyDescent="0.25">
      <c r="A4390" s="95">
        <v>42460</v>
      </c>
      <c r="B4390" t="s">
        <v>106</v>
      </c>
      <c r="C4390" t="s">
        <v>3</v>
      </c>
      <c r="D4390" t="s">
        <v>31</v>
      </c>
      <c r="E4390" t="str">
        <f t="shared" si="68"/>
        <v>2016NHS Forth ValleySexual OrientationGay</v>
      </c>
      <c r="F4390">
        <v>0.57342308651209095</v>
      </c>
    </row>
    <row r="4391" spans="1:6" x14ac:dyDescent="0.25">
      <c r="A4391" s="95">
        <v>42460</v>
      </c>
      <c r="B4391" t="s">
        <v>115</v>
      </c>
      <c r="C4391" t="s">
        <v>3</v>
      </c>
      <c r="D4391" t="s">
        <v>31</v>
      </c>
      <c r="E4391" t="str">
        <f t="shared" si="68"/>
        <v>2016NHS Western IslesSexual OrientationGay</v>
      </c>
      <c r="F4391">
        <v>0.41666666666666602</v>
      </c>
    </row>
    <row r="4392" spans="1:6" x14ac:dyDescent="0.25">
      <c r="A4392" s="95">
        <v>42460</v>
      </c>
      <c r="B4392" t="s">
        <v>104</v>
      </c>
      <c r="C4392" t="s">
        <v>3</v>
      </c>
      <c r="D4392" t="s">
        <v>31</v>
      </c>
      <c r="E4392" t="str">
        <f t="shared" si="68"/>
        <v>2016NHS Dumfries &amp; GallowaySexual OrientationGay</v>
      </c>
      <c r="F4392">
        <v>0.27606710554257802</v>
      </c>
    </row>
    <row r="4393" spans="1:6" x14ac:dyDescent="0.25">
      <c r="A4393" s="95">
        <v>42460</v>
      </c>
      <c r="B4393" t="s">
        <v>113</v>
      </c>
      <c r="C4393" t="s">
        <v>3</v>
      </c>
      <c r="D4393" t="s">
        <v>31</v>
      </c>
      <c r="E4393" t="str">
        <f t="shared" si="68"/>
        <v>2016NHS ShetlandSexual OrientationGay</v>
      </c>
      <c r="F4393">
        <v>0.46349942062572402</v>
      </c>
    </row>
    <row r="4394" spans="1:6" x14ac:dyDescent="0.25">
      <c r="A4394" s="95">
        <v>42460</v>
      </c>
      <c r="B4394" t="s">
        <v>127</v>
      </c>
      <c r="C4394" t="s">
        <v>3</v>
      </c>
      <c r="D4394" t="s">
        <v>31</v>
      </c>
      <c r="E4394" t="str">
        <f t="shared" si="68"/>
        <v>2016East RegionSexual OrientationGay</v>
      </c>
      <c r="F4394">
        <v>0.42013709736861499</v>
      </c>
    </row>
    <row r="4395" spans="1:6" x14ac:dyDescent="0.25">
      <c r="A4395" s="95">
        <v>42460</v>
      </c>
      <c r="B4395" t="s">
        <v>132</v>
      </c>
      <c r="C4395" t="s">
        <v>3</v>
      </c>
      <c r="D4395" t="s">
        <v>31</v>
      </c>
      <c r="E4395" t="str">
        <f t="shared" si="68"/>
        <v>2016National Bodies and Special Health BoardsSexual OrientationGay</v>
      </c>
      <c r="F4395">
        <v>0.53506231902303902</v>
      </c>
    </row>
    <row r="4396" spans="1:6" x14ac:dyDescent="0.25">
      <c r="A4396" s="95">
        <v>42460</v>
      </c>
      <c r="B4396" t="s">
        <v>128</v>
      </c>
      <c r="C4396" t="s">
        <v>3</v>
      </c>
      <c r="D4396" t="s">
        <v>31</v>
      </c>
      <c r="E4396" t="str">
        <f t="shared" si="68"/>
        <v>2016North RegionSexual OrientationGay</v>
      </c>
      <c r="F4396">
        <v>0.451023975485012</v>
      </c>
    </row>
    <row r="4397" spans="1:6" x14ac:dyDescent="0.25">
      <c r="A4397" s="95">
        <v>42460</v>
      </c>
      <c r="B4397" t="s">
        <v>129</v>
      </c>
      <c r="C4397" t="s">
        <v>3</v>
      </c>
      <c r="D4397" t="s">
        <v>31</v>
      </c>
      <c r="E4397" t="str">
        <f t="shared" si="68"/>
        <v>2016West RegionSexual OrientationGay</v>
      </c>
      <c r="F4397">
        <v>0.58780665533155196</v>
      </c>
    </row>
    <row r="4398" spans="1:6" x14ac:dyDescent="0.25">
      <c r="A4398" s="95">
        <v>42825</v>
      </c>
      <c r="B4398" t="s">
        <v>102</v>
      </c>
      <c r="C4398" t="s">
        <v>3</v>
      </c>
      <c r="D4398" t="s">
        <v>31</v>
      </c>
      <c r="E4398" t="str">
        <f t="shared" si="68"/>
        <v>2017NHS Ayrshire &amp; ArranSexual OrientationGay</v>
      </c>
      <c r="F4398">
        <v>0.22133310632501901</v>
      </c>
    </row>
    <row r="4399" spans="1:6" x14ac:dyDescent="0.25">
      <c r="A4399" s="95">
        <v>42825</v>
      </c>
      <c r="B4399" t="s">
        <v>103</v>
      </c>
      <c r="C4399" t="s">
        <v>3</v>
      </c>
      <c r="D4399" t="s">
        <v>31</v>
      </c>
      <c r="E4399" t="str">
        <f t="shared" si="68"/>
        <v>2017NHS BordersSexual OrientationGay</v>
      </c>
      <c r="F4399">
        <v>0.269832703723691</v>
      </c>
    </row>
    <row r="4400" spans="1:6" x14ac:dyDescent="0.25">
      <c r="A4400" s="95">
        <v>42825</v>
      </c>
      <c r="B4400" t="s">
        <v>82</v>
      </c>
      <c r="C4400" t="s">
        <v>3</v>
      </c>
      <c r="D4400" t="s">
        <v>31</v>
      </c>
      <c r="E4400" t="str">
        <f t="shared" si="68"/>
        <v>2017NHSScotlandSexual OrientationGay</v>
      </c>
      <c r="F4400">
        <v>0.52942820657565104</v>
      </c>
    </row>
    <row r="4401" spans="1:6" x14ac:dyDescent="0.25">
      <c r="A4401" s="95">
        <v>42825</v>
      </c>
      <c r="B4401" t="s">
        <v>52</v>
      </c>
      <c r="C4401" t="s">
        <v>3</v>
      </c>
      <c r="D4401" t="s">
        <v>31</v>
      </c>
      <c r="E4401" t="str">
        <f t="shared" si="68"/>
        <v>2017NHS National Services ScotlandSexual OrientationGay</v>
      </c>
      <c r="F4401">
        <v>0.65128900949796398</v>
      </c>
    </row>
    <row r="4402" spans="1:6" x14ac:dyDescent="0.25">
      <c r="A4402" s="95">
        <v>42825</v>
      </c>
      <c r="B4402" t="s">
        <v>15</v>
      </c>
      <c r="C4402" t="s">
        <v>3</v>
      </c>
      <c r="D4402" t="s">
        <v>31</v>
      </c>
      <c r="E4402" t="str">
        <f t="shared" si="68"/>
        <v>2017Scottish Ambulance ServiceSexual OrientationGay</v>
      </c>
      <c r="F4402">
        <v>0.25343189017951401</v>
      </c>
    </row>
    <row r="4403" spans="1:6" x14ac:dyDescent="0.25">
      <c r="A4403" s="95">
        <v>42825</v>
      </c>
      <c r="B4403" t="s">
        <v>16</v>
      </c>
      <c r="C4403" t="s">
        <v>3</v>
      </c>
      <c r="D4403" t="s">
        <v>31</v>
      </c>
      <c r="E4403" t="str">
        <f t="shared" si="68"/>
        <v>2017NHS 24Sexual OrientationGay</v>
      </c>
      <c r="F4403">
        <v>0.80482897384305796</v>
      </c>
    </row>
    <row r="4404" spans="1:6" x14ac:dyDescent="0.25">
      <c r="A4404" s="95">
        <v>42825</v>
      </c>
      <c r="B4404" t="s">
        <v>17</v>
      </c>
      <c r="C4404" t="s">
        <v>3</v>
      </c>
      <c r="D4404" t="s">
        <v>31</v>
      </c>
      <c r="E4404" t="str">
        <f t="shared" si="68"/>
        <v>2017NHS Education for ScotlandSexual OrientationGay</v>
      </c>
      <c r="F4404">
        <v>0.54962819269317797</v>
      </c>
    </row>
    <row r="4405" spans="1:6" x14ac:dyDescent="0.25">
      <c r="A4405" s="95">
        <v>42825</v>
      </c>
      <c r="B4405" t="s">
        <v>83</v>
      </c>
      <c r="C4405" t="s">
        <v>3</v>
      </c>
      <c r="D4405" t="s">
        <v>31</v>
      </c>
      <c r="E4405" t="str">
        <f t="shared" si="68"/>
        <v>2017Healthcare Improvement ScotlandSexual OrientationGay</v>
      </c>
      <c r="F4405">
        <v>2.8503562945368102</v>
      </c>
    </row>
    <row r="4406" spans="1:6" x14ac:dyDescent="0.25">
      <c r="A4406" s="95">
        <v>42825</v>
      </c>
      <c r="B4406" t="s">
        <v>18</v>
      </c>
      <c r="C4406" t="s">
        <v>3</v>
      </c>
      <c r="D4406" t="s">
        <v>31</v>
      </c>
      <c r="E4406" t="str">
        <f t="shared" si="68"/>
        <v>2017NHS Health ScotlandSexual OrientationGay</v>
      </c>
      <c r="F4406">
        <v>1</v>
      </c>
    </row>
    <row r="4407" spans="1:6" x14ac:dyDescent="0.25">
      <c r="A4407" s="95">
        <v>42825</v>
      </c>
      <c r="B4407" t="s">
        <v>19</v>
      </c>
      <c r="C4407" t="s">
        <v>3</v>
      </c>
      <c r="D4407" t="s">
        <v>31</v>
      </c>
      <c r="E4407" t="str">
        <f t="shared" si="68"/>
        <v>2017The State HospitalSexual OrientationGay</v>
      </c>
      <c r="F4407">
        <v>0.90225563909774398</v>
      </c>
    </row>
    <row r="4408" spans="1:6" x14ac:dyDescent="0.25">
      <c r="A4408" s="95">
        <v>42825</v>
      </c>
      <c r="B4408" t="s">
        <v>35</v>
      </c>
      <c r="C4408" t="s">
        <v>3</v>
      </c>
      <c r="D4408" t="s">
        <v>31</v>
      </c>
      <c r="E4408" t="str">
        <f t="shared" si="68"/>
        <v>2017National Waiting Times CentreSexual OrientationGay</v>
      </c>
      <c r="F4408">
        <v>0.50684237202230098</v>
      </c>
    </row>
    <row r="4409" spans="1:6" x14ac:dyDescent="0.25">
      <c r="A4409" s="95">
        <v>42825</v>
      </c>
      <c r="B4409" t="s">
        <v>105</v>
      </c>
      <c r="C4409" t="s">
        <v>3</v>
      </c>
      <c r="D4409" t="s">
        <v>31</v>
      </c>
      <c r="E4409" t="str">
        <f t="shared" si="68"/>
        <v>2017NHS FifeSexual OrientationGay</v>
      </c>
      <c r="F4409">
        <v>0.17234387672343801</v>
      </c>
    </row>
    <row r="4410" spans="1:6" x14ac:dyDescent="0.25">
      <c r="A4410" s="95">
        <v>42825</v>
      </c>
      <c r="B4410" t="s">
        <v>108</v>
      </c>
      <c r="C4410" t="s">
        <v>3</v>
      </c>
      <c r="D4410" t="s">
        <v>31</v>
      </c>
      <c r="E4410" t="str">
        <f t="shared" si="68"/>
        <v>2017NHS Greater Glasgow &amp; ClydeSexual OrientationGay</v>
      </c>
      <c r="F4410">
        <v>0.79537076342188096</v>
      </c>
    </row>
    <row r="4411" spans="1:6" x14ac:dyDescent="0.25">
      <c r="A4411" s="95">
        <v>42825</v>
      </c>
      <c r="B4411" t="s">
        <v>109</v>
      </c>
      <c r="C4411" t="s">
        <v>3</v>
      </c>
      <c r="D4411" t="s">
        <v>31</v>
      </c>
      <c r="E4411" t="str">
        <f t="shared" si="68"/>
        <v>2017NHS HighlandSexual OrientationGay</v>
      </c>
      <c r="F4411">
        <v>0.30181086519114603</v>
      </c>
    </row>
    <row r="4412" spans="1:6" x14ac:dyDescent="0.25">
      <c r="A4412" s="95">
        <v>42825</v>
      </c>
      <c r="B4412" t="s">
        <v>110</v>
      </c>
      <c r="C4412" t="s">
        <v>3</v>
      </c>
      <c r="D4412" t="s">
        <v>31</v>
      </c>
      <c r="E4412" t="str">
        <f t="shared" si="68"/>
        <v>2017NHS LanarkshireSexual OrientationGay</v>
      </c>
      <c r="F4412">
        <v>0.51079136690647398</v>
      </c>
    </row>
    <row r="4413" spans="1:6" x14ac:dyDescent="0.25">
      <c r="A4413" s="95">
        <v>42825</v>
      </c>
      <c r="B4413" t="s">
        <v>107</v>
      </c>
      <c r="C4413" t="s">
        <v>3</v>
      </c>
      <c r="D4413" t="s">
        <v>31</v>
      </c>
      <c r="E4413" t="str">
        <f t="shared" si="68"/>
        <v>2017NHS GrampianSexual OrientationGay</v>
      </c>
      <c r="F4413">
        <v>0.59154439482688603</v>
      </c>
    </row>
    <row r="4414" spans="1:6" x14ac:dyDescent="0.25">
      <c r="A4414" s="95">
        <v>42825</v>
      </c>
      <c r="B4414" t="s">
        <v>112</v>
      </c>
      <c r="C4414" t="s">
        <v>3</v>
      </c>
      <c r="D4414" t="s">
        <v>31</v>
      </c>
      <c r="E4414" t="str">
        <f t="shared" si="68"/>
        <v>2017NHS OrkneySexual OrientationGay</v>
      </c>
      <c r="F4414">
        <v>0.26525198938992001</v>
      </c>
    </row>
    <row r="4415" spans="1:6" x14ac:dyDescent="0.25">
      <c r="A4415" s="95">
        <v>42825</v>
      </c>
      <c r="B4415" t="s">
        <v>111</v>
      </c>
      <c r="C4415" t="s">
        <v>3</v>
      </c>
      <c r="D4415" t="s">
        <v>31</v>
      </c>
      <c r="E4415" t="str">
        <f t="shared" si="68"/>
        <v>2017NHS LothianSexual OrientationGay</v>
      </c>
      <c r="F4415">
        <v>0.51472480605904603</v>
      </c>
    </row>
    <row r="4416" spans="1:6" x14ac:dyDescent="0.25">
      <c r="A4416" s="95">
        <v>42825</v>
      </c>
      <c r="B4416" t="s">
        <v>114</v>
      </c>
      <c r="C4416" t="s">
        <v>3</v>
      </c>
      <c r="D4416" t="s">
        <v>31</v>
      </c>
      <c r="E4416" t="str">
        <f t="shared" si="68"/>
        <v>2017NHS TaysideSexual OrientationGay</v>
      </c>
      <c r="F4416">
        <v>0.539519827353655</v>
      </c>
    </row>
    <row r="4417" spans="1:6" x14ac:dyDescent="0.25">
      <c r="A4417" s="95">
        <v>42825</v>
      </c>
      <c r="B4417" t="s">
        <v>106</v>
      </c>
      <c r="C4417" t="s">
        <v>3</v>
      </c>
      <c r="D4417" t="s">
        <v>31</v>
      </c>
      <c r="E4417" t="str">
        <f t="shared" si="68"/>
        <v>2017NHS Forth ValleySexual OrientationGay</v>
      </c>
      <c r="F4417">
        <v>0.62392141245187804</v>
      </c>
    </row>
    <row r="4418" spans="1:6" x14ac:dyDescent="0.25">
      <c r="A4418" s="95">
        <v>42825</v>
      </c>
      <c r="B4418" t="s">
        <v>115</v>
      </c>
      <c r="C4418" t="s">
        <v>3</v>
      </c>
      <c r="D4418" t="s">
        <v>31</v>
      </c>
      <c r="E4418" t="str">
        <f t="shared" si="68"/>
        <v>2017NHS Western IslesSexual OrientationGay</v>
      </c>
      <c r="F4418">
        <v>0.41528239202657802</v>
      </c>
    </row>
    <row r="4419" spans="1:6" x14ac:dyDescent="0.25">
      <c r="A4419" s="95">
        <v>42825</v>
      </c>
      <c r="B4419" t="s">
        <v>104</v>
      </c>
      <c r="C4419" t="s">
        <v>3</v>
      </c>
      <c r="D4419" t="s">
        <v>31</v>
      </c>
      <c r="E4419" t="str">
        <f t="shared" si="68"/>
        <v>2017NHS Dumfries &amp; GallowaySexual OrientationGay</v>
      </c>
      <c r="F4419">
        <v>0.346545375785141</v>
      </c>
    </row>
    <row r="4420" spans="1:6" x14ac:dyDescent="0.25">
      <c r="A4420" s="95">
        <v>42825</v>
      </c>
      <c r="B4420" t="s">
        <v>113</v>
      </c>
      <c r="C4420" t="s">
        <v>3</v>
      </c>
      <c r="D4420" t="s">
        <v>31</v>
      </c>
      <c r="E4420" t="str">
        <f t="shared" ref="E4420:E4483" si="69">"20"&amp;RIGHT(TEXT(A4420,"dd-mmm-yy"),2)&amp;B4420&amp;C4420&amp;D4420</f>
        <v>2017NHS ShetlandSexual OrientationGay</v>
      </c>
      <c r="F4420">
        <v>0.57339449541284404</v>
      </c>
    </row>
    <row r="4421" spans="1:6" x14ac:dyDescent="0.25">
      <c r="A4421" s="95">
        <v>42825</v>
      </c>
      <c r="B4421" t="s">
        <v>127</v>
      </c>
      <c r="C4421" t="s">
        <v>3</v>
      </c>
      <c r="D4421" t="s">
        <v>31</v>
      </c>
      <c r="E4421" t="str">
        <f t="shared" si="69"/>
        <v>2017East RegionSexual OrientationGay</v>
      </c>
      <c r="F4421">
        <v>0.40962496014128302</v>
      </c>
    </row>
    <row r="4422" spans="1:6" x14ac:dyDescent="0.25">
      <c r="A4422" s="95">
        <v>42825</v>
      </c>
      <c r="B4422" t="s">
        <v>132</v>
      </c>
      <c r="C4422" t="s">
        <v>3</v>
      </c>
      <c r="D4422" t="s">
        <v>31</v>
      </c>
      <c r="E4422" t="str">
        <f t="shared" si="69"/>
        <v>2017National Bodies and Special Health BoardsSexual OrientationGay</v>
      </c>
      <c r="F4422">
        <v>0.58668948236875795</v>
      </c>
    </row>
    <row r="4423" spans="1:6" x14ac:dyDescent="0.25">
      <c r="A4423" s="95">
        <v>42825</v>
      </c>
      <c r="B4423" t="s">
        <v>128</v>
      </c>
      <c r="C4423" t="s">
        <v>3</v>
      </c>
      <c r="D4423" t="s">
        <v>31</v>
      </c>
      <c r="E4423" t="str">
        <f t="shared" si="69"/>
        <v>2017North RegionSexual OrientationGay</v>
      </c>
      <c r="F4423">
        <v>0.49114864720579099</v>
      </c>
    </row>
    <row r="4424" spans="1:6" x14ac:dyDescent="0.25">
      <c r="A4424" s="95">
        <v>42825</v>
      </c>
      <c r="B4424" t="s">
        <v>129</v>
      </c>
      <c r="C4424" t="s">
        <v>3</v>
      </c>
      <c r="D4424" t="s">
        <v>31</v>
      </c>
      <c r="E4424" t="str">
        <f t="shared" si="69"/>
        <v>2017West RegionSexual OrientationGay</v>
      </c>
      <c r="F4424">
        <v>0.62503028247492598</v>
      </c>
    </row>
    <row r="4425" spans="1:6" x14ac:dyDescent="0.25">
      <c r="A4425" s="95">
        <v>43190</v>
      </c>
      <c r="B4425" t="s">
        <v>102</v>
      </c>
      <c r="C4425" t="s">
        <v>3</v>
      </c>
      <c r="D4425" t="s">
        <v>31</v>
      </c>
      <c r="E4425" t="str">
        <f t="shared" si="69"/>
        <v>2018NHS Ayrshire &amp; ArranSexual OrientationGay</v>
      </c>
      <c r="F4425">
        <v>0.234682759198726</v>
      </c>
    </row>
    <row r="4426" spans="1:6" x14ac:dyDescent="0.25">
      <c r="A4426" s="95">
        <v>43190</v>
      </c>
      <c r="B4426" t="s">
        <v>103</v>
      </c>
      <c r="C4426" t="s">
        <v>3</v>
      </c>
      <c r="D4426" t="s">
        <v>31</v>
      </c>
      <c r="E4426" t="str">
        <f t="shared" si="69"/>
        <v>2018NHS BordersSexual OrientationGay</v>
      </c>
      <c r="F4426">
        <v>0.394632991318074</v>
      </c>
    </row>
    <row r="4427" spans="1:6" x14ac:dyDescent="0.25">
      <c r="A4427" s="95">
        <v>43190</v>
      </c>
      <c r="B4427" t="s">
        <v>82</v>
      </c>
      <c r="C4427" t="s">
        <v>3</v>
      </c>
      <c r="D4427" t="s">
        <v>31</v>
      </c>
      <c r="E4427" t="str">
        <f t="shared" si="69"/>
        <v>2018NHSScotlandSexual OrientationGay</v>
      </c>
      <c r="F4427">
        <v>0.60083890715338395</v>
      </c>
    </row>
    <row r="4428" spans="1:6" x14ac:dyDescent="0.25">
      <c r="A4428" s="95">
        <v>43190</v>
      </c>
      <c r="B4428" t="s">
        <v>52</v>
      </c>
      <c r="C4428" t="s">
        <v>3</v>
      </c>
      <c r="D4428" t="s">
        <v>31</v>
      </c>
      <c r="E4428" t="str">
        <f t="shared" si="69"/>
        <v>2018NHS National Services ScotlandSexual OrientationGay</v>
      </c>
      <c r="F4428">
        <v>0.86369770580296801</v>
      </c>
    </row>
    <row r="4429" spans="1:6" x14ac:dyDescent="0.25">
      <c r="A4429" s="95">
        <v>43190</v>
      </c>
      <c r="B4429" t="s">
        <v>15</v>
      </c>
      <c r="C4429" t="s">
        <v>3</v>
      </c>
      <c r="D4429" t="s">
        <v>31</v>
      </c>
      <c r="E4429" t="str">
        <f t="shared" si="69"/>
        <v>2018Scottish Ambulance ServiceSexual OrientationGay</v>
      </c>
      <c r="F4429">
        <v>0.88942793612290205</v>
      </c>
    </row>
    <row r="4430" spans="1:6" x14ac:dyDescent="0.25">
      <c r="A4430" s="95">
        <v>43190</v>
      </c>
      <c r="B4430" t="s">
        <v>16</v>
      </c>
      <c r="C4430" t="s">
        <v>3</v>
      </c>
      <c r="D4430" t="s">
        <v>31</v>
      </c>
      <c r="E4430" t="str">
        <f t="shared" si="69"/>
        <v>2018NHS 24Sexual OrientationGay</v>
      </c>
      <c r="F4430">
        <v>1.41479099678456</v>
      </c>
    </row>
    <row r="4431" spans="1:6" x14ac:dyDescent="0.25">
      <c r="A4431" s="95">
        <v>43190</v>
      </c>
      <c r="B4431" t="s">
        <v>17</v>
      </c>
      <c r="C4431" t="s">
        <v>3</v>
      </c>
      <c r="D4431" t="s">
        <v>31</v>
      </c>
      <c r="E4431" t="str">
        <f t="shared" si="69"/>
        <v>2018NHS Education for ScotlandSexual OrientationGay</v>
      </c>
      <c r="F4431">
        <v>0.68065796937039102</v>
      </c>
    </row>
    <row r="4432" spans="1:6" x14ac:dyDescent="0.25">
      <c r="A4432" s="95">
        <v>43190</v>
      </c>
      <c r="B4432" t="s">
        <v>83</v>
      </c>
      <c r="C4432" t="s">
        <v>3</v>
      </c>
      <c r="D4432" t="s">
        <v>31</v>
      </c>
      <c r="E4432" t="str">
        <f t="shared" si="69"/>
        <v>2018Healthcare Improvement ScotlandSexual OrientationGay</v>
      </c>
      <c r="F4432">
        <v>2.49433106575963</v>
      </c>
    </row>
    <row r="4433" spans="1:6" x14ac:dyDescent="0.25">
      <c r="A4433" s="95">
        <v>43190</v>
      </c>
      <c r="B4433" t="s">
        <v>18</v>
      </c>
      <c r="C4433" t="s">
        <v>3</v>
      </c>
      <c r="D4433" t="s">
        <v>31</v>
      </c>
      <c r="E4433" t="str">
        <f t="shared" si="69"/>
        <v>2018NHS Health ScotlandSexual OrientationGay</v>
      </c>
      <c r="F4433">
        <v>1.0067114093959699</v>
      </c>
    </row>
    <row r="4434" spans="1:6" x14ac:dyDescent="0.25">
      <c r="A4434" s="95">
        <v>43190</v>
      </c>
      <c r="B4434" t="s">
        <v>19</v>
      </c>
      <c r="C4434" t="s">
        <v>3</v>
      </c>
      <c r="D4434" t="s">
        <v>31</v>
      </c>
      <c r="E4434" t="str">
        <f t="shared" si="69"/>
        <v>2018The State HospitalSexual OrientationGay</v>
      </c>
      <c r="F4434">
        <v>0.91047040971168403</v>
      </c>
    </row>
    <row r="4435" spans="1:6" x14ac:dyDescent="0.25">
      <c r="A4435" s="95">
        <v>43190</v>
      </c>
      <c r="B4435" t="s">
        <v>35</v>
      </c>
      <c r="C4435" t="s">
        <v>3</v>
      </c>
      <c r="D4435" t="s">
        <v>31</v>
      </c>
      <c r="E4435" t="str">
        <f t="shared" si="69"/>
        <v>2018National Waiting Times CentreSexual OrientationGay</v>
      </c>
      <c r="F4435">
        <v>0.54482417038137598</v>
      </c>
    </row>
    <row r="4436" spans="1:6" x14ac:dyDescent="0.25">
      <c r="A4436" s="95">
        <v>43190</v>
      </c>
      <c r="B4436" t="s">
        <v>105</v>
      </c>
      <c r="C4436" t="s">
        <v>3</v>
      </c>
      <c r="D4436" t="s">
        <v>31</v>
      </c>
      <c r="E4436" t="str">
        <f t="shared" si="69"/>
        <v>2018NHS FifeSexual OrientationGay</v>
      </c>
      <c r="F4436">
        <v>0.18984812150279701</v>
      </c>
    </row>
    <row r="4437" spans="1:6" x14ac:dyDescent="0.25">
      <c r="A4437" s="95">
        <v>43190</v>
      </c>
      <c r="B4437" t="s">
        <v>108</v>
      </c>
      <c r="C4437" t="s">
        <v>3</v>
      </c>
      <c r="D4437" t="s">
        <v>31</v>
      </c>
      <c r="E4437" t="str">
        <f t="shared" si="69"/>
        <v>2018NHS Greater Glasgow &amp; ClydeSexual OrientationGay</v>
      </c>
      <c r="F4437">
        <v>0.90943623891135705</v>
      </c>
    </row>
    <row r="4438" spans="1:6" x14ac:dyDescent="0.25">
      <c r="A4438" s="95">
        <v>43190</v>
      </c>
      <c r="B4438" t="s">
        <v>109</v>
      </c>
      <c r="C4438" t="s">
        <v>3</v>
      </c>
      <c r="D4438" t="s">
        <v>31</v>
      </c>
      <c r="E4438" t="str">
        <f t="shared" si="69"/>
        <v>2018NHS HighlandSexual OrientationGay</v>
      </c>
      <c r="F4438">
        <v>0.301917584659322</v>
      </c>
    </row>
    <row r="4439" spans="1:6" x14ac:dyDescent="0.25">
      <c r="A4439" s="95">
        <v>43190</v>
      </c>
      <c r="B4439" t="s">
        <v>110</v>
      </c>
      <c r="C4439" t="s">
        <v>3</v>
      </c>
      <c r="D4439" t="s">
        <v>31</v>
      </c>
      <c r="E4439" t="str">
        <f t="shared" si="69"/>
        <v>2018NHS LanarkshireSexual OrientationGay</v>
      </c>
      <c r="F4439">
        <v>0.61181434599156104</v>
      </c>
    </row>
    <row r="4440" spans="1:6" x14ac:dyDescent="0.25">
      <c r="A4440" s="95">
        <v>43190</v>
      </c>
      <c r="B4440" t="s">
        <v>107</v>
      </c>
      <c r="C4440" t="s">
        <v>3</v>
      </c>
      <c r="D4440" t="s">
        <v>31</v>
      </c>
      <c r="E4440" t="str">
        <f t="shared" si="69"/>
        <v>2018NHS GrampianSexual OrientationGay</v>
      </c>
      <c r="F4440">
        <v>0.67215204542820695</v>
      </c>
    </row>
    <row r="4441" spans="1:6" x14ac:dyDescent="0.25">
      <c r="A4441" s="95">
        <v>43190</v>
      </c>
      <c r="B4441" t="s">
        <v>112</v>
      </c>
      <c r="C4441" t="s">
        <v>3</v>
      </c>
      <c r="D4441" t="s">
        <v>31</v>
      </c>
      <c r="E4441" t="str">
        <f t="shared" si="69"/>
        <v>2018NHS OrkneySexual OrientationGay</v>
      </c>
      <c r="F4441">
        <v>0.50761421319796896</v>
      </c>
    </row>
    <row r="4442" spans="1:6" x14ac:dyDescent="0.25">
      <c r="A4442" s="95">
        <v>43190</v>
      </c>
      <c r="B4442" t="s">
        <v>111</v>
      </c>
      <c r="C4442" t="s">
        <v>3</v>
      </c>
      <c r="D4442" t="s">
        <v>31</v>
      </c>
      <c r="E4442" t="str">
        <f t="shared" si="69"/>
        <v>2018NHS LothianSexual OrientationGay</v>
      </c>
      <c r="F4442">
        <v>0.50636472325761295</v>
      </c>
    </row>
    <row r="4443" spans="1:6" x14ac:dyDescent="0.25">
      <c r="A4443" s="95">
        <v>43190</v>
      </c>
      <c r="B4443" t="s">
        <v>114</v>
      </c>
      <c r="C4443" t="s">
        <v>3</v>
      </c>
      <c r="D4443" t="s">
        <v>31</v>
      </c>
      <c r="E4443" t="str">
        <f t="shared" si="69"/>
        <v>2018NHS TaysideSexual OrientationGay</v>
      </c>
      <c r="F4443">
        <v>0.55764579414135895</v>
      </c>
    </row>
    <row r="4444" spans="1:6" x14ac:dyDescent="0.25">
      <c r="A4444" s="95">
        <v>43190</v>
      </c>
      <c r="B4444" t="s">
        <v>106</v>
      </c>
      <c r="C4444" t="s">
        <v>3</v>
      </c>
      <c r="D4444" t="s">
        <v>31</v>
      </c>
      <c r="E4444" t="str">
        <f t="shared" si="69"/>
        <v>2018NHS Forth ValleySexual OrientationGay</v>
      </c>
      <c r="F4444">
        <v>0.73444143795902495</v>
      </c>
    </row>
    <row r="4445" spans="1:6" x14ac:dyDescent="0.25">
      <c r="A4445" s="95">
        <v>43190</v>
      </c>
      <c r="B4445" t="s">
        <v>115</v>
      </c>
      <c r="C4445" t="s">
        <v>3</v>
      </c>
      <c r="D4445" t="s">
        <v>31</v>
      </c>
      <c r="E4445" t="str">
        <f t="shared" si="69"/>
        <v>2018NHS Western IslesSexual OrientationGay</v>
      </c>
      <c r="F4445">
        <v>0.55292259083728201</v>
      </c>
    </row>
    <row r="4446" spans="1:6" x14ac:dyDescent="0.25">
      <c r="A4446" s="95">
        <v>43190</v>
      </c>
      <c r="B4446" t="s">
        <v>104</v>
      </c>
      <c r="C4446" t="s">
        <v>3</v>
      </c>
      <c r="D4446" t="s">
        <v>31</v>
      </c>
      <c r="E4446" t="str">
        <f t="shared" si="69"/>
        <v>2018NHS Dumfries &amp; GallowaySexual OrientationGay</v>
      </c>
      <c r="F4446">
        <v>0.29686174724342601</v>
      </c>
    </row>
    <row r="4447" spans="1:6" x14ac:dyDescent="0.25">
      <c r="A4447" s="95">
        <v>43190</v>
      </c>
      <c r="B4447" t="s">
        <v>113</v>
      </c>
      <c r="C4447" t="s">
        <v>3</v>
      </c>
      <c r="D4447" t="s">
        <v>31</v>
      </c>
      <c r="E4447" t="str">
        <f t="shared" si="69"/>
        <v>2018NHS ShetlandSexual OrientationGay</v>
      </c>
      <c r="F4447">
        <v>0.83246618106139403</v>
      </c>
    </row>
    <row r="4448" spans="1:6" x14ac:dyDescent="0.25">
      <c r="A4448" s="95">
        <v>43190</v>
      </c>
      <c r="B4448" t="s">
        <v>127</v>
      </c>
      <c r="C4448" t="s">
        <v>3</v>
      </c>
      <c r="D4448" t="s">
        <v>31</v>
      </c>
      <c r="E4448" t="str">
        <f t="shared" si="69"/>
        <v>2018East RegionSexual OrientationGay</v>
      </c>
      <c r="F4448">
        <v>0.42133169219116101</v>
      </c>
    </row>
    <row r="4449" spans="1:6" x14ac:dyDescent="0.25">
      <c r="A4449" s="95">
        <v>43190</v>
      </c>
      <c r="B4449" t="s">
        <v>132</v>
      </c>
      <c r="C4449" t="s">
        <v>3</v>
      </c>
      <c r="D4449" t="s">
        <v>31</v>
      </c>
      <c r="E4449" t="str">
        <f t="shared" si="69"/>
        <v>2018National Bodies and Special Health BoardsSexual OrientationGay</v>
      </c>
      <c r="F4449">
        <v>0.89212827988338195</v>
      </c>
    </row>
    <row r="4450" spans="1:6" x14ac:dyDescent="0.25">
      <c r="A4450" s="95">
        <v>43190</v>
      </c>
      <c r="B4450" t="s">
        <v>128</v>
      </c>
      <c r="C4450" t="s">
        <v>3</v>
      </c>
      <c r="D4450" t="s">
        <v>31</v>
      </c>
      <c r="E4450" t="str">
        <f t="shared" si="69"/>
        <v>2018North RegionSexual OrientationGay</v>
      </c>
      <c r="F4450">
        <v>0.53783852189319103</v>
      </c>
    </row>
    <row r="4451" spans="1:6" x14ac:dyDescent="0.25">
      <c r="A4451" s="95">
        <v>43190</v>
      </c>
      <c r="B4451" t="s">
        <v>129</v>
      </c>
      <c r="C4451" t="s">
        <v>3</v>
      </c>
      <c r="D4451" t="s">
        <v>31</v>
      </c>
      <c r="E4451" t="str">
        <f t="shared" si="69"/>
        <v>2018West RegionSexual OrientationGay</v>
      </c>
      <c r="F4451">
        <v>0.71119319749103505</v>
      </c>
    </row>
    <row r="4452" spans="1:6" x14ac:dyDescent="0.25">
      <c r="A4452" s="95">
        <v>43555</v>
      </c>
      <c r="B4452" t="s">
        <v>102</v>
      </c>
      <c r="C4452" t="s">
        <v>3</v>
      </c>
      <c r="D4452" t="s">
        <v>31</v>
      </c>
      <c r="E4452" t="str">
        <f t="shared" si="69"/>
        <v>2019NHS Ayrshire &amp; ArranSexual OrientationGay</v>
      </c>
      <c r="F4452">
        <v>0.18576374229502601</v>
      </c>
    </row>
    <row r="4453" spans="1:6" x14ac:dyDescent="0.25">
      <c r="A4453" s="95">
        <v>43555</v>
      </c>
      <c r="B4453" t="s">
        <v>103</v>
      </c>
      <c r="C4453" t="s">
        <v>3</v>
      </c>
      <c r="D4453" t="s">
        <v>31</v>
      </c>
      <c r="E4453" t="str">
        <f t="shared" si="69"/>
        <v>2019NHS BordersSexual OrientationGay</v>
      </c>
      <c r="F4453">
        <v>0.36448841447539698</v>
      </c>
    </row>
    <row r="4454" spans="1:6" x14ac:dyDescent="0.25">
      <c r="A4454" s="95">
        <v>43555</v>
      </c>
      <c r="B4454" t="s">
        <v>82</v>
      </c>
      <c r="C4454" t="s">
        <v>3</v>
      </c>
      <c r="D4454" t="s">
        <v>31</v>
      </c>
      <c r="E4454" t="str">
        <f t="shared" si="69"/>
        <v>2019NHSScotlandSexual OrientationGay</v>
      </c>
      <c r="F4454">
        <v>0.62207404172369896</v>
      </c>
    </row>
    <row r="4455" spans="1:6" x14ac:dyDescent="0.25">
      <c r="A4455" s="95">
        <v>43555</v>
      </c>
      <c r="B4455" t="s">
        <v>52</v>
      </c>
      <c r="C4455" t="s">
        <v>3</v>
      </c>
      <c r="D4455" t="s">
        <v>31</v>
      </c>
      <c r="E4455" t="str">
        <f t="shared" si="69"/>
        <v>2019NHS National Services ScotlandSexual OrientationGay</v>
      </c>
      <c r="F4455">
        <v>0.93535075653370003</v>
      </c>
    </row>
    <row r="4456" spans="1:6" x14ac:dyDescent="0.25">
      <c r="A4456" s="95">
        <v>43555</v>
      </c>
      <c r="B4456" t="s">
        <v>15</v>
      </c>
      <c r="C4456" t="s">
        <v>3</v>
      </c>
      <c r="D4456" t="s">
        <v>31</v>
      </c>
      <c r="E4456" t="str">
        <f t="shared" si="69"/>
        <v>2019Scottish Ambulance ServiceSexual OrientationGay</v>
      </c>
      <c r="F4456">
        <v>0.91976516634050798</v>
      </c>
    </row>
    <row r="4457" spans="1:6" x14ac:dyDescent="0.25">
      <c r="A4457" s="95">
        <v>43555</v>
      </c>
      <c r="B4457" t="s">
        <v>16</v>
      </c>
      <c r="C4457" t="s">
        <v>3</v>
      </c>
      <c r="D4457" t="s">
        <v>31</v>
      </c>
      <c r="E4457" t="str">
        <f t="shared" si="69"/>
        <v>2019NHS 24Sexual OrientationGay</v>
      </c>
      <c r="F4457">
        <v>1.40845070422535</v>
      </c>
    </row>
    <row r="4458" spans="1:6" x14ac:dyDescent="0.25">
      <c r="A4458" s="95">
        <v>43555</v>
      </c>
      <c r="B4458" t="s">
        <v>17</v>
      </c>
      <c r="C4458" t="s">
        <v>3</v>
      </c>
      <c r="D4458" t="s">
        <v>31</v>
      </c>
      <c r="E4458" t="str">
        <f t="shared" si="69"/>
        <v>2019NHS Education for ScotlandSexual OrientationGay</v>
      </c>
      <c r="F4458">
        <v>1.04446433900328</v>
      </c>
    </row>
    <row r="4459" spans="1:6" x14ac:dyDescent="0.25">
      <c r="A4459" s="95">
        <v>43555</v>
      </c>
      <c r="B4459" t="s">
        <v>83</v>
      </c>
      <c r="C4459" t="s">
        <v>3</v>
      </c>
      <c r="D4459" t="s">
        <v>31</v>
      </c>
      <c r="E4459" t="str">
        <f t="shared" si="69"/>
        <v>2019Healthcare Improvement ScotlandSexual OrientationGay</v>
      </c>
      <c r="F4459">
        <v>2.33545647558386</v>
      </c>
    </row>
    <row r="4460" spans="1:6" x14ac:dyDescent="0.25">
      <c r="A4460" s="95">
        <v>43555</v>
      </c>
      <c r="B4460" t="s">
        <v>18</v>
      </c>
      <c r="C4460" t="s">
        <v>3</v>
      </c>
      <c r="D4460" t="s">
        <v>31</v>
      </c>
      <c r="E4460" t="str">
        <f t="shared" si="69"/>
        <v>2019NHS Health ScotlandSexual OrientationGay</v>
      </c>
      <c r="F4460">
        <v>1.86915887850467</v>
      </c>
    </row>
    <row r="4461" spans="1:6" x14ac:dyDescent="0.25">
      <c r="A4461" s="95">
        <v>43555</v>
      </c>
      <c r="B4461" t="s">
        <v>19</v>
      </c>
      <c r="C4461" t="s">
        <v>3</v>
      </c>
      <c r="D4461" t="s">
        <v>31</v>
      </c>
      <c r="E4461" t="str">
        <f t="shared" si="69"/>
        <v>2019The State HospitalSexual OrientationGay</v>
      </c>
      <c r="F4461">
        <v>0.90634441087613304</v>
      </c>
    </row>
    <row r="4462" spans="1:6" x14ac:dyDescent="0.25">
      <c r="A4462" s="95">
        <v>43555</v>
      </c>
      <c r="B4462" t="s">
        <v>35</v>
      </c>
      <c r="C4462" t="s">
        <v>3</v>
      </c>
      <c r="D4462" t="s">
        <v>31</v>
      </c>
      <c r="E4462" t="str">
        <f t="shared" si="69"/>
        <v>2019National Waiting Times CentreSexual OrientationGay</v>
      </c>
      <c r="F4462">
        <v>0.52884615384615297</v>
      </c>
    </row>
    <row r="4463" spans="1:6" x14ac:dyDescent="0.25">
      <c r="A4463" s="95">
        <v>43555</v>
      </c>
      <c r="B4463" t="s">
        <v>105</v>
      </c>
      <c r="C4463" t="s">
        <v>3</v>
      </c>
      <c r="D4463" t="s">
        <v>31</v>
      </c>
      <c r="E4463" t="str">
        <f t="shared" si="69"/>
        <v>2019NHS FifeSexual OrientationGay</v>
      </c>
      <c r="F4463">
        <v>0.25017512258580998</v>
      </c>
    </row>
    <row r="4464" spans="1:6" x14ac:dyDescent="0.25">
      <c r="A4464" s="95">
        <v>43555</v>
      </c>
      <c r="B4464" t="s">
        <v>108</v>
      </c>
      <c r="C4464" t="s">
        <v>3</v>
      </c>
      <c r="D4464" t="s">
        <v>31</v>
      </c>
      <c r="E4464" t="str">
        <f t="shared" si="69"/>
        <v>2019NHS Greater Glasgow &amp; ClydeSexual OrientationGay</v>
      </c>
      <c r="F4464">
        <v>0.94827208619858905</v>
      </c>
    </row>
    <row r="4465" spans="1:6" x14ac:dyDescent="0.25">
      <c r="A4465" s="95">
        <v>43555</v>
      </c>
      <c r="B4465" t="s">
        <v>109</v>
      </c>
      <c r="C4465" t="s">
        <v>3</v>
      </c>
      <c r="D4465" t="s">
        <v>31</v>
      </c>
      <c r="E4465" t="str">
        <f t="shared" si="69"/>
        <v>2019NHS HighlandSexual OrientationGay</v>
      </c>
      <c r="F4465">
        <v>0.31229454306377302</v>
      </c>
    </row>
    <row r="4466" spans="1:6" x14ac:dyDescent="0.25">
      <c r="A4466" s="95">
        <v>43555</v>
      </c>
      <c r="B4466" t="s">
        <v>110</v>
      </c>
      <c r="C4466" t="s">
        <v>3</v>
      </c>
      <c r="D4466" t="s">
        <v>31</v>
      </c>
      <c r="E4466" t="str">
        <f t="shared" si="69"/>
        <v>2019NHS LanarkshireSexual OrientationGay</v>
      </c>
      <c r="F4466">
        <v>0.54524121747532595</v>
      </c>
    </row>
    <row r="4467" spans="1:6" x14ac:dyDescent="0.25">
      <c r="A4467" s="95">
        <v>43555</v>
      </c>
      <c r="B4467" t="s">
        <v>107</v>
      </c>
      <c r="C4467" t="s">
        <v>3</v>
      </c>
      <c r="D4467" t="s">
        <v>31</v>
      </c>
      <c r="E4467" t="str">
        <f t="shared" si="69"/>
        <v>2019NHS GrampianSexual OrientationGay</v>
      </c>
      <c r="F4467">
        <v>0.72984628994802603</v>
      </c>
    </row>
    <row r="4468" spans="1:6" x14ac:dyDescent="0.25">
      <c r="A4468" s="95">
        <v>43555</v>
      </c>
      <c r="B4468" t="s">
        <v>112</v>
      </c>
      <c r="C4468" t="s">
        <v>3</v>
      </c>
      <c r="D4468" t="s">
        <v>31</v>
      </c>
      <c r="E4468" t="str">
        <f t="shared" si="69"/>
        <v>2019NHS OrkneySexual OrientationGay</v>
      </c>
      <c r="F4468">
        <v>0.60168471720818295</v>
      </c>
    </row>
    <row r="4469" spans="1:6" x14ac:dyDescent="0.25">
      <c r="A4469" s="95">
        <v>43555</v>
      </c>
      <c r="B4469" t="s">
        <v>111</v>
      </c>
      <c r="C4469" t="s">
        <v>3</v>
      </c>
      <c r="D4469" t="s">
        <v>31</v>
      </c>
      <c r="E4469" t="str">
        <f t="shared" si="69"/>
        <v>2019NHS LothianSexual OrientationGay</v>
      </c>
      <c r="F4469">
        <v>0.48942432746936798</v>
      </c>
    </row>
    <row r="4470" spans="1:6" x14ac:dyDescent="0.25">
      <c r="A4470" s="95">
        <v>43555</v>
      </c>
      <c r="B4470" t="s">
        <v>114</v>
      </c>
      <c r="C4470" t="s">
        <v>3</v>
      </c>
      <c r="D4470" t="s">
        <v>31</v>
      </c>
      <c r="E4470" t="str">
        <f t="shared" si="69"/>
        <v>2019NHS TaysideSexual OrientationGay</v>
      </c>
      <c r="F4470">
        <v>0.62565172054223095</v>
      </c>
    </row>
    <row r="4471" spans="1:6" x14ac:dyDescent="0.25">
      <c r="A4471" s="95">
        <v>43555</v>
      </c>
      <c r="B4471" t="s">
        <v>106</v>
      </c>
      <c r="C4471" t="s">
        <v>3</v>
      </c>
      <c r="D4471" t="s">
        <v>31</v>
      </c>
      <c r="E4471" t="str">
        <f t="shared" si="69"/>
        <v>2019NHS Forth ValleySexual OrientationGay</v>
      </c>
      <c r="F4471">
        <v>0.65458207452165096</v>
      </c>
    </row>
    <row r="4472" spans="1:6" x14ac:dyDescent="0.25">
      <c r="A4472" s="95">
        <v>43555</v>
      </c>
      <c r="B4472" t="s">
        <v>115</v>
      </c>
      <c r="C4472" t="s">
        <v>3</v>
      </c>
      <c r="D4472" t="s">
        <v>31</v>
      </c>
      <c r="E4472" t="str">
        <f t="shared" si="69"/>
        <v>2019NHS Western IslesSexual OrientationGay</v>
      </c>
      <c r="F4472">
        <v>0.33085194375516902</v>
      </c>
    </row>
    <row r="4473" spans="1:6" x14ac:dyDescent="0.25">
      <c r="A4473" s="95">
        <v>43555</v>
      </c>
      <c r="B4473" t="s">
        <v>104</v>
      </c>
      <c r="C4473" t="s">
        <v>3</v>
      </c>
      <c r="D4473" t="s">
        <v>31</v>
      </c>
      <c r="E4473" t="str">
        <f t="shared" si="69"/>
        <v>2019NHS Dumfries &amp; GallowaySexual OrientationGay</v>
      </c>
      <c r="F4473">
        <v>0.32083416883898103</v>
      </c>
    </row>
    <row r="4474" spans="1:6" x14ac:dyDescent="0.25">
      <c r="A4474" s="95">
        <v>43555</v>
      </c>
      <c r="B4474" t="s">
        <v>113</v>
      </c>
      <c r="C4474" t="s">
        <v>3</v>
      </c>
      <c r="D4474" t="s">
        <v>31</v>
      </c>
      <c r="E4474" t="str">
        <f t="shared" si="69"/>
        <v>2019NHS ShetlandSexual OrientationGay</v>
      </c>
      <c r="F4474">
        <v>0.58939096267190505</v>
      </c>
    </row>
    <row r="4475" spans="1:6" x14ac:dyDescent="0.25">
      <c r="A4475" s="95">
        <v>43555</v>
      </c>
      <c r="B4475" t="s">
        <v>127</v>
      </c>
      <c r="C4475" t="s">
        <v>3</v>
      </c>
      <c r="D4475" t="s">
        <v>31</v>
      </c>
      <c r="E4475" t="str">
        <f t="shared" si="69"/>
        <v>2019East RegionSexual OrientationGay</v>
      </c>
      <c r="F4475">
        <v>0.42274458794016501</v>
      </c>
    </row>
    <row r="4476" spans="1:6" x14ac:dyDescent="0.25">
      <c r="A4476" s="95">
        <v>43555</v>
      </c>
      <c r="B4476" t="s">
        <v>132</v>
      </c>
      <c r="C4476" t="s">
        <v>3</v>
      </c>
      <c r="D4476" t="s">
        <v>31</v>
      </c>
      <c r="E4476" t="str">
        <f t="shared" si="69"/>
        <v>2019National Bodies and Special Health BoardsSexual OrientationGay</v>
      </c>
      <c r="F4476">
        <v>1.0021433122863901</v>
      </c>
    </row>
    <row r="4477" spans="1:6" x14ac:dyDescent="0.25">
      <c r="A4477" s="95">
        <v>43555</v>
      </c>
      <c r="B4477" t="s">
        <v>128</v>
      </c>
      <c r="C4477" t="s">
        <v>3</v>
      </c>
      <c r="D4477" t="s">
        <v>31</v>
      </c>
      <c r="E4477" t="str">
        <f t="shared" si="69"/>
        <v>2019North RegionSexual OrientationGay</v>
      </c>
      <c r="F4477">
        <v>0.57655617753737098</v>
      </c>
    </row>
    <row r="4478" spans="1:6" x14ac:dyDescent="0.25">
      <c r="A4478" s="95">
        <v>43555</v>
      </c>
      <c r="B4478" t="s">
        <v>129</v>
      </c>
      <c r="C4478" t="s">
        <v>3</v>
      </c>
      <c r="D4478" t="s">
        <v>31</v>
      </c>
      <c r="E4478" t="str">
        <f t="shared" si="69"/>
        <v>2019West RegionSexual OrientationGay</v>
      </c>
      <c r="F4478">
        <v>0.70886075949367</v>
      </c>
    </row>
    <row r="4479" spans="1:6" x14ac:dyDescent="0.25">
      <c r="A4479" s="95">
        <v>43921</v>
      </c>
      <c r="B4479" t="s">
        <v>102</v>
      </c>
      <c r="C4479" t="s">
        <v>3</v>
      </c>
      <c r="D4479" t="s">
        <v>31</v>
      </c>
      <c r="E4479" t="str">
        <f t="shared" si="69"/>
        <v>2020NHS Ayrshire &amp; ArranSexual OrientationGay</v>
      </c>
      <c r="F4479">
        <v>0.54018660991978995</v>
      </c>
    </row>
    <row r="4480" spans="1:6" x14ac:dyDescent="0.25">
      <c r="A4480" s="95">
        <v>43921</v>
      </c>
      <c r="B4480" t="s">
        <v>103</v>
      </c>
      <c r="C4480" t="s">
        <v>3</v>
      </c>
      <c r="D4480" t="s">
        <v>31</v>
      </c>
      <c r="E4480" t="str">
        <f t="shared" si="69"/>
        <v>2020NHS BordersSexual OrientationGay</v>
      </c>
      <c r="F4480">
        <v>0.37066454858353098</v>
      </c>
    </row>
    <row r="4481" spans="1:6" x14ac:dyDescent="0.25">
      <c r="A4481" s="95">
        <v>43921</v>
      </c>
      <c r="B4481" t="s">
        <v>82</v>
      </c>
      <c r="C4481" t="s">
        <v>3</v>
      </c>
      <c r="D4481" t="s">
        <v>31</v>
      </c>
      <c r="E4481" t="str">
        <f t="shared" si="69"/>
        <v>2020NHSScotlandSexual OrientationGay</v>
      </c>
      <c r="F4481">
        <v>0.73236581051586203</v>
      </c>
    </row>
    <row r="4482" spans="1:6" x14ac:dyDescent="0.25">
      <c r="A4482" s="95">
        <v>43921</v>
      </c>
      <c r="B4482" t="s">
        <v>52</v>
      </c>
      <c r="C4482" t="s">
        <v>3</v>
      </c>
      <c r="D4482" t="s">
        <v>31</v>
      </c>
      <c r="E4482" t="str">
        <f t="shared" si="69"/>
        <v>2020NHS National Services ScotlandSexual OrientationGay</v>
      </c>
      <c r="F4482">
        <v>1.1320754716981101</v>
      </c>
    </row>
    <row r="4483" spans="1:6" x14ac:dyDescent="0.25">
      <c r="A4483" s="95">
        <v>43921</v>
      </c>
      <c r="B4483" t="s">
        <v>15</v>
      </c>
      <c r="C4483" t="s">
        <v>3</v>
      </c>
      <c r="D4483" t="s">
        <v>31</v>
      </c>
      <c r="E4483" t="str">
        <f t="shared" si="69"/>
        <v>2020Scottish Ambulance ServiceSexual OrientationGay</v>
      </c>
      <c r="F4483">
        <v>0.77636811209998102</v>
      </c>
    </row>
    <row r="4484" spans="1:6" x14ac:dyDescent="0.25">
      <c r="A4484" s="95">
        <v>43921</v>
      </c>
      <c r="B4484" t="s">
        <v>16</v>
      </c>
      <c r="C4484" t="s">
        <v>3</v>
      </c>
      <c r="D4484" t="s">
        <v>31</v>
      </c>
      <c r="E4484" t="str">
        <f t="shared" ref="E4484:E4547" si="70">"20"&amp;RIGHT(TEXT(A4484,"dd-mmm-yy"),2)&amp;B4484&amp;C4484&amp;D4484</f>
        <v>2020NHS 24Sexual OrientationGay</v>
      </c>
      <c r="F4484">
        <v>1.4959723820483299</v>
      </c>
    </row>
    <row r="4485" spans="1:6" x14ac:dyDescent="0.25">
      <c r="A4485" s="95">
        <v>43921</v>
      </c>
      <c r="B4485" t="s">
        <v>17</v>
      </c>
      <c r="C4485" t="s">
        <v>3</v>
      </c>
      <c r="D4485" t="s">
        <v>31</v>
      </c>
      <c r="E4485" t="str">
        <f t="shared" si="70"/>
        <v>2020NHS Education for ScotlandSexual OrientationGay</v>
      </c>
      <c r="F4485">
        <v>1.1472723015687101</v>
      </c>
    </row>
    <row r="4486" spans="1:6" x14ac:dyDescent="0.25">
      <c r="A4486" s="95">
        <v>43921</v>
      </c>
      <c r="B4486" t="s">
        <v>83</v>
      </c>
      <c r="C4486" t="s">
        <v>3</v>
      </c>
      <c r="D4486" t="s">
        <v>31</v>
      </c>
      <c r="E4486" t="str">
        <f t="shared" si="70"/>
        <v>2020Healthcare Improvement ScotlandSexual OrientationGay</v>
      </c>
      <c r="F4486">
        <v>2.0992366412213701</v>
      </c>
    </row>
    <row r="4487" spans="1:6" x14ac:dyDescent="0.25">
      <c r="A4487" s="95">
        <v>43921</v>
      </c>
      <c r="B4487" t="s">
        <v>18</v>
      </c>
      <c r="C4487" t="s">
        <v>3</v>
      </c>
      <c r="D4487" t="s">
        <v>31</v>
      </c>
      <c r="E4487" t="str">
        <f t="shared" si="70"/>
        <v>2020NHS Health ScotlandSexual OrientationGay</v>
      </c>
      <c r="F4487">
        <v>2.08955223880597</v>
      </c>
    </row>
    <row r="4488" spans="1:6" x14ac:dyDescent="0.25">
      <c r="A4488" s="95">
        <v>43921</v>
      </c>
      <c r="B4488" t="s">
        <v>19</v>
      </c>
      <c r="C4488" t="s">
        <v>3</v>
      </c>
      <c r="D4488" t="s">
        <v>31</v>
      </c>
      <c r="E4488" t="str">
        <f t="shared" si="70"/>
        <v>2020The State HospitalSexual OrientationGay</v>
      </c>
      <c r="F4488">
        <v>1.0355029585798801</v>
      </c>
    </row>
    <row r="4489" spans="1:6" x14ac:dyDescent="0.25">
      <c r="A4489" s="95">
        <v>43921</v>
      </c>
      <c r="B4489" t="s">
        <v>35</v>
      </c>
      <c r="C4489" t="s">
        <v>3</v>
      </c>
      <c r="D4489" t="s">
        <v>31</v>
      </c>
      <c r="E4489" t="str">
        <f t="shared" si="70"/>
        <v>2020National Waiting Times CentreSexual OrientationGay</v>
      </c>
      <c r="F4489">
        <v>0.51162790697674398</v>
      </c>
    </row>
    <row r="4490" spans="1:6" x14ac:dyDescent="0.25">
      <c r="A4490" s="95">
        <v>43921</v>
      </c>
      <c r="B4490" t="s">
        <v>105</v>
      </c>
      <c r="C4490" t="s">
        <v>3</v>
      </c>
      <c r="D4490" t="s">
        <v>31</v>
      </c>
      <c r="E4490" t="str">
        <f t="shared" si="70"/>
        <v>2020NHS FifeSexual OrientationGay</v>
      </c>
      <c r="F4490">
        <v>0.20934437149110199</v>
      </c>
    </row>
    <row r="4491" spans="1:6" x14ac:dyDescent="0.25">
      <c r="A4491" s="95">
        <v>43921</v>
      </c>
      <c r="B4491" t="s">
        <v>108</v>
      </c>
      <c r="C4491" t="s">
        <v>3</v>
      </c>
      <c r="D4491" t="s">
        <v>31</v>
      </c>
      <c r="E4491" t="str">
        <f t="shared" si="70"/>
        <v>2020NHS Greater Glasgow &amp; ClydeSexual OrientationGay</v>
      </c>
      <c r="F4491">
        <v>0.93292721889710095</v>
      </c>
    </row>
    <row r="4492" spans="1:6" x14ac:dyDescent="0.25">
      <c r="A4492" s="95">
        <v>43921</v>
      </c>
      <c r="B4492" t="s">
        <v>109</v>
      </c>
      <c r="C4492" t="s">
        <v>3</v>
      </c>
      <c r="D4492" t="s">
        <v>31</v>
      </c>
      <c r="E4492" t="str">
        <f t="shared" si="70"/>
        <v>2020NHS HighlandSexual OrientationGay</v>
      </c>
      <c r="F4492">
        <v>0.30839791238336201</v>
      </c>
    </row>
    <row r="4493" spans="1:6" x14ac:dyDescent="0.25">
      <c r="A4493" s="95">
        <v>43921</v>
      </c>
      <c r="B4493" t="s">
        <v>110</v>
      </c>
      <c r="C4493" t="s">
        <v>3</v>
      </c>
      <c r="D4493" t="s">
        <v>31</v>
      </c>
      <c r="E4493" t="str">
        <f t="shared" si="70"/>
        <v>2020NHS LanarkshireSexual OrientationGay</v>
      </c>
      <c r="F4493">
        <v>0.59257308401369502</v>
      </c>
    </row>
    <row r="4494" spans="1:6" x14ac:dyDescent="0.25">
      <c r="A4494" s="95">
        <v>43921</v>
      </c>
      <c r="B4494" t="s">
        <v>107</v>
      </c>
      <c r="C4494" t="s">
        <v>3</v>
      </c>
      <c r="D4494" t="s">
        <v>31</v>
      </c>
      <c r="E4494" t="str">
        <f t="shared" si="70"/>
        <v>2020NHS GrampianSexual OrientationGay</v>
      </c>
      <c r="F4494">
        <v>0.77288285304184601</v>
      </c>
    </row>
    <row r="4495" spans="1:6" x14ac:dyDescent="0.25">
      <c r="A4495" s="95">
        <v>43921</v>
      </c>
      <c r="B4495" t="s">
        <v>112</v>
      </c>
      <c r="C4495" t="s">
        <v>3</v>
      </c>
      <c r="D4495" t="s">
        <v>31</v>
      </c>
      <c r="E4495" t="str">
        <f t="shared" si="70"/>
        <v>2020NHS OrkneySexual OrientationGay</v>
      </c>
      <c r="F4495">
        <v>0.53191489361702105</v>
      </c>
    </row>
    <row r="4496" spans="1:6" x14ac:dyDescent="0.25">
      <c r="A4496" s="95">
        <v>43921</v>
      </c>
      <c r="B4496" t="s">
        <v>111</v>
      </c>
      <c r="C4496" t="s">
        <v>3</v>
      </c>
      <c r="D4496" t="s">
        <v>31</v>
      </c>
      <c r="E4496" t="str">
        <f t="shared" si="70"/>
        <v>2020NHS LothianSexual OrientationGay</v>
      </c>
      <c r="F4496">
        <v>1.0765907958132499</v>
      </c>
    </row>
    <row r="4497" spans="1:6" x14ac:dyDescent="0.25">
      <c r="A4497" s="95">
        <v>43921</v>
      </c>
      <c r="B4497" t="s">
        <v>114</v>
      </c>
      <c r="C4497" t="s">
        <v>3</v>
      </c>
      <c r="D4497" t="s">
        <v>31</v>
      </c>
      <c r="E4497" t="str">
        <f t="shared" si="70"/>
        <v>2020NHS TaysideSexual OrientationGay</v>
      </c>
      <c r="F4497">
        <v>0.559116323469248</v>
      </c>
    </row>
    <row r="4498" spans="1:6" x14ac:dyDescent="0.25">
      <c r="A4498" s="95">
        <v>43921</v>
      </c>
      <c r="B4498" t="s">
        <v>106</v>
      </c>
      <c r="C4498" t="s">
        <v>3</v>
      </c>
      <c r="D4498" t="s">
        <v>31</v>
      </c>
      <c r="E4498" t="str">
        <f t="shared" si="70"/>
        <v>2020NHS Forth ValleySexual OrientationGay</v>
      </c>
      <c r="F4498">
        <v>0.72044407700484203</v>
      </c>
    </row>
    <row r="4499" spans="1:6" x14ac:dyDescent="0.25">
      <c r="A4499" s="95">
        <v>43921</v>
      </c>
      <c r="B4499" t="s">
        <v>115</v>
      </c>
      <c r="C4499" t="s">
        <v>3</v>
      </c>
      <c r="D4499" t="s">
        <v>31</v>
      </c>
      <c r="E4499" t="str">
        <f t="shared" si="70"/>
        <v>2020NHS Western IslesSexual OrientationGay</v>
      </c>
      <c r="F4499">
        <v>0.23790642347343299</v>
      </c>
    </row>
    <row r="4500" spans="1:6" x14ac:dyDescent="0.25">
      <c r="A4500" s="95">
        <v>43921</v>
      </c>
      <c r="B4500" t="s">
        <v>104</v>
      </c>
      <c r="C4500" t="s">
        <v>3</v>
      </c>
      <c r="D4500" t="s">
        <v>31</v>
      </c>
      <c r="E4500" t="str">
        <f t="shared" si="70"/>
        <v>2020NHS Dumfries &amp; GallowaySexual OrientationGay</v>
      </c>
      <c r="F4500">
        <v>0.172182896498947</v>
      </c>
    </row>
    <row r="4501" spans="1:6" x14ac:dyDescent="0.25">
      <c r="A4501" s="95">
        <v>43921</v>
      </c>
      <c r="B4501" t="s">
        <v>113</v>
      </c>
      <c r="C4501" t="s">
        <v>3</v>
      </c>
      <c r="D4501" t="s">
        <v>31</v>
      </c>
      <c r="E4501" t="str">
        <f t="shared" si="70"/>
        <v>2020NHS ShetlandSexual OrientationGay</v>
      </c>
      <c r="F4501">
        <v>0.63985374771480796</v>
      </c>
    </row>
    <row r="4502" spans="1:6" x14ac:dyDescent="0.25">
      <c r="A4502" s="95">
        <v>43921</v>
      </c>
      <c r="B4502" t="s">
        <v>127</v>
      </c>
      <c r="C4502" t="s">
        <v>3</v>
      </c>
      <c r="D4502" t="s">
        <v>31</v>
      </c>
      <c r="E4502" t="str">
        <f t="shared" si="70"/>
        <v>2020East RegionSexual OrientationGay</v>
      </c>
      <c r="F4502">
        <v>0.81115792794213704</v>
      </c>
    </row>
    <row r="4503" spans="1:6" x14ac:dyDescent="0.25">
      <c r="A4503" s="95">
        <v>43921</v>
      </c>
      <c r="B4503" t="s">
        <v>132</v>
      </c>
      <c r="C4503" t="s">
        <v>3</v>
      </c>
      <c r="D4503" t="s">
        <v>31</v>
      </c>
      <c r="E4503" t="str">
        <f t="shared" si="70"/>
        <v>2020National Bodies and Special Health BoardsSexual OrientationGay</v>
      </c>
      <c r="F4503">
        <v>1.0382659887610299</v>
      </c>
    </row>
    <row r="4504" spans="1:6" x14ac:dyDescent="0.25">
      <c r="A4504" s="95">
        <v>43921</v>
      </c>
      <c r="B4504" t="s">
        <v>128</v>
      </c>
      <c r="C4504" t="s">
        <v>3</v>
      </c>
      <c r="D4504" t="s">
        <v>31</v>
      </c>
      <c r="E4504" t="str">
        <f t="shared" si="70"/>
        <v>2020North RegionSexual OrientationGay</v>
      </c>
      <c r="F4504">
        <v>0.56649083557398205</v>
      </c>
    </row>
    <row r="4505" spans="1:6" x14ac:dyDescent="0.25">
      <c r="A4505" s="95">
        <v>43921</v>
      </c>
      <c r="B4505" t="s">
        <v>129</v>
      </c>
      <c r="C4505" t="s">
        <v>3</v>
      </c>
      <c r="D4505" t="s">
        <v>31</v>
      </c>
      <c r="E4505" t="str">
        <f t="shared" si="70"/>
        <v>2020West RegionSexual OrientationGay</v>
      </c>
      <c r="F4505">
        <v>0.75412554373133101</v>
      </c>
    </row>
    <row r="4506" spans="1:6" x14ac:dyDescent="0.25">
      <c r="A4506" s="95">
        <v>40268</v>
      </c>
      <c r="B4506" t="s">
        <v>102</v>
      </c>
      <c r="C4506" t="s">
        <v>3</v>
      </c>
      <c r="D4506" t="s">
        <v>32</v>
      </c>
      <c r="E4506" t="str">
        <f t="shared" si="70"/>
        <v>2010NHS Ayrshire &amp; ArranSexual OrientationHeterosexual</v>
      </c>
      <c r="F4506">
        <v>48.994240141781098</v>
      </c>
    </row>
    <row r="4507" spans="1:6" x14ac:dyDescent="0.25">
      <c r="A4507" s="95">
        <v>40268</v>
      </c>
      <c r="B4507" t="s">
        <v>103</v>
      </c>
      <c r="C4507" t="s">
        <v>3</v>
      </c>
      <c r="D4507" t="s">
        <v>32</v>
      </c>
      <c r="E4507" t="str">
        <f t="shared" si="70"/>
        <v>2010NHS BordersSexual OrientationHeterosexual</v>
      </c>
      <c r="F4507">
        <v>49.762677991506301</v>
      </c>
    </row>
    <row r="4508" spans="1:6" x14ac:dyDescent="0.25">
      <c r="A4508" s="95">
        <v>40268</v>
      </c>
      <c r="B4508" t="s">
        <v>82</v>
      </c>
      <c r="C4508" t="s">
        <v>3</v>
      </c>
      <c r="D4508" t="s">
        <v>32</v>
      </c>
      <c r="E4508" t="str">
        <f t="shared" si="70"/>
        <v>2010NHSScotlandSexual OrientationHeterosexual</v>
      </c>
      <c r="F4508">
        <v>38.522129285991198</v>
      </c>
    </row>
    <row r="4509" spans="1:6" x14ac:dyDescent="0.25">
      <c r="A4509" s="95">
        <v>40268</v>
      </c>
      <c r="B4509" t="s">
        <v>52</v>
      </c>
      <c r="C4509" t="s">
        <v>3</v>
      </c>
      <c r="D4509" t="s">
        <v>32</v>
      </c>
      <c r="E4509" t="str">
        <f t="shared" si="70"/>
        <v>2010NHS National Services ScotlandSexual OrientationHeterosexual</v>
      </c>
      <c r="F4509">
        <v>38.878248974008201</v>
      </c>
    </row>
    <row r="4510" spans="1:6" x14ac:dyDescent="0.25">
      <c r="A4510" s="95">
        <v>40268</v>
      </c>
      <c r="B4510" t="s">
        <v>15</v>
      </c>
      <c r="C4510" t="s">
        <v>3</v>
      </c>
      <c r="D4510" t="s">
        <v>32</v>
      </c>
      <c r="E4510" t="str">
        <f t="shared" si="70"/>
        <v>2010Scottish Ambulance ServiceSexual OrientationHeterosexual</v>
      </c>
      <c r="F4510">
        <v>23.363405042794302</v>
      </c>
    </row>
    <row r="4511" spans="1:6" x14ac:dyDescent="0.25">
      <c r="A4511" s="95">
        <v>40268</v>
      </c>
      <c r="B4511" t="s">
        <v>16</v>
      </c>
      <c r="C4511" t="s">
        <v>3</v>
      </c>
      <c r="D4511" t="s">
        <v>32</v>
      </c>
      <c r="E4511" t="str">
        <f t="shared" si="70"/>
        <v>2010NHS 24Sexual OrientationHeterosexual</v>
      </c>
      <c r="F4511">
        <v>11.584089323098301</v>
      </c>
    </row>
    <row r="4512" spans="1:6" x14ac:dyDescent="0.25">
      <c r="A4512" s="95">
        <v>40268</v>
      </c>
      <c r="B4512" t="s">
        <v>17</v>
      </c>
      <c r="C4512" t="s">
        <v>3</v>
      </c>
      <c r="D4512" t="s">
        <v>32</v>
      </c>
      <c r="E4512" t="str">
        <f t="shared" si="70"/>
        <v>2010NHS Education for ScotlandSexual OrientationHeterosexual</v>
      </c>
      <c r="F4512">
        <v>33.885392514077502</v>
      </c>
    </row>
    <row r="4513" spans="1:6" x14ac:dyDescent="0.25">
      <c r="A4513" s="95">
        <v>40268</v>
      </c>
      <c r="B4513" t="s">
        <v>83</v>
      </c>
      <c r="C4513" t="s">
        <v>3</v>
      </c>
      <c r="D4513" t="s">
        <v>32</v>
      </c>
      <c r="E4513" t="str">
        <f t="shared" si="70"/>
        <v>2010Healthcare Improvement ScotlandSexual OrientationHeterosexual</v>
      </c>
      <c r="F4513">
        <v>81.418918918918905</v>
      </c>
    </row>
    <row r="4514" spans="1:6" x14ac:dyDescent="0.25">
      <c r="A4514" s="95">
        <v>40268</v>
      </c>
      <c r="B4514" t="s">
        <v>18</v>
      </c>
      <c r="C4514" t="s">
        <v>3</v>
      </c>
      <c r="D4514" t="s">
        <v>32</v>
      </c>
      <c r="E4514" t="str">
        <f t="shared" si="70"/>
        <v>2010NHS Health ScotlandSexual OrientationHeterosexual</v>
      </c>
      <c r="F4514">
        <v>34.8122866894198</v>
      </c>
    </row>
    <row r="4515" spans="1:6" x14ac:dyDescent="0.25">
      <c r="A4515" s="95">
        <v>40268</v>
      </c>
      <c r="B4515" t="s">
        <v>19</v>
      </c>
      <c r="C4515" t="s">
        <v>3</v>
      </c>
      <c r="D4515" t="s">
        <v>32</v>
      </c>
      <c r="E4515" t="str">
        <f t="shared" si="70"/>
        <v>2010The State HospitalSexual OrientationHeterosexual</v>
      </c>
      <c r="F4515">
        <v>34.971910112359502</v>
      </c>
    </row>
    <row r="4516" spans="1:6" x14ac:dyDescent="0.25">
      <c r="A4516" s="95">
        <v>40268</v>
      </c>
      <c r="B4516" t="s">
        <v>35</v>
      </c>
      <c r="C4516" t="s">
        <v>3</v>
      </c>
      <c r="D4516" t="s">
        <v>32</v>
      </c>
      <c r="E4516" t="str">
        <f t="shared" si="70"/>
        <v>2010National Waiting Times CentreSexual OrientationHeterosexual</v>
      </c>
      <c r="F4516">
        <v>30.7125307125307</v>
      </c>
    </row>
    <row r="4517" spans="1:6" x14ac:dyDescent="0.25">
      <c r="A4517" s="95">
        <v>40268</v>
      </c>
      <c r="B4517" t="s">
        <v>105</v>
      </c>
      <c r="C4517" t="s">
        <v>3</v>
      </c>
      <c r="D4517" t="s">
        <v>32</v>
      </c>
      <c r="E4517" t="str">
        <f t="shared" si="70"/>
        <v>2010NHS FifeSexual OrientationHeterosexual</v>
      </c>
      <c r="F4517">
        <v>25.419454951023098</v>
      </c>
    </row>
    <row r="4518" spans="1:6" x14ac:dyDescent="0.25">
      <c r="A4518" s="95">
        <v>40268</v>
      </c>
      <c r="B4518" t="s">
        <v>108</v>
      </c>
      <c r="C4518" t="s">
        <v>3</v>
      </c>
      <c r="D4518" t="s">
        <v>32</v>
      </c>
      <c r="E4518" t="str">
        <f t="shared" si="70"/>
        <v>2010NHS Greater Glasgow &amp; ClydeSexual OrientationHeterosexual</v>
      </c>
      <c r="F4518">
        <v>34.538241128499003</v>
      </c>
    </row>
    <row r="4519" spans="1:6" x14ac:dyDescent="0.25">
      <c r="A4519" s="95">
        <v>40268</v>
      </c>
      <c r="B4519" t="s">
        <v>109</v>
      </c>
      <c r="C4519" t="s">
        <v>3</v>
      </c>
      <c r="D4519" t="s">
        <v>32</v>
      </c>
      <c r="E4519" t="str">
        <f t="shared" si="70"/>
        <v>2010NHS HighlandSexual OrientationHeterosexual</v>
      </c>
      <c r="F4519">
        <v>51.15373381365</v>
      </c>
    </row>
    <row r="4520" spans="1:6" x14ac:dyDescent="0.25">
      <c r="A4520" s="95">
        <v>40268</v>
      </c>
      <c r="B4520" t="s">
        <v>110</v>
      </c>
      <c r="C4520" t="s">
        <v>3</v>
      </c>
      <c r="D4520" t="s">
        <v>32</v>
      </c>
      <c r="E4520" t="str">
        <f t="shared" si="70"/>
        <v>2010NHS LanarkshireSexual OrientationHeterosexual</v>
      </c>
      <c r="F4520">
        <v>38.863735942748598</v>
      </c>
    </row>
    <row r="4521" spans="1:6" x14ac:dyDescent="0.25">
      <c r="A4521" s="95">
        <v>40268</v>
      </c>
      <c r="B4521" t="s">
        <v>107</v>
      </c>
      <c r="C4521" t="s">
        <v>3</v>
      </c>
      <c r="D4521" t="s">
        <v>32</v>
      </c>
      <c r="E4521" t="str">
        <f t="shared" si="70"/>
        <v>2010NHS GrampianSexual OrientationHeterosexual</v>
      </c>
      <c r="F4521">
        <v>56.036860949697697</v>
      </c>
    </row>
    <row r="4522" spans="1:6" x14ac:dyDescent="0.25">
      <c r="A4522" s="95">
        <v>40268</v>
      </c>
      <c r="B4522" t="s">
        <v>112</v>
      </c>
      <c r="C4522" t="s">
        <v>3</v>
      </c>
      <c r="D4522" t="s">
        <v>32</v>
      </c>
      <c r="E4522" t="str">
        <f t="shared" si="70"/>
        <v>2010NHS OrkneySexual OrientationHeterosexual</v>
      </c>
      <c r="F4522">
        <v>60.027100271002702</v>
      </c>
    </row>
    <row r="4523" spans="1:6" x14ac:dyDescent="0.25">
      <c r="A4523" s="95">
        <v>40268</v>
      </c>
      <c r="B4523" t="s">
        <v>111</v>
      </c>
      <c r="C4523" t="s">
        <v>3</v>
      </c>
      <c r="D4523" t="s">
        <v>32</v>
      </c>
      <c r="E4523" t="str">
        <f t="shared" si="70"/>
        <v>2010NHS LothianSexual OrientationHeterosexual</v>
      </c>
      <c r="F4523">
        <v>27.244917715391999</v>
      </c>
    </row>
    <row r="4524" spans="1:6" x14ac:dyDescent="0.25">
      <c r="A4524" s="95">
        <v>40268</v>
      </c>
      <c r="B4524" t="s">
        <v>114</v>
      </c>
      <c r="C4524" t="s">
        <v>3</v>
      </c>
      <c r="D4524" t="s">
        <v>32</v>
      </c>
      <c r="E4524" t="str">
        <f t="shared" si="70"/>
        <v>2010NHS TaysideSexual OrientationHeterosexual</v>
      </c>
      <c r="F4524">
        <v>47.204424360963102</v>
      </c>
    </row>
    <row r="4525" spans="1:6" x14ac:dyDescent="0.25">
      <c r="A4525" s="95">
        <v>40268</v>
      </c>
      <c r="B4525" t="s">
        <v>106</v>
      </c>
      <c r="C4525" t="s">
        <v>3</v>
      </c>
      <c r="D4525" t="s">
        <v>32</v>
      </c>
      <c r="E4525" t="str">
        <f t="shared" si="70"/>
        <v>2010NHS Forth ValleySexual OrientationHeterosexual</v>
      </c>
      <c r="F4525">
        <v>47.450407691371502</v>
      </c>
    </row>
    <row r="4526" spans="1:6" x14ac:dyDescent="0.25">
      <c r="A4526" s="95">
        <v>40268</v>
      </c>
      <c r="B4526" t="s">
        <v>115</v>
      </c>
      <c r="C4526" t="s">
        <v>3</v>
      </c>
      <c r="D4526" t="s">
        <v>32</v>
      </c>
      <c r="E4526" t="str">
        <f t="shared" si="70"/>
        <v>2010NHS Western IslesSexual OrientationHeterosexual</v>
      </c>
      <c r="F4526">
        <v>69.534883720930196</v>
      </c>
    </row>
    <row r="4527" spans="1:6" x14ac:dyDescent="0.25">
      <c r="A4527" s="95">
        <v>40268</v>
      </c>
      <c r="B4527" t="s">
        <v>104</v>
      </c>
      <c r="C4527" t="s">
        <v>3</v>
      </c>
      <c r="D4527" t="s">
        <v>32</v>
      </c>
      <c r="E4527" t="str">
        <f t="shared" si="70"/>
        <v>2010NHS Dumfries &amp; GallowaySexual OrientationHeterosexual</v>
      </c>
      <c r="F4527">
        <v>15.7013118062563</v>
      </c>
    </row>
    <row r="4528" spans="1:6" x14ac:dyDescent="0.25">
      <c r="A4528" s="95">
        <v>40268</v>
      </c>
      <c r="B4528" t="s">
        <v>113</v>
      </c>
      <c r="C4528" t="s">
        <v>3</v>
      </c>
      <c r="D4528" t="s">
        <v>32</v>
      </c>
      <c r="E4528" t="str">
        <f t="shared" si="70"/>
        <v>2010NHS ShetlandSexual OrientationHeterosexual</v>
      </c>
      <c r="F4528">
        <v>74.4010088272383</v>
      </c>
    </row>
    <row r="4529" spans="1:6" x14ac:dyDescent="0.25">
      <c r="A4529" s="95">
        <v>40268</v>
      </c>
      <c r="B4529" t="s">
        <v>127</v>
      </c>
      <c r="C4529" t="s">
        <v>3</v>
      </c>
      <c r="D4529" t="s">
        <v>32</v>
      </c>
      <c r="E4529" t="str">
        <f t="shared" si="70"/>
        <v>2010East RegionSexual OrientationHeterosexual</v>
      </c>
      <c r="F4529">
        <v>29.021649767059401</v>
      </c>
    </row>
    <row r="4530" spans="1:6" x14ac:dyDescent="0.25">
      <c r="A4530" s="95">
        <v>40268</v>
      </c>
      <c r="B4530" t="s">
        <v>132</v>
      </c>
      <c r="C4530" t="s">
        <v>3</v>
      </c>
      <c r="D4530" t="s">
        <v>32</v>
      </c>
      <c r="E4530" t="str">
        <f t="shared" si="70"/>
        <v>2010National Bodies and Special Health BoardsSexual OrientationHeterosexual</v>
      </c>
      <c r="F4530">
        <v>30.679080669314398</v>
      </c>
    </row>
    <row r="4531" spans="1:6" x14ac:dyDescent="0.25">
      <c r="A4531" s="95">
        <v>40268</v>
      </c>
      <c r="B4531" t="s">
        <v>128</v>
      </c>
      <c r="C4531" t="s">
        <v>3</v>
      </c>
      <c r="D4531" t="s">
        <v>32</v>
      </c>
      <c r="E4531" t="str">
        <f t="shared" si="70"/>
        <v>2010North RegionSexual OrientationHeterosexual</v>
      </c>
      <c r="F4531">
        <v>52.784945279829103</v>
      </c>
    </row>
    <row r="4532" spans="1:6" x14ac:dyDescent="0.25">
      <c r="A4532" s="95">
        <v>40268</v>
      </c>
      <c r="B4532" t="s">
        <v>129</v>
      </c>
      <c r="C4532" t="s">
        <v>3</v>
      </c>
      <c r="D4532" t="s">
        <v>32</v>
      </c>
      <c r="E4532" t="str">
        <f t="shared" si="70"/>
        <v>2010West RegionSexual OrientationHeterosexual</v>
      </c>
      <c r="F4532">
        <v>37.353479963123</v>
      </c>
    </row>
    <row r="4533" spans="1:6" x14ac:dyDescent="0.25">
      <c r="A4533" s="95">
        <v>40633</v>
      </c>
      <c r="B4533" t="s">
        <v>102</v>
      </c>
      <c r="C4533" t="s">
        <v>3</v>
      </c>
      <c r="D4533" t="s">
        <v>32</v>
      </c>
      <c r="E4533" t="str">
        <f t="shared" si="70"/>
        <v>2011NHS Ayrshire &amp; ArranSexual OrientationHeterosexual</v>
      </c>
      <c r="F4533">
        <v>47.839340147032402</v>
      </c>
    </row>
    <row r="4534" spans="1:6" x14ac:dyDescent="0.25">
      <c r="A4534" s="95">
        <v>40633</v>
      </c>
      <c r="B4534" t="s">
        <v>103</v>
      </c>
      <c r="C4534" t="s">
        <v>3</v>
      </c>
      <c r="D4534" t="s">
        <v>32</v>
      </c>
      <c r="E4534" t="str">
        <f t="shared" si="70"/>
        <v>2011NHS BordersSexual OrientationHeterosexual</v>
      </c>
      <c r="F4534">
        <v>47.457627118643998</v>
      </c>
    </row>
    <row r="4535" spans="1:6" x14ac:dyDescent="0.25">
      <c r="A4535" s="95">
        <v>40633</v>
      </c>
      <c r="B4535" t="s">
        <v>82</v>
      </c>
      <c r="C4535" t="s">
        <v>3</v>
      </c>
      <c r="D4535" t="s">
        <v>32</v>
      </c>
      <c r="E4535" t="str">
        <f t="shared" si="70"/>
        <v>2011NHSScotlandSexual OrientationHeterosexual</v>
      </c>
      <c r="F4535">
        <v>40.762785586740499</v>
      </c>
    </row>
    <row r="4536" spans="1:6" x14ac:dyDescent="0.25">
      <c r="A4536" s="95">
        <v>40633</v>
      </c>
      <c r="B4536" t="s">
        <v>52</v>
      </c>
      <c r="C4536" t="s">
        <v>3</v>
      </c>
      <c r="D4536" t="s">
        <v>32</v>
      </c>
      <c r="E4536" t="str">
        <f t="shared" si="70"/>
        <v>2011NHS National Services ScotlandSexual OrientationHeterosexual</v>
      </c>
      <c r="F4536">
        <v>40.126861555432903</v>
      </c>
    </row>
    <row r="4537" spans="1:6" x14ac:dyDescent="0.25">
      <c r="A4537" s="95">
        <v>40633</v>
      </c>
      <c r="B4537" t="s">
        <v>15</v>
      </c>
      <c r="C4537" t="s">
        <v>3</v>
      </c>
      <c r="D4537" t="s">
        <v>32</v>
      </c>
      <c r="E4537" t="str">
        <f t="shared" si="70"/>
        <v>2011Scottish Ambulance ServiceSexual OrientationHeterosexual</v>
      </c>
      <c r="F4537">
        <v>24.4973422694707</v>
      </c>
    </row>
    <row r="4538" spans="1:6" x14ac:dyDescent="0.25">
      <c r="A4538" s="95">
        <v>40633</v>
      </c>
      <c r="B4538" t="s">
        <v>16</v>
      </c>
      <c r="C4538" t="s">
        <v>3</v>
      </c>
      <c r="D4538" t="s">
        <v>32</v>
      </c>
      <c r="E4538" t="str">
        <f t="shared" si="70"/>
        <v>2011NHS 24Sexual OrientationHeterosexual</v>
      </c>
      <c r="F4538">
        <v>13.2538569424964</v>
      </c>
    </row>
    <row r="4539" spans="1:6" x14ac:dyDescent="0.25">
      <c r="A4539" s="95">
        <v>40633</v>
      </c>
      <c r="B4539" t="s">
        <v>17</v>
      </c>
      <c r="C4539" t="s">
        <v>3</v>
      </c>
      <c r="D4539" t="s">
        <v>32</v>
      </c>
      <c r="E4539" t="str">
        <f t="shared" si="70"/>
        <v>2011NHS Education for ScotlandSexual OrientationHeterosexual</v>
      </c>
      <c r="F4539">
        <v>34.541792547834802</v>
      </c>
    </row>
    <row r="4540" spans="1:6" x14ac:dyDescent="0.25">
      <c r="A4540" s="95">
        <v>40633</v>
      </c>
      <c r="B4540" t="s">
        <v>83</v>
      </c>
      <c r="C4540" t="s">
        <v>3</v>
      </c>
      <c r="D4540" t="s">
        <v>32</v>
      </c>
      <c r="E4540" t="str">
        <f t="shared" si="70"/>
        <v>2011Healthcare Improvement ScotlandSexual OrientationHeterosexual</v>
      </c>
      <c r="F4540">
        <v>76.689189189189193</v>
      </c>
    </row>
    <row r="4541" spans="1:6" x14ac:dyDescent="0.25">
      <c r="A4541" s="95">
        <v>40633</v>
      </c>
      <c r="B4541" t="s">
        <v>18</v>
      </c>
      <c r="C4541" t="s">
        <v>3</v>
      </c>
      <c r="D4541" t="s">
        <v>32</v>
      </c>
      <c r="E4541" t="str">
        <f t="shared" si="70"/>
        <v>2011NHS Health ScotlandSexual OrientationHeterosexual</v>
      </c>
      <c r="F4541">
        <v>30.163934426229499</v>
      </c>
    </row>
    <row r="4542" spans="1:6" x14ac:dyDescent="0.25">
      <c r="A4542" s="95">
        <v>40633</v>
      </c>
      <c r="B4542" t="s">
        <v>19</v>
      </c>
      <c r="C4542" t="s">
        <v>3</v>
      </c>
      <c r="D4542" t="s">
        <v>32</v>
      </c>
      <c r="E4542" t="str">
        <f t="shared" si="70"/>
        <v>2011The State HospitalSexual OrientationHeterosexual</v>
      </c>
      <c r="F4542">
        <v>33.810888252148999</v>
      </c>
    </row>
    <row r="4543" spans="1:6" x14ac:dyDescent="0.25">
      <c r="A4543" s="95">
        <v>40633</v>
      </c>
      <c r="B4543" t="s">
        <v>35</v>
      </c>
      <c r="C4543" t="s">
        <v>3</v>
      </c>
      <c r="D4543" t="s">
        <v>32</v>
      </c>
      <c r="E4543" t="str">
        <f t="shared" si="70"/>
        <v>2011National Waiting Times CentreSexual OrientationHeterosexual</v>
      </c>
      <c r="F4543">
        <v>31.277813095994901</v>
      </c>
    </row>
    <row r="4544" spans="1:6" x14ac:dyDescent="0.25">
      <c r="A4544" s="95">
        <v>40633</v>
      </c>
      <c r="B4544" t="s">
        <v>105</v>
      </c>
      <c r="C4544" t="s">
        <v>3</v>
      </c>
      <c r="D4544" t="s">
        <v>32</v>
      </c>
      <c r="E4544" t="str">
        <f t="shared" si="70"/>
        <v>2011NHS FifeSexual OrientationHeterosexual</v>
      </c>
      <c r="F4544">
        <v>24.891665826866799</v>
      </c>
    </row>
    <row r="4545" spans="1:6" x14ac:dyDescent="0.25">
      <c r="A4545" s="95">
        <v>40633</v>
      </c>
      <c r="B4545" t="s">
        <v>108</v>
      </c>
      <c r="C4545" t="s">
        <v>3</v>
      </c>
      <c r="D4545" t="s">
        <v>32</v>
      </c>
      <c r="E4545" t="str">
        <f t="shared" si="70"/>
        <v>2011NHS Greater Glasgow &amp; ClydeSexual OrientationHeterosexual</v>
      </c>
      <c r="F4545">
        <v>40.040010117500898</v>
      </c>
    </row>
    <row r="4546" spans="1:6" x14ac:dyDescent="0.25">
      <c r="A4546" s="95">
        <v>40633</v>
      </c>
      <c r="B4546" t="s">
        <v>109</v>
      </c>
      <c r="C4546" t="s">
        <v>3</v>
      </c>
      <c r="D4546" t="s">
        <v>32</v>
      </c>
      <c r="E4546" t="str">
        <f t="shared" si="70"/>
        <v>2011NHS HighlandSexual OrientationHeterosexual</v>
      </c>
      <c r="F4546">
        <v>62.066608067193997</v>
      </c>
    </row>
    <row r="4547" spans="1:6" x14ac:dyDescent="0.25">
      <c r="A4547" s="95">
        <v>40633</v>
      </c>
      <c r="B4547" t="s">
        <v>110</v>
      </c>
      <c r="C4547" t="s">
        <v>3</v>
      </c>
      <c r="D4547" t="s">
        <v>32</v>
      </c>
      <c r="E4547" t="str">
        <f t="shared" si="70"/>
        <v>2011NHS LanarkshireSexual OrientationHeterosexual</v>
      </c>
      <c r="F4547">
        <v>40.252773899625197</v>
      </c>
    </row>
    <row r="4548" spans="1:6" x14ac:dyDescent="0.25">
      <c r="A4548" s="95">
        <v>40633</v>
      </c>
      <c r="B4548" t="s">
        <v>107</v>
      </c>
      <c r="C4548" t="s">
        <v>3</v>
      </c>
      <c r="D4548" t="s">
        <v>32</v>
      </c>
      <c r="E4548" t="str">
        <f t="shared" ref="E4548:E4611" si="71">"20"&amp;RIGHT(TEXT(A4548,"dd-mmm-yy"),2)&amp;B4548&amp;C4548&amp;D4548</f>
        <v>2011NHS GrampianSexual OrientationHeterosexual</v>
      </c>
      <c r="F4548">
        <v>56.949430064865503</v>
      </c>
    </row>
    <row r="4549" spans="1:6" x14ac:dyDescent="0.25">
      <c r="A4549" s="95">
        <v>40633</v>
      </c>
      <c r="B4549" t="s">
        <v>112</v>
      </c>
      <c r="C4549" t="s">
        <v>3</v>
      </c>
      <c r="D4549" t="s">
        <v>32</v>
      </c>
      <c r="E4549" t="str">
        <f t="shared" si="71"/>
        <v>2011NHS OrkneySexual OrientationHeterosexual</v>
      </c>
      <c r="F4549">
        <v>57.762237762237703</v>
      </c>
    </row>
    <row r="4550" spans="1:6" x14ac:dyDescent="0.25">
      <c r="A4550" s="95">
        <v>40633</v>
      </c>
      <c r="B4550" t="s">
        <v>111</v>
      </c>
      <c r="C4550" t="s">
        <v>3</v>
      </c>
      <c r="D4550" t="s">
        <v>32</v>
      </c>
      <c r="E4550" t="str">
        <f t="shared" si="71"/>
        <v>2011NHS LothianSexual OrientationHeterosexual</v>
      </c>
      <c r="F4550">
        <v>26.465300251708001</v>
      </c>
    </row>
    <row r="4551" spans="1:6" x14ac:dyDescent="0.25">
      <c r="A4551" s="95">
        <v>40633</v>
      </c>
      <c r="B4551" t="s">
        <v>114</v>
      </c>
      <c r="C4551" t="s">
        <v>3</v>
      </c>
      <c r="D4551" t="s">
        <v>32</v>
      </c>
      <c r="E4551" t="str">
        <f t="shared" si="71"/>
        <v>2011NHS TaysideSexual OrientationHeterosexual</v>
      </c>
      <c r="F4551">
        <v>48.859126984126902</v>
      </c>
    </row>
    <row r="4552" spans="1:6" x14ac:dyDescent="0.25">
      <c r="A4552" s="95">
        <v>40633</v>
      </c>
      <c r="B4552" t="s">
        <v>106</v>
      </c>
      <c r="C4552" t="s">
        <v>3</v>
      </c>
      <c r="D4552" t="s">
        <v>32</v>
      </c>
      <c r="E4552" t="str">
        <f t="shared" si="71"/>
        <v>2011NHS Forth ValleySexual OrientationHeterosexual</v>
      </c>
      <c r="F4552">
        <v>52.028854824165897</v>
      </c>
    </row>
    <row r="4553" spans="1:6" x14ac:dyDescent="0.25">
      <c r="A4553" s="95">
        <v>40633</v>
      </c>
      <c r="B4553" t="s">
        <v>115</v>
      </c>
      <c r="C4553" t="s">
        <v>3</v>
      </c>
      <c r="D4553" t="s">
        <v>32</v>
      </c>
      <c r="E4553" t="str">
        <f t="shared" si="71"/>
        <v>2011NHS Western IslesSexual OrientationHeterosexual</v>
      </c>
      <c r="F4553">
        <v>71.406127258444599</v>
      </c>
    </row>
    <row r="4554" spans="1:6" x14ac:dyDescent="0.25">
      <c r="A4554" s="95">
        <v>40633</v>
      </c>
      <c r="B4554" t="s">
        <v>104</v>
      </c>
      <c r="C4554" t="s">
        <v>3</v>
      </c>
      <c r="D4554" t="s">
        <v>32</v>
      </c>
      <c r="E4554" t="str">
        <f t="shared" si="71"/>
        <v>2011NHS Dumfries &amp; GallowaySexual OrientationHeterosexual</v>
      </c>
      <c r="F4554">
        <v>15.7535662600785</v>
      </c>
    </row>
    <row r="4555" spans="1:6" x14ac:dyDescent="0.25">
      <c r="A4555" s="95">
        <v>40633</v>
      </c>
      <c r="B4555" t="s">
        <v>113</v>
      </c>
      <c r="C4555" t="s">
        <v>3</v>
      </c>
      <c r="D4555" t="s">
        <v>32</v>
      </c>
      <c r="E4555" t="str">
        <f t="shared" si="71"/>
        <v>2011NHS ShetlandSexual OrientationHeterosexual</v>
      </c>
      <c r="F4555">
        <v>68.694550063371295</v>
      </c>
    </row>
    <row r="4556" spans="1:6" x14ac:dyDescent="0.25">
      <c r="A4556" s="95">
        <v>40633</v>
      </c>
      <c r="B4556" t="s">
        <v>127</v>
      </c>
      <c r="C4556" t="s">
        <v>3</v>
      </c>
      <c r="D4556" t="s">
        <v>32</v>
      </c>
      <c r="E4556" t="str">
        <f t="shared" si="71"/>
        <v>2011East RegionSexual OrientationHeterosexual</v>
      </c>
      <c r="F4556">
        <v>28.138293758217898</v>
      </c>
    </row>
    <row r="4557" spans="1:6" x14ac:dyDescent="0.25">
      <c r="A4557" s="95">
        <v>40633</v>
      </c>
      <c r="B4557" t="s">
        <v>132</v>
      </c>
      <c r="C4557" t="s">
        <v>3</v>
      </c>
      <c r="D4557" t="s">
        <v>32</v>
      </c>
      <c r="E4557" t="str">
        <f t="shared" si="71"/>
        <v>2011National Bodies and Special Health BoardsSexual OrientationHeterosexual</v>
      </c>
      <c r="F4557">
        <v>31.385423506237601</v>
      </c>
    </row>
    <row r="4558" spans="1:6" x14ac:dyDescent="0.25">
      <c r="A4558" s="95">
        <v>40633</v>
      </c>
      <c r="B4558" t="s">
        <v>128</v>
      </c>
      <c r="C4558" t="s">
        <v>3</v>
      </c>
      <c r="D4558" t="s">
        <v>32</v>
      </c>
      <c r="E4558" t="str">
        <f t="shared" si="71"/>
        <v>2011North RegionSexual OrientationHeterosexual</v>
      </c>
      <c r="F4558">
        <v>56.169925826028297</v>
      </c>
    </row>
    <row r="4559" spans="1:6" x14ac:dyDescent="0.25">
      <c r="A4559" s="95">
        <v>40633</v>
      </c>
      <c r="B4559" t="s">
        <v>129</v>
      </c>
      <c r="C4559" t="s">
        <v>3</v>
      </c>
      <c r="D4559" t="s">
        <v>32</v>
      </c>
      <c r="E4559" t="str">
        <f t="shared" si="71"/>
        <v>2011West RegionSexual OrientationHeterosexual</v>
      </c>
      <c r="F4559">
        <v>40.849948053233</v>
      </c>
    </row>
    <row r="4560" spans="1:6" x14ac:dyDescent="0.25">
      <c r="A4560" s="95">
        <v>40999</v>
      </c>
      <c r="B4560" t="s">
        <v>102</v>
      </c>
      <c r="C4560" t="s">
        <v>3</v>
      </c>
      <c r="D4560" t="s">
        <v>32</v>
      </c>
      <c r="E4560" t="str">
        <f t="shared" si="71"/>
        <v>2012NHS Ayrshire &amp; ArranSexual OrientationHeterosexual</v>
      </c>
      <c r="F4560">
        <v>46.760614934114201</v>
      </c>
    </row>
    <row r="4561" spans="1:6" x14ac:dyDescent="0.25">
      <c r="A4561" s="95">
        <v>40999</v>
      </c>
      <c r="B4561" t="s">
        <v>103</v>
      </c>
      <c r="C4561" t="s">
        <v>3</v>
      </c>
      <c r="D4561" t="s">
        <v>32</v>
      </c>
      <c r="E4561" t="str">
        <f t="shared" si="71"/>
        <v>2012NHS BordersSexual OrientationHeterosexual</v>
      </c>
      <c r="F4561">
        <v>46.160153047280602</v>
      </c>
    </row>
    <row r="4562" spans="1:6" x14ac:dyDescent="0.25">
      <c r="A4562" s="95">
        <v>40999</v>
      </c>
      <c r="B4562" t="s">
        <v>82</v>
      </c>
      <c r="C4562" t="s">
        <v>3</v>
      </c>
      <c r="D4562" t="s">
        <v>32</v>
      </c>
      <c r="E4562" t="str">
        <f t="shared" si="71"/>
        <v>2012NHSScotlandSexual OrientationHeterosexual</v>
      </c>
      <c r="F4562">
        <v>41.302525473157203</v>
      </c>
    </row>
    <row r="4563" spans="1:6" x14ac:dyDescent="0.25">
      <c r="A4563" s="95">
        <v>40999</v>
      </c>
      <c r="B4563" t="s">
        <v>52</v>
      </c>
      <c r="C4563" t="s">
        <v>3</v>
      </c>
      <c r="D4563" t="s">
        <v>32</v>
      </c>
      <c r="E4563" t="str">
        <f t="shared" si="71"/>
        <v>2012NHS National Services ScotlandSexual OrientationHeterosexual</v>
      </c>
      <c r="F4563">
        <v>38.551803091013099</v>
      </c>
    </row>
    <row r="4564" spans="1:6" x14ac:dyDescent="0.25">
      <c r="A4564" s="95">
        <v>40999</v>
      </c>
      <c r="B4564" t="s">
        <v>15</v>
      </c>
      <c r="C4564" t="s">
        <v>3</v>
      </c>
      <c r="D4564" t="s">
        <v>32</v>
      </c>
      <c r="E4564" t="str">
        <f t="shared" si="71"/>
        <v>2012Scottish Ambulance ServiceSexual OrientationHeterosexual</v>
      </c>
      <c r="F4564">
        <v>24.169040835707499</v>
      </c>
    </row>
    <row r="4565" spans="1:6" x14ac:dyDescent="0.25">
      <c r="A4565" s="95">
        <v>40999</v>
      </c>
      <c r="B4565" t="s">
        <v>16</v>
      </c>
      <c r="C4565" t="s">
        <v>3</v>
      </c>
      <c r="D4565" t="s">
        <v>32</v>
      </c>
      <c r="E4565" t="str">
        <f t="shared" si="71"/>
        <v>2012NHS 24Sexual OrientationHeterosexual</v>
      </c>
      <c r="F4565">
        <v>13.4262191260291</v>
      </c>
    </row>
    <row r="4566" spans="1:6" x14ac:dyDescent="0.25">
      <c r="A4566" s="95">
        <v>40999</v>
      </c>
      <c r="B4566" t="s">
        <v>17</v>
      </c>
      <c r="C4566" t="s">
        <v>3</v>
      </c>
      <c r="D4566" t="s">
        <v>32</v>
      </c>
      <c r="E4566" t="str">
        <f t="shared" si="71"/>
        <v>2012NHS Education for ScotlandSexual OrientationHeterosexual</v>
      </c>
      <c r="F4566">
        <v>36.9083969465648</v>
      </c>
    </row>
    <row r="4567" spans="1:6" x14ac:dyDescent="0.25">
      <c r="A4567" s="95">
        <v>40999</v>
      </c>
      <c r="B4567" t="s">
        <v>83</v>
      </c>
      <c r="C4567" t="s">
        <v>3</v>
      </c>
      <c r="D4567" t="s">
        <v>32</v>
      </c>
      <c r="E4567" t="str">
        <f t="shared" si="71"/>
        <v>2012Healthcare Improvement ScotlandSexual OrientationHeterosexual</v>
      </c>
      <c r="F4567">
        <v>72.147651006711399</v>
      </c>
    </row>
    <row r="4568" spans="1:6" x14ac:dyDescent="0.25">
      <c r="A4568" s="95">
        <v>40999</v>
      </c>
      <c r="B4568" t="s">
        <v>18</v>
      </c>
      <c r="C4568" t="s">
        <v>3</v>
      </c>
      <c r="D4568" t="s">
        <v>32</v>
      </c>
      <c r="E4568" t="str">
        <f t="shared" si="71"/>
        <v>2012NHS Health ScotlandSexual OrientationHeterosexual</v>
      </c>
      <c r="F4568">
        <v>30.519480519480499</v>
      </c>
    </row>
    <row r="4569" spans="1:6" x14ac:dyDescent="0.25">
      <c r="A4569" s="95">
        <v>40999</v>
      </c>
      <c r="B4569" t="s">
        <v>19</v>
      </c>
      <c r="C4569" t="s">
        <v>3</v>
      </c>
      <c r="D4569" t="s">
        <v>32</v>
      </c>
      <c r="E4569" t="str">
        <f t="shared" si="71"/>
        <v>2012The State HospitalSexual OrientationHeterosexual</v>
      </c>
      <c r="F4569">
        <v>33.188405797101403</v>
      </c>
    </row>
    <row r="4570" spans="1:6" x14ac:dyDescent="0.25">
      <c r="A4570" s="95">
        <v>40999</v>
      </c>
      <c r="B4570" t="s">
        <v>35</v>
      </c>
      <c r="C4570" t="s">
        <v>3</v>
      </c>
      <c r="D4570" t="s">
        <v>32</v>
      </c>
      <c r="E4570" t="str">
        <f t="shared" si="71"/>
        <v>2012National Waiting Times CentreSexual OrientationHeterosexual</v>
      </c>
      <c r="F4570">
        <v>31.5120711562897</v>
      </c>
    </row>
    <row r="4571" spans="1:6" x14ac:dyDescent="0.25">
      <c r="A4571" s="95">
        <v>40999</v>
      </c>
      <c r="B4571" t="s">
        <v>105</v>
      </c>
      <c r="C4571" t="s">
        <v>3</v>
      </c>
      <c r="D4571" t="s">
        <v>32</v>
      </c>
      <c r="E4571" t="str">
        <f t="shared" si="71"/>
        <v>2012NHS FifeSexual OrientationHeterosexual</v>
      </c>
      <c r="F4571">
        <v>24.805549716207601</v>
      </c>
    </row>
    <row r="4572" spans="1:6" x14ac:dyDescent="0.25">
      <c r="A4572" s="95">
        <v>40999</v>
      </c>
      <c r="B4572" t="s">
        <v>108</v>
      </c>
      <c r="C4572" t="s">
        <v>3</v>
      </c>
      <c r="D4572" t="s">
        <v>32</v>
      </c>
      <c r="E4572" t="str">
        <f t="shared" si="71"/>
        <v>2012NHS Greater Glasgow &amp; ClydeSexual OrientationHeterosexual</v>
      </c>
      <c r="F4572">
        <v>39.874734048911002</v>
      </c>
    </row>
    <row r="4573" spans="1:6" x14ac:dyDescent="0.25">
      <c r="A4573" s="95">
        <v>40999</v>
      </c>
      <c r="B4573" t="s">
        <v>109</v>
      </c>
      <c r="C4573" t="s">
        <v>3</v>
      </c>
      <c r="D4573" t="s">
        <v>32</v>
      </c>
      <c r="E4573" t="str">
        <f t="shared" si="71"/>
        <v>2012NHS HighlandSexual OrientationHeterosexual</v>
      </c>
      <c r="F4573">
        <v>66.676901033671001</v>
      </c>
    </row>
    <row r="4574" spans="1:6" x14ac:dyDescent="0.25">
      <c r="A4574" s="95">
        <v>40999</v>
      </c>
      <c r="B4574" t="s">
        <v>110</v>
      </c>
      <c r="C4574" t="s">
        <v>3</v>
      </c>
      <c r="D4574" t="s">
        <v>32</v>
      </c>
      <c r="E4574" t="str">
        <f t="shared" si="71"/>
        <v>2012NHS LanarkshireSexual OrientationHeterosexual</v>
      </c>
      <c r="F4574">
        <v>41.830559757942503</v>
      </c>
    </row>
    <row r="4575" spans="1:6" x14ac:dyDescent="0.25">
      <c r="A4575" s="95">
        <v>40999</v>
      </c>
      <c r="B4575" t="s">
        <v>107</v>
      </c>
      <c r="C4575" t="s">
        <v>3</v>
      </c>
      <c r="D4575" t="s">
        <v>32</v>
      </c>
      <c r="E4575" t="str">
        <f t="shared" si="71"/>
        <v>2012NHS GrampianSexual OrientationHeterosexual</v>
      </c>
      <c r="F4575">
        <v>58.267166359651902</v>
      </c>
    </row>
    <row r="4576" spans="1:6" x14ac:dyDescent="0.25">
      <c r="A4576" s="95">
        <v>40999</v>
      </c>
      <c r="B4576" t="s">
        <v>112</v>
      </c>
      <c r="C4576" t="s">
        <v>3</v>
      </c>
      <c r="D4576" t="s">
        <v>32</v>
      </c>
      <c r="E4576" t="str">
        <f t="shared" si="71"/>
        <v>2012NHS OrkneySexual OrientationHeterosexual</v>
      </c>
      <c r="F4576">
        <v>56.386292834890902</v>
      </c>
    </row>
    <row r="4577" spans="1:6" x14ac:dyDescent="0.25">
      <c r="A4577" s="95">
        <v>40999</v>
      </c>
      <c r="B4577" t="s">
        <v>111</v>
      </c>
      <c r="C4577" t="s">
        <v>3</v>
      </c>
      <c r="D4577" t="s">
        <v>32</v>
      </c>
      <c r="E4577" t="str">
        <f t="shared" si="71"/>
        <v>2012NHS LothianSexual OrientationHeterosexual</v>
      </c>
      <c r="F4577">
        <v>25.635055918180601</v>
      </c>
    </row>
    <row r="4578" spans="1:6" x14ac:dyDescent="0.25">
      <c r="A4578" s="95">
        <v>40999</v>
      </c>
      <c r="B4578" t="s">
        <v>114</v>
      </c>
      <c r="C4578" t="s">
        <v>3</v>
      </c>
      <c r="D4578" t="s">
        <v>32</v>
      </c>
      <c r="E4578" t="str">
        <f t="shared" si="71"/>
        <v>2012NHS TaysideSexual OrientationHeterosexual</v>
      </c>
      <c r="F4578">
        <v>50.993145894530699</v>
      </c>
    </row>
    <row r="4579" spans="1:6" x14ac:dyDescent="0.25">
      <c r="A4579" s="95">
        <v>40999</v>
      </c>
      <c r="B4579" t="s">
        <v>106</v>
      </c>
      <c r="C4579" t="s">
        <v>3</v>
      </c>
      <c r="D4579" t="s">
        <v>32</v>
      </c>
      <c r="E4579" t="str">
        <f t="shared" si="71"/>
        <v>2012NHS Forth ValleySexual OrientationHeterosexual</v>
      </c>
      <c r="F4579">
        <v>52.585850227554801</v>
      </c>
    </row>
    <row r="4580" spans="1:6" x14ac:dyDescent="0.25">
      <c r="A4580" s="95">
        <v>40999</v>
      </c>
      <c r="B4580" t="s">
        <v>115</v>
      </c>
      <c r="C4580" t="s">
        <v>3</v>
      </c>
      <c r="D4580" t="s">
        <v>32</v>
      </c>
      <c r="E4580" t="str">
        <f t="shared" si="71"/>
        <v>2012NHS Western IslesSexual OrientationHeterosexual</v>
      </c>
      <c r="F4580">
        <v>73.558484349258606</v>
      </c>
    </row>
    <row r="4581" spans="1:6" x14ac:dyDescent="0.25">
      <c r="A4581" s="95">
        <v>40999</v>
      </c>
      <c r="B4581" t="s">
        <v>104</v>
      </c>
      <c r="C4581" t="s">
        <v>3</v>
      </c>
      <c r="D4581" t="s">
        <v>32</v>
      </c>
      <c r="E4581" t="str">
        <f t="shared" si="71"/>
        <v>2012NHS Dumfries &amp; GallowaySexual OrientationHeterosexual</v>
      </c>
      <c r="F4581">
        <v>15.721925133689799</v>
      </c>
    </row>
    <row r="4582" spans="1:6" x14ac:dyDescent="0.25">
      <c r="A4582" s="95">
        <v>40999</v>
      </c>
      <c r="B4582" t="s">
        <v>113</v>
      </c>
      <c r="C4582" t="s">
        <v>3</v>
      </c>
      <c r="D4582" t="s">
        <v>32</v>
      </c>
      <c r="E4582" t="str">
        <f t="shared" si="71"/>
        <v>2012NHS ShetlandSexual OrientationHeterosexual</v>
      </c>
      <c r="F4582">
        <v>85.490753911806493</v>
      </c>
    </row>
    <row r="4583" spans="1:6" x14ac:dyDescent="0.25">
      <c r="A4583" s="95">
        <v>40999</v>
      </c>
      <c r="B4583" t="s">
        <v>127</v>
      </c>
      <c r="C4583" t="s">
        <v>3</v>
      </c>
      <c r="D4583" t="s">
        <v>32</v>
      </c>
      <c r="E4583" t="str">
        <f t="shared" si="71"/>
        <v>2012East RegionSexual OrientationHeterosexual</v>
      </c>
      <c r="F4583">
        <v>27.440498576263899</v>
      </c>
    </row>
    <row r="4584" spans="1:6" x14ac:dyDescent="0.25">
      <c r="A4584" s="95">
        <v>40999</v>
      </c>
      <c r="B4584" t="s">
        <v>132</v>
      </c>
      <c r="C4584" t="s">
        <v>3</v>
      </c>
      <c r="D4584" t="s">
        <v>32</v>
      </c>
      <c r="E4584" t="str">
        <f t="shared" si="71"/>
        <v>2012National Bodies and Special Health BoardsSexual OrientationHeterosexual</v>
      </c>
      <c r="F4584">
        <v>30.984771573604</v>
      </c>
    </row>
    <row r="4585" spans="1:6" x14ac:dyDescent="0.25">
      <c r="A4585" s="95">
        <v>40999</v>
      </c>
      <c r="B4585" t="s">
        <v>128</v>
      </c>
      <c r="C4585" t="s">
        <v>3</v>
      </c>
      <c r="D4585" t="s">
        <v>32</v>
      </c>
      <c r="E4585" t="str">
        <f t="shared" si="71"/>
        <v>2012North RegionSexual OrientationHeterosexual</v>
      </c>
      <c r="F4585">
        <v>58.613202426187698</v>
      </c>
    </row>
    <row r="4586" spans="1:6" x14ac:dyDescent="0.25">
      <c r="A4586" s="95">
        <v>40999</v>
      </c>
      <c r="B4586" t="s">
        <v>129</v>
      </c>
      <c r="C4586" t="s">
        <v>3</v>
      </c>
      <c r="D4586" t="s">
        <v>32</v>
      </c>
      <c r="E4586" t="str">
        <f t="shared" si="71"/>
        <v>2012West RegionSexual OrientationHeterosexual</v>
      </c>
      <c r="F4586">
        <v>40.906231949168799</v>
      </c>
    </row>
    <row r="4587" spans="1:6" x14ac:dyDescent="0.25">
      <c r="A4587" s="95">
        <v>41364</v>
      </c>
      <c r="B4587" t="s">
        <v>102</v>
      </c>
      <c r="C4587" t="s">
        <v>3</v>
      </c>
      <c r="D4587" t="s">
        <v>32</v>
      </c>
      <c r="E4587" t="str">
        <f t="shared" si="71"/>
        <v>2013NHS Ayrshire &amp; ArranSexual OrientationHeterosexual</v>
      </c>
      <c r="F4587">
        <v>45.469477142075</v>
      </c>
    </row>
    <row r="4588" spans="1:6" x14ac:dyDescent="0.25">
      <c r="A4588" s="95">
        <v>41364</v>
      </c>
      <c r="B4588" t="s">
        <v>103</v>
      </c>
      <c r="C4588" t="s">
        <v>3</v>
      </c>
      <c r="D4588" t="s">
        <v>32</v>
      </c>
      <c r="E4588" t="str">
        <f t="shared" si="71"/>
        <v>2013NHS BordersSexual OrientationHeterosexual</v>
      </c>
      <c r="F4588">
        <v>45.6929872998343</v>
      </c>
    </row>
    <row r="4589" spans="1:6" x14ac:dyDescent="0.25">
      <c r="A4589" s="95">
        <v>41364</v>
      </c>
      <c r="B4589" t="s">
        <v>82</v>
      </c>
      <c r="C4589" t="s">
        <v>3</v>
      </c>
      <c r="D4589" t="s">
        <v>32</v>
      </c>
      <c r="E4589" t="str">
        <f t="shared" si="71"/>
        <v>2013NHSScotlandSexual OrientationHeterosexual</v>
      </c>
      <c r="F4589">
        <v>44.005793527071297</v>
      </c>
    </row>
    <row r="4590" spans="1:6" x14ac:dyDescent="0.25">
      <c r="A4590" s="95">
        <v>41364</v>
      </c>
      <c r="B4590" t="s">
        <v>52</v>
      </c>
      <c r="C4590" t="s">
        <v>3</v>
      </c>
      <c r="D4590" t="s">
        <v>32</v>
      </c>
      <c r="E4590" t="str">
        <f t="shared" si="71"/>
        <v>2013NHS National Services ScotlandSexual OrientationHeterosexual</v>
      </c>
      <c r="F4590">
        <v>40.8561444379732</v>
      </c>
    </row>
    <row r="4591" spans="1:6" x14ac:dyDescent="0.25">
      <c r="A4591" s="95">
        <v>41364</v>
      </c>
      <c r="B4591" t="s">
        <v>15</v>
      </c>
      <c r="C4591" t="s">
        <v>3</v>
      </c>
      <c r="D4591" t="s">
        <v>32</v>
      </c>
      <c r="E4591" t="str">
        <f t="shared" si="71"/>
        <v>2013Scottish Ambulance ServiceSexual OrientationHeterosexual</v>
      </c>
      <c r="F4591">
        <v>23.1696014828544</v>
      </c>
    </row>
    <row r="4592" spans="1:6" x14ac:dyDescent="0.25">
      <c r="A4592" s="95">
        <v>41364</v>
      </c>
      <c r="B4592" t="s">
        <v>16</v>
      </c>
      <c r="C4592" t="s">
        <v>3</v>
      </c>
      <c r="D4592" t="s">
        <v>32</v>
      </c>
      <c r="E4592" t="str">
        <f t="shared" si="71"/>
        <v>2013NHS 24Sexual OrientationHeterosexual</v>
      </c>
      <c r="F4592">
        <v>14.303030303030299</v>
      </c>
    </row>
    <row r="4593" spans="1:6" x14ac:dyDescent="0.25">
      <c r="A4593" s="95">
        <v>41364</v>
      </c>
      <c r="B4593" t="s">
        <v>17</v>
      </c>
      <c r="C4593" t="s">
        <v>3</v>
      </c>
      <c r="D4593" t="s">
        <v>32</v>
      </c>
      <c r="E4593" t="str">
        <f t="shared" si="71"/>
        <v>2013NHS Education for ScotlandSexual OrientationHeterosexual</v>
      </c>
      <c r="F4593">
        <v>39.545091779728601</v>
      </c>
    </row>
    <row r="4594" spans="1:6" x14ac:dyDescent="0.25">
      <c r="A4594" s="95">
        <v>41364</v>
      </c>
      <c r="B4594" t="s">
        <v>83</v>
      </c>
      <c r="C4594" t="s">
        <v>3</v>
      </c>
      <c r="D4594" t="s">
        <v>32</v>
      </c>
      <c r="E4594" t="str">
        <f t="shared" si="71"/>
        <v>2013Healthcare Improvement ScotlandSexual OrientationHeterosexual</v>
      </c>
      <c r="F4594">
        <v>61.635220125786098</v>
      </c>
    </row>
    <row r="4595" spans="1:6" x14ac:dyDescent="0.25">
      <c r="A4595" s="95">
        <v>41364</v>
      </c>
      <c r="B4595" t="s">
        <v>18</v>
      </c>
      <c r="C4595" t="s">
        <v>3</v>
      </c>
      <c r="D4595" t="s">
        <v>32</v>
      </c>
      <c r="E4595" t="str">
        <f t="shared" si="71"/>
        <v>2013NHS Health ScotlandSexual OrientationHeterosexual</v>
      </c>
      <c r="F4595">
        <v>29.0969899665551</v>
      </c>
    </row>
    <row r="4596" spans="1:6" x14ac:dyDescent="0.25">
      <c r="A4596" s="95">
        <v>41364</v>
      </c>
      <c r="B4596" t="s">
        <v>19</v>
      </c>
      <c r="C4596" t="s">
        <v>3</v>
      </c>
      <c r="D4596" t="s">
        <v>32</v>
      </c>
      <c r="E4596" t="str">
        <f t="shared" si="71"/>
        <v>2013The State HospitalSexual OrientationHeterosexual</v>
      </c>
      <c r="F4596">
        <v>30.9143686502177</v>
      </c>
    </row>
    <row r="4597" spans="1:6" x14ac:dyDescent="0.25">
      <c r="A4597" s="95">
        <v>41364</v>
      </c>
      <c r="B4597" t="s">
        <v>35</v>
      </c>
      <c r="C4597" t="s">
        <v>3</v>
      </c>
      <c r="D4597" t="s">
        <v>32</v>
      </c>
      <c r="E4597" t="str">
        <f t="shared" si="71"/>
        <v>2013National Waiting Times CentreSexual OrientationHeterosexual</v>
      </c>
      <c r="F4597">
        <v>33.5740072202166</v>
      </c>
    </row>
    <row r="4598" spans="1:6" x14ac:dyDescent="0.25">
      <c r="A4598" s="95">
        <v>41364</v>
      </c>
      <c r="B4598" t="s">
        <v>105</v>
      </c>
      <c r="C4598" t="s">
        <v>3</v>
      </c>
      <c r="D4598" t="s">
        <v>32</v>
      </c>
      <c r="E4598" t="str">
        <f t="shared" si="71"/>
        <v>2013NHS FifeSexual OrientationHeterosexual</v>
      </c>
      <c r="F4598">
        <v>24.356793536040801</v>
      </c>
    </row>
    <row r="4599" spans="1:6" x14ac:dyDescent="0.25">
      <c r="A4599" s="95">
        <v>41364</v>
      </c>
      <c r="B4599" t="s">
        <v>108</v>
      </c>
      <c r="C4599" t="s">
        <v>3</v>
      </c>
      <c r="D4599" t="s">
        <v>32</v>
      </c>
      <c r="E4599" t="str">
        <f t="shared" si="71"/>
        <v>2013NHS Greater Glasgow &amp; ClydeSexual OrientationHeterosexual</v>
      </c>
      <c r="F4599">
        <v>50.512869673584802</v>
      </c>
    </row>
    <row r="4600" spans="1:6" x14ac:dyDescent="0.25">
      <c r="A4600" s="95">
        <v>41364</v>
      </c>
      <c r="B4600" t="s">
        <v>109</v>
      </c>
      <c r="C4600" t="s">
        <v>3</v>
      </c>
      <c r="D4600" t="s">
        <v>32</v>
      </c>
      <c r="E4600" t="str">
        <f t="shared" si="71"/>
        <v>2013NHS HighlandSexual OrientationHeterosexual</v>
      </c>
      <c r="F4600">
        <v>56.444092548605603</v>
      </c>
    </row>
    <row r="4601" spans="1:6" x14ac:dyDescent="0.25">
      <c r="A4601" s="95">
        <v>41364</v>
      </c>
      <c r="B4601" t="s">
        <v>110</v>
      </c>
      <c r="C4601" t="s">
        <v>3</v>
      </c>
      <c r="D4601" t="s">
        <v>32</v>
      </c>
      <c r="E4601" t="str">
        <f t="shared" si="71"/>
        <v>2013NHS LanarkshireSexual OrientationHeterosexual</v>
      </c>
      <c r="F4601">
        <v>44.750073942620503</v>
      </c>
    </row>
    <row r="4602" spans="1:6" x14ac:dyDescent="0.25">
      <c r="A4602" s="95">
        <v>41364</v>
      </c>
      <c r="B4602" t="s">
        <v>107</v>
      </c>
      <c r="C4602" t="s">
        <v>3</v>
      </c>
      <c r="D4602" t="s">
        <v>32</v>
      </c>
      <c r="E4602" t="str">
        <f t="shared" si="71"/>
        <v>2013NHS GrampianSexual OrientationHeterosexual</v>
      </c>
      <c r="F4602">
        <v>59.395316543583903</v>
      </c>
    </row>
    <row r="4603" spans="1:6" x14ac:dyDescent="0.25">
      <c r="A4603" s="95">
        <v>41364</v>
      </c>
      <c r="B4603" t="s">
        <v>112</v>
      </c>
      <c r="C4603" t="s">
        <v>3</v>
      </c>
      <c r="D4603" t="s">
        <v>32</v>
      </c>
      <c r="E4603" t="str">
        <f t="shared" si="71"/>
        <v>2013NHS OrkneySexual OrientationHeterosexual</v>
      </c>
      <c r="F4603">
        <v>52.148148148148103</v>
      </c>
    </row>
    <row r="4604" spans="1:6" x14ac:dyDescent="0.25">
      <c r="A4604" s="95">
        <v>41364</v>
      </c>
      <c r="B4604" t="s">
        <v>111</v>
      </c>
      <c r="C4604" t="s">
        <v>3</v>
      </c>
      <c r="D4604" t="s">
        <v>32</v>
      </c>
      <c r="E4604" t="str">
        <f t="shared" si="71"/>
        <v>2013NHS LothianSexual OrientationHeterosexual</v>
      </c>
      <c r="F4604">
        <v>24.514699959726101</v>
      </c>
    </row>
    <row r="4605" spans="1:6" x14ac:dyDescent="0.25">
      <c r="A4605" s="95">
        <v>41364</v>
      </c>
      <c r="B4605" t="s">
        <v>114</v>
      </c>
      <c r="C4605" t="s">
        <v>3</v>
      </c>
      <c r="D4605" t="s">
        <v>32</v>
      </c>
      <c r="E4605" t="str">
        <f t="shared" si="71"/>
        <v>2013NHS TaysideSexual OrientationHeterosexual</v>
      </c>
      <c r="F4605">
        <v>52.290580465762901</v>
      </c>
    </row>
    <row r="4606" spans="1:6" x14ac:dyDescent="0.25">
      <c r="A4606" s="95">
        <v>41364</v>
      </c>
      <c r="B4606" t="s">
        <v>106</v>
      </c>
      <c r="C4606" t="s">
        <v>3</v>
      </c>
      <c r="D4606" t="s">
        <v>32</v>
      </c>
      <c r="E4606" t="str">
        <f t="shared" si="71"/>
        <v>2013NHS Forth ValleySexual OrientationHeterosexual</v>
      </c>
      <c r="F4606">
        <v>48.590851154227401</v>
      </c>
    </row>
    <row r="4607" spans="1:6" x14ac:dyDescent="0.25">
      <c r="A4607" s="95">
        <v>41364</v>
      </c>
      <c r="B4607" t="s">
        <v>115</v>
      </c>
      <c r="C4607" t="s">
        <v>3</v>
      </c>
      <c r="D4607" t="s">
        <v>32</v>
      </c>
      <c r="E4607" t="str">
        <f t="shared" si="71"/>
        <v>2013NHS Western IslesSexual OrientationHeterosexual</v>
      </c>
      <c r="F4607">
        <v>73.873873873873805</v>
      </c>
    </row>
    <row r="4608" spans="1:6" x14ac:dyDescent="0.25">
      <c r="A4608" s="95">
        <v>41364</v>
      </c>
      <c r="B4608" t="s">
        <v>104</v>
      </c>
      <c r="C4608" t="s">
        <v>3</v>
      </c>
      <c r="D4608" t="s">
        <v>32</v>
      </c>
      <c r="E4608" t="str">
        <f t="shared" si="71"/>
        <v>2013NHS Dumfries &amp; GallowaySexual OrientationHeterosexual</v>
      </c>
      <c r="F4608">
        <v>40.884689714408402</v>
      </c>
    </row>
    <row r="4609" spans="1:6" x14ac:dyDescent="0.25">
      <c r="A4609" s="95">
        <v>41364</v>
      </c>
      <c r="B4609" t="s">
        <v>113</v>
      </c>
      <c r="C4609" t="s">
        <v>3</v>
      </c>
      <c r="D4609" t="s">
        <v>32</v>
      </c>
      <c r="E4609" t="str">
        <f t="shared" si="71"/>
        <v>2013NHS ShetlandSexual OrientationHeterosexual</v>
      </c>
      <c r="F4609">
        <v>82.981366459627296</v>
      </c>
    </row>
    <row r="4610" spans="1:6" x14ac:dyDescent="0.25">
      <c r="A4610" s="95">
        <v>41364</v>
      </c>
      <c r="B4610" t="s">
        <v>127</v>
      </c>
      <c r="C4610" t="s">
        <v>3</v>
      </c>
      <c r="D4610" t="s">
        <v>32</v>
      </c>
      <c r="E4610" t="str">
        <f t="shared" si="71"/>
        <v>2013East RegionSexual OrientationHeterosexual</v>
      </c>
      <c r="F4610">
        <v>26.501664113265299</v>
      </c>
    </row>
    <row r="4611" spans="1:6" x14ac:dyDescent="0.25">
      <c r="A4611" s="95">
        <v>41364</v>
      </c>
      <c r="B4611" t="s">
        <v>132</v>
      </c>
      <c r="C4611" t="s">
        <v>3</v>
      </c>
      <c r="D4611" t="s">
        <v>32</v>
      </c>
      <c r="E4611" t="str">
        <f t="shared" si="71"/>
        <v>2013National Bodies and Special Health BoardsSexual OrientationHeterosexual</v>
      </c>
      <c r="F4611">
        <v>31.491192685222501</v>
      </c>
    </row>
    <row r="4612" spans="1:6" x14ac:dyDescent="0.25">
      <c r="A4612" s="95">
        <v>41364</v>
      </c>
      <c r="B4612" t="s">
        <v>128</v>
      </c>
      <c r="C4612" t="s">
        <v>3</v>
      </c>
      <c r="D4612" t="s">
        <v>32</v>
      </c>
      <c r="E4612" t="str">
        <f t="shared" ref="E4612:E4675" si="72">"20"&amp;RIGHT(TEXT(A4612,"dd-mmm-yy"),2)&amp;B4612&amp;C4612&amp;D4612</f>
        <v>2013North RegionSexual OrientationHeterosexual</v>
      </c>
      <c r="F4612">
        <v>57.048040455120002</v>
      </c>
    </row>
    <row r="4613" spans="1:6" x14ac:dyDescent="0.25">
      <c r="A4613" s="95">
        <v>41364</v>
      </c>
      <c r="B4613" t="s">
        <v>129</v>
      </c>
      <c r="C4613" t="s">
        <v>3</v>
      </c>
      <c r="D4613" t="s">
        <v>32</v>
      </c>
      <c r="E4613" t="str">
        <f t="shared" si="72"/>
        <v>2013West RegionSexual OrientationHeterosexual</v>
      </c>
      <c r="F4613">
        <v>48.053947925622602</v>
      </c>
    </row>
    <row r="4614" spans="1:6" x14ac:dyDescent="0.25">
      <c r="A4614" s="95">
        <v>41729</v>
      </c>
      <c r="B4614" t="s">
        <v>102</v>
      </c>
      <c r="C4614" t="s">
        <v>3</v>
      </c>
      <c r="D4614" t="s">
        <v>32</v>
      </c>
      <c r="E4614" t="str">
        <f t="shared" si="72"/>
        <v>2014NHS Ayrshire &amp; ArranSexual OrientationHeterosexual</v>
      </c>
      <c r="F4614">
        <v>44.396744477238101</v>
      </c>
    </row>
    <row r="4615" spans="1:6" x14ac:dyDescent="0.25">
      <c r="A4615" s="95">
        <v>41729</v>
      </c>
      <c r="B4615" t="s">
        <v>103</v>
      </c>
      <c r="C4615" t="s">
        <v>3</v>
      </c>
      <c r="D4615" t="s">
        <v>32</v>
      </c>
      <c r="E4615" t="str">
        <f t="shared" si="72"/>
        <v>2014NHS BordersSexual OrientationHeterosexual</v>
      </c>
      <c r="F4615">
        <v>45.316804407713498</v>
      </c>
    </row>
    <row r="4616" spans="1:6" x14ac:dyDescent="0.25">
      <c r="A4616" s="95">
        <v>41729</v>
      </c>
      <c r="B4616" t="s">
        <v>82</v>
      </c>
      <c r="C4616" t="s">
        <v>3</v>
      </c>
      <c r="D4616" t="s">
        <v>32</v>
      </c>
      <c r="E4616" t="str">
        <f t="shared" si="72"/>
        <v>2014NHSScotlandSexual OrientationHeterosexual</v>
      </c>
      <c r="F4616">
        <v>44.924449330378799</v>
      </c>
    </row>
    <row r="4617" spans="1:6" x14ac:dyDescent="0.25">
      <c r="A4617" s="95">
        <v>41729</v>
      </c>
      <c r="B4617" t="s">
        <v>52</v>
      </c>
      <c r="C4617" t="s">
        <v>3</v>
      </c>
      <c r="D4617" t="s">
        <v>32</v>
      </c>
      <c r="E4617" t="str">
        <f t="shared" si="72"/>
        <v>2014NHS National Services ScotlandSexual OrientationHeterosexual</v>
      </c>
      <c r="F4617">
        <v>38.948591344757403</v>
      </c>
    </row>
    <row r="4618" spans="1:6" x14ac:dyDescent="0.25">
      <c r="A4618" s="95">
        <v>41729</v>
      </c>
      <c r="B4618" t="s">
        <v>15</v>
      </c>
      <c r="C4618" t="s">
        <v>3</v>
      </c>
      <c r="D4618" t="s">
        <v>32</v>
      </c>
      <c r="E4618" t="str">
        <f t="shared" si="72"/>
        <v>2014Scottish Ambulance ServiceSexual OrientationHeterosexual</v>
      </c>
      <c r="F4618">
        <v>22.040816326530599</v>
      </c>
    </row>
    <row r="4619" spans="1:6" x14ac:dyDescent="0.25">
      <c r="A4619" s="95">
        <v>41729</v>
      </c>
      <c r="B4619" t="s">
        <v>16</v>
      </c>
      <c r="C4619" t="s">
        <v>3</v>
      </c>
      <c r="D4619" t="s">
        <v>32</v>
      </c>
      <c r="E4619" t="str">
        <f t="shared" si="72"/>
        <v>2014NHS 24Sexual OrientationHeterosexual</v>
      </c>
      <c r="F4619">
        <v>14.304635761589401</v>
      </c>
    </row>
    <row r="4620" spans="1:6" x14ac:dyDescent="0.25">
      <c r="A4620" s="95">
        <v>41729</v>
      </c>
      <c r="B4620" t="s">
        <v>17</v>
      </c>
      <c r="C4620" t="s">
        <v>3</v>
      </c>
      <c r="D4620" t="s">
        <v>32</v>
      </c>
      <c r="E4620" t="str">
        <f t="shared" si="72"/>
        <v>2014NHS Education for ScotlandSexual OrientationHeterosexual</v>
      </c>
      <c r="F4620">
        <v>55.945779420825602</v>
      </c>
    </row>
    <row r="4621" spans="1:6" x14ac:dyDescent="0.25">
      <c r="A4621" s="95">
        <v>41729</v>
      </c>
      <c r="B4621" t="s">
        <v>83</v>
      </c>
      <c r="C4621" t="s">
        <v>3</v>
      </c>
      <c r="D4621" t="s">
        <v>32</v>
      </c>
      <c r="E4621" t="str">
        <f t="shared" si="72"/>
        <v>2014Healthcare Improvement ScotlandSexual OrientationHeterosexual</v>
      </c>
      <c r="F4621">
        <v>68.209876543209802</v>
      </c>
    </row>
    <row r="4622" spans="1:6" x14ac:dyDescent="0.25">
      <c r="A4622" s="95">
        <v>41729</v>
      </c>
      <c r="B4622" t="s">
        <v>18</v>
      </c>
      <c r="C4622" t="s">
        <v>3</v>
      </c>
      <c r="D4622" t="s">
        <v>32</v>
      </c>
      <c r="E4622" t="str">
        <f t="shared" si="72"/>
        <v>2014NHS Health ScotlandSexual OrientationHeterosexual</v>
      </c>
      <c r="F4622">
        <v>29.545454545454501</v>
      </c>
    </row>
    <row r="4623" spans="1:6" x14ac:dyDescent="0.25">
      <c r="A4623" s="95">
        <v>41729</v>
      </c>
      <c r="B4623" t="s">
        <v>19</v>
      </c>
      <c r="C4623" t="s">
        <v>3</v>
      </c>
      <c r="D4623" t="s">
        <v>32</v>
      </c>
      <c r="E4623" t="str">
        <f t="shared" si="72"/>
        <v>2014The State HospitalSexual OrientationHeterosexual</v>
      </c>
      <c r="F4623">
        <v>31.4203730272596</v>
      </c>
    </row>
    <row r="4624" spans="1:6" x14ac:dyDescent="0.25">
      <c r="A4624" s="95">
        <v>41729</v>
      </c>
      <c r="B4624" t="s">
        <v>35</v>
      </c>
      <c r="C4624" t="s">
        <v>3</v>
      </c>
      <c r="D4624" t="s">
        <v>32</v>
      </c>
      <c r="E4624" t="str">
        <f t="shared" si="72"/>
        <v>2014National Waiting Times CentreSexual OrientationHeterosexual</v>
      </c>
      <c r="F4624">
        <v>35.803167420814397</v>
      </c>
    </row>
    <row r="4625" spans="1:6" x14ac:dyDescent="0.25">
      <c r="A4625" s="95">
        <v>41729</v>
      </c>
      <c r="B4625" t="s">
        <v>105</v>
      </c>
      <c r="C4625" t="s">
        <v>3</v>
      </c>
      <c r="D4625" t="s">
        <v>32</v>
      </c>
      <c r="E4625" t="str">
        <f t="shared" si="72"/>
        <v>2014NHS FifeSexual OrientationHeterosexual</v>
      </c>
      <c r="F4625">
        <v>25.197186101044501</v>
      </c>
    </row>
    <row r="4626" spans="1:6" x14ac:dyDescent="0.25">
      <c r="A4626" s="95">
        <v>41729</v>
      </c>
      <c r="B4626" t="s">
        <v>108</v>
      </c>
      <c r="C4626" t="s">
        <v>3</v>
      </c>
      <c r="D4626" t="s">
        <v>32</v>
      </c>
      <c r="E4626" t="str">
        <f t="shared" si="72"/>
        <v>2014NHS Greater Glasgow &amp; ClydeSexual OrientationHeterosexual</v>
      </c>
      <c r="F4626">
        <v>53.784319145015601</v>
      </c>
    </row>
    <row r="4627" spans="1:6" x14ac:dyDescent="0.25">
      <c r="A4627" s="95">
        <v>41729</v>
      </c>
      <c r="B4627" t="s">
        <v>109</v>
      </c>
      <c r="C4627" t="s">
        <v>3</v>
      </c>
      <c r="D4627" t="s">
        <v>32</v>
      </c>
      <c r="E4627" t="str">
        <f t="shared" si="72"/>
        <v>2014NHS HighlandSexual OrientationHeterosexual</v>
      </c>
      <c r="F4627">
        <v>52.756728507969598</v>
      </c>
    </row>
    <row r="4628" spans="1:6" x14ac:dyDescent="0.25">
      <c r="A4628" s="95">
        <v>41729</v>
      </c>
      <c r="B4628" t="s">
        <v>110</v>
      </c>
      <c r="C4628" t="s">
        <v>3</v>
      </c>
      <c r="D4628" t="s">
        <v>32</v>
      </c>
      <c r="E4628" t="str">
        <f t="shared" si="72"/>
        <v>2014NHS LanarkshireSexual OrientationHeterosexual</v>
      </c>
      <c r="F4628">
        <v>46.124256060386102</v>
      </c>
    </row>
    <row r="4629" spans="1:6" x14ac:dyDescent="0.25">
      <c r="A4629" s="95">
        <v>41729</v>
      </c>
      <c r="B4629" t="s">
        <v>107</v>
      </c>
      <c r="C4629" t="s">
        <v>3</v>
      </c>
      <c r="D4629" t="s">
        <v>32</v>
      </c>
      <c r="E4629" t="str">
        <f t="shared" si="72"/>
        <v>2014NHS GrampianSexual OrientationHeterosexual</v>
      </c>
      <c r="F4629">
        <v>60.629087511678598</v>
      </c>
    </row>
    <row r="4630" spans="1:6" x14ac:dyDescent="0.25">
      <c r="A4630" s="95">
        <v>41729</v>
      </c>
      <c r="B4630" t="s">
        <v>112</v>
      </c>
      <c r="C4630" t="s">
        <v>3</v>
      </c>
      <c r="D4630" t="s">
        <v>32</v>
      </c>
      <c r="E4630" t="str">
        <f t="shared" si="72"/>
        <v>2014NHS OrkneySexual OrientationHeterosexual</v>
      </c>
      <c r="F4630">
        <v>47.889374090247401</v>
      </c>
    </row>
    <row r="4631" spans="1:6" x14ac:dyDescent="0.25">
      <c r="A4631" s="95">
        <v>41729</v>
      </c>
      <c r="B4631" t="s">
        <v>111</v>
      </c>
      <c r="C4631" t="s">
        <v>3</v>
      </c>
      <c r="D4631" t="s">
        <v>32</v>
      </c>
      <c r="E4631" t="str">
        <f t="shared" si="72"/>
        <v>2014NHS LothianSexual OrientationHeterosexual</v>
      </c>
      <c r="F4631">
        <v>23.8786692759295</v>
      </c>
    </row>
    <row r="4632" spans="1:6" x14ac:dyDescent="0.25">
      <c r="A4632" s="95">
        <v>41729</v>
      </c>
      <c r="B4632" t="s">
        <v>114</v>
      </c>
      <c r="C4632" t="s">
        <v>3</v>
      </c>
      <c r="D4632" t="s">
        <v>32</v>
      </c>
      <c r="E4632" t="str">
        <f t="shared" si="72"/>
        <v>2014NHS TaysideSexual OrientationHeterosexual</v>
      </c>
      <c r="F4632">
        <v>53.342923688176398</v>
      </c>
    </row>
    <row r="4633" spans="1:6" x14ac:dyDescent="0.25">
      <c r="A4633" s="95">
        <v>41729</v>
      </c>
      <c r="B4633" t="s">
        <v>106</v>
      </c>
      <c r="C4633" t="s">
        <v>3</v>
      </c>
      <c r="D4633" t="s">
        <v>32</v>
      </c>
      <c r="E4633" t="str">
        <f t="shared" si="72"/>
        <v>2014NHS Forth ValleySexual OrientationHeterosexual</v>
      </c>
      <c r="F4633">
        <v>49.091157578242402</v>
      </c>
    </row>
    <row r="4634" spans="1:6" x14ac:dyDescent="0.25">
      <c r="A4634" s="95">
        <v>41729</v>
      </c>
      <c r="B4634" t="s">
        <v>115</v>
      </c>
      <c r="C4634" t="s">
        <v>3</v>
      </c>
      <c r="D4634" t="s">
        <v>32</v>
      </c>
      <c r="E4634" t="str">
        <f t="shared" si="72"/>
        <v>2014NHS Western IslesSexual OrientationHeterosexual</v>
      </c>
      <c r="F4634">
        <v>74.356846473028995</v>
      </c>
    </row>
    <row r="4635" spans="1:6" x14ac:dyDescent="0.25">
      <c r="A4635" s="95">
        <v>41729</v>
      </c>
      <c r="B4635" t="s">
        <v>104</v>
      </c>
      <c r="C4635" t="s">
        <v>3</v>
      </c>
      <c r="D4635" t="s">
        <v>32</v>
      </c>
      <c r="E4635" t="str">
        <f t="shared" si="72"/>
        <v>2014NHS Dumfries &amp; GallowaySexual OrientationHeterosexual</v>
      </c>
      <c r="F4635">
        <v>43.978609625668398</v>
      </c>
    </row>
    <row r="4636" spans="1:6" x14ac:dyDescent="0.25">
      <c r="A4636" s="95">
        <v>41729</v>
      </c>
      <c r="B4636" t="s">
        <v>113</v>
      </c>
      <c r="C4636" t="s">
        <v>3</v>
      </c>
      <c r="D4636" t="s">
        <v>32</v>
      </c>
      <c r="E4636" t="str">
        <f t="shared" si="72"/>
        <v>2014NHS ShetlandSexual OrientationHeterosexual</v>
      </c>
      <c r="F4636">
        <v>81.642512077294597</v>
      </c>
    </row>
    <row r="4637" spans="1:6" x14ac:dyDescent="0.25">
      <c r="A4637" s="95">
        <v>41729</v>
      </c>
      <c r="B4637" t="s">
        <v>127</v>
      </c>
      <c r="C4637" t="s">
        <v>3</v>
      </c>
      <c r="D4637" t="s">
        <v>32</v>
      </c>
      <c r="E4637" t="str">
        <f t="shared" si="72"/>
        <v>2014East RegionSexual OrientationHeterosexual</v>
      </c>
      <c r="F4637">
        <v>26.2175198381826</v>
      </c>
    </row>
    <row r="4638" spans="1:6" x14ac:dyDescent="0.25">
      <c r="A4638" s="95">
        <v>41729</v>
      </c>
      <c r="B4638" t="s">
        <v>132</v>
      </c>
      <c r="C4638" t="s">
        <v>3</v>
      </c>
      <c r="D4638" t="s">
        <v>32</v>
      </c>
      <c r="E4638" t="str">
        <f t="shared" si="72"/>
        <v>2014National Bodies and Special Health BoardsSexual OrientationHeterosexual</v>
      </c>
      <c r="F4638">
        <v>32.6803903411923</v>
      </c>
    </row>
    <row r="4639" spans="1:6" x14ac:dyDescent="0.25">
      <c r="A4639" s="95">
        <v>41729</v>
      </c>
      <c r="B4639" t="s">
        <v>128</v>
      </c>
      <c r="C4639" t="s">
        <v>3</v>
      </c>
      <c r="D4639" t="s">
        <v>32</v>
      </c>
      <c r="E4639" t="str">
        <f t="shared" si="72"/>
        <v>2014North RegionSexual OrientationHeterosexual</v>
      </c>
      <c r="F4639">
        <v>56.804298390333003</v>
      </c>
    </row>
    <row r="4640" spans="1:6" x14ac:dyDescent="0.25">
      <c r="A4640" s="95">
        <v>41729</v>
      </c>
      <c r="B4640" t="s">
        <v>129</v>
      </c>
      <c r="C4640" t="s">
        <v>3</v>
      </c>
      <c r="D4640" t="s">
        <v>32</v>
      </c>
      <c r="E4640" t="str">
        <f t="shared" si="72"/>
        <v>2014West RegionSexual OrientationHeterosexual</v>
      </c>
      <c r="F4640">
        <v>50.167357248621897</v>
      </c>
    </row>
    <row r="4641" spans="1:6" x14ac:dyDescent="0.25">
      <c r="A4641" s="95">
        <v>42094</v>
      </c>
      <c r="B4641" t="s">
        <v>102</v>
      </c>
      <c r="C4641" t="s">
        <v>3</v>
      </c>
      <c r="D4641" t="s">
        <v>32</v>
      </c>
      <c r="E4641" t="str">
        <f t="shared" si="72"/>
        <v>2015NHS Ayrshire &amp; ArranSexual OrientationHeterosexual</v>
      </c>
      <c r="F4641">
        <v>42.917225950782999</v>
      </c>
    </row>
    <row r="4642" spans="1:6" x14ac:dyDescent="0.25">
      <c r="A4642" s="95">
        <v>42094</v>
      </c>
      <c r="B4642" t="s">
        <v>103</v>
      </c>
      <c r="C4642" t="s">
        <v>3</v>
      </c>
      <c r="D4642" t="s">
        <v>32</v>
      </c>
      <c r="E4642" t="str">
        <f t="shared" si="72"/>
        <v>2015NHS BordersSexual OrientationHeterosexual</v>
      </c>
      <c r="F4642">
        <v>49.8611111111111</v>
      </c>
    </row>
    <row r="4643" spans="1:6" x14ac:dyDescent="0.25">
      <c r="A4643" s="95">
        <v>42094</v>
      </c>
      <c r="B4643" t="s">
        <v>82</v>
      </c>
      <c r="C4643" t="s">
        <v>3</v>
      </c>
      <c r="D4643" t="s">
        <v>32</v>
      </c>
      <c r="E4643" t="str">
        <f t="shared" si="72"/>
        <v>2015NHSScotlandSexual OrientationHeterosexual</v>
      </c>
      <c r="F4643">
        <v>45.7880396775222</v>
      </c>
    </row>
    <row r="4644" spans="1:6" x14ac:dyDescent="0.25">
      <c r="A4644" s="95">
        <v>42094</v>
      </c>
      <c r="B4644" t="s">
        <v>52</v>
      </c>
      <c r="C4644" t="s">
        <v>3</v>
      </c>
      <c r="D4644" t="s">
        <v>32</v>
      </c>
      <c r="E4644" t="str">
        <f t="shared" si="72"/>
        <v>2015NHS National Services ScotlandSexual OrientationHeterosexual</v>
      </c>
      <c r="F4644">
        <v>46.3853727144866</v>
      </c>
    </row>
    <row r="4645" spans="1:6" x14ac:dyDescent="0.25">
      <c r="A4645" s="95">
        <v>42094</v>
      </c>
      <c r="B4645" t="s">
        <v>15</v>
      </c>
      <c r="C4645" t="s">
        <v>3</v>
      </c>
      <c r="D4645" t="s">
        <v>32</v>
      </c>
      <c r="E4645" t="str">
        <f t="shared" si="72"/>
        <v>2015Scottish Ambulance ServiceSexual OrientationHeterosexual</v>
      </c>
      <c r="F4645">
        <v>21.225039264078902</v>
      </c>
    </row>
    <row r="4646" spans="1:6" x14ac:dyDescent="0.25">
      <c r="A4646" s="95">
        <v>42094</v>
      </c>
      <c r="B4646" t="s">
        <v>16</v>
      </c>
      <c r="C4646" t="s">
        <v>3</v>
      </c>
      <c r="D4646" t="s">
        <v>32</v>
      </c>
      <c r="E4646" t="str">
        <f t="shared" si="72"/>
        <v>2015NHS 24Sexual OrientationHeterosexual</v>
      </c>
      <c r="F4646">
        <v>38.490330630068598</v>
      </c>
    </row>
    <row r="4647" spans="1:6" x14ac:dyDescent="0.25">
      <c r="A4647" s="95">
        <v>42094</v>
      </c>
      <c r="B4647" t="s">
        <v>17</v>
      </c>
      <c r="C4647" t="s">
        <v>3</v>
      </c>
      <c r="D4647" t="s">
        <v>32</v>
      </c>
      <c r="E4647" t="str">
        <f t="shared" si="72"/>
        <v>2015NHS Education for ScotlandSexual OrientationHeterosexual</v>
      </c>
      <c r="F4647">
        <v>44.622222222222199</v>
      </c>
    </row>
    <row r="4648" spans="1:6" x14ac:dyDescent="0.25">
      <c r="A4648" s="95">
        <v>42094</v>
      </c>
      <c r="B4648" t="s">
        <v>83</v>
      </c>
      <c r="C4648" t="s">
        <v>3</v>
      </c>
      <c r="D4648" t="s">
        <v>32</v>
      </c>
      <c r="E4648" t="str">
        <f t="shared" si="72"/>
        <v>2015Healthcare Improvement ScotlandSexual OrientationHeterosexual</v>
      </c>
      <c r="F4648">
        <v>68.75</v>
      </c>
    </row>
    <row r="4649" spans="1:6" x14ac:dyDescent="0.25">
      <c r="A4649" s="95">
        <v>42094</v>
      </c>
      <c r="B4649" t="s">
        <v>18</v>
      </c>
      <c r="C4649" t="s">
        <v>3</v>
      </c>
      <c r="D4649" t="s">
        <v>32</v>
      </c>
      <c r="E4649" t="str">
        <f t="shared" si="72"/>
        <v>2015NHS Health ScotlandSexual OrientationHeterosexual</v>
      </c>
      <c r="F4649">
        <v>62.962962962962898</v>
      </c>
    </row>
    <row r="4650" spans="1:6" x14ac:dyDescent="0.25">
      <c r="A4650" s="95">
        <v>42094</v>
      </c>
      <c r="B4650" t="s">
        <v>19</v>
      </c>
      <c r="C4650" t="s">
        <v>3</v>
      </c>
      <c r="D4650" t="s">
        <v>32</v>
      </c>
      <c r="E4650" t="str">
        <f t="shared" si="72"/>
        <v>2015The State HospitalSexual OrientationHeterosexual</v>
      </c>
      <c r="F4650">
        <v>34.182908545727102</v>
      </c>
    </row>
    <row r="4651" spans="1:6" x14ac:dyDescent="0.25">
      <c r="A4651" s="95">
        <v>42094</v>
      </c>
      <c r="B4651" t="s">
        <v>35</v>
      </c>
      <c r="C4651" t="s">
        <v>3</v>
      </c>
      <c r="D4651" t="s">
        <v>32</v>
      </c>
      <c r="E4651" t="str">
        <f t="shared" si="72"/>
        <v>2015National Waiting Times CentreSexual OrientationHeterosexual</v>
      </c>
      <c r="F4651">
        <v>47.267759562841498</v>
      </c>
    </row>
    <row r="4652" spans="1:6" x14ac:dyDescent="0.25">
      <c r="A4652" s="95">
        <v>42094</v>
      </c>
      <c r="B4652" t="s">
        <v>105</v>
      </c>
      <c r="C4652" t="s">
        <v>3</v>
      </c>
      <c r="D4652" t="s">
        <v>32</v>
      </c>
      <c r="E4652" t="str">
        <f t="shared" si="72"/>
        <v>2015NHS FifeSexual OrientationHeterosexual</v>
      </c>
      <c r="F4652">
        <v>28.253018264369</v>
      </c>
    </row>
    <row r="4653" spans="1:6" x14ac:dyDescent="0.25">
      <c r="A4653" s="95">
        <v>42094</v>
      </c>
      <c r="B4653" t="s">
        <v>108</v>
      </c>
      <c r="C4653" t="s">
        <v>3</v>
      </c>
      <c r="D4653" t="s">
        <v>32</v>
      </c>
      <c r="E4653" t="str">
        <f t="shared" si="72"/>
        <v>2015NHS Greater Glasgow &amp; ClydeSexual OrientationHeterosexual</v>
      </c>
      <c r="F4653">
        <v>54.511099545156199</v>
      </c>
    </row>
    <row r="4654" spans="1:6" x14ac:dyDescent="0.25">
      <c r="A4654" s="95">
        <v>42094</v>
      </c>
      <c r="B4654" t="s">
        <v>109</v>
      </c>
      <c r="C4654" t="s">
        <v>3</v>
      </c>
      <c r="D4654" t="s">
        <v>32</v>
      </c>
      <c r="E4654" t="str">
        <f t="shared" si="72"/>
        <v>2015NHS HighlandSexual OrientationHeterosexual</v>
      </c>
      <c r="F4654">
        <v>47.854671280276797</v>
      </c>
    </row>
    <row r="4655" spans="1:6" x14ac:dyDescent="0.25">
      <c r="A4655" s="95">
        <v>42094</v>
      </c>
      <c r="B4655" t="s">
        <v>110</v>
      </c>
      <c r="C4655" t="s">
        <v>3</v>
      </c>
      <c r="D4655" t="s">
        <v>32</v>
      </c>
      <c r="E4655" t="str">
        <f t="shared" si="72"/>
        <v>2015NHS LanarkshireSexual OrientationHeterosexual</v>
      </c>
      <c r="F4655">
        <v>9.5076400679117103</v>
      </c>
    </row>
    <row r="4656" spans="1:6" x14ac:dyDescent="0.25">
      <c r="A4656" s="95">
        <v>42094</v>
      </c>
      <c r="B4656" t="s">
        <v>107</v>
      </c>
      <c r="C4656" t="s">
        <v>3</v>
      </c>
      <c r="D4656" t="s">
        <v>32</v>
      </c>
      <c r="E4656" t="str">
        <f t="shared" si="72"/>
        <v>2015NHS GrampianSexual OrientationHeterosexual</v>
      </c>
      <c r="F4656">
        <v>60.622285680290297</v>
      </c>
    </row>
    <row r="4657" spans="1:6" x14ac:dyDescent="0.25">
      <c r="A4657" s="95">
        <v>42094</v>
      </c>
      <c r="B4657" t="s">
        <v>112</v>
      </c>
      <c r="C4657" t="s">
        <v>3</v>
      </c>
      <c r="D4657" t="s">
        <v>32</v>
      </c>
      <c r="E4657" t="str">
        <f t="shared" si="72"/>
        <v>2015NHS OrkneySexual OrientationHeterosexual</v>
      </c>
      <c r="F4657">
        <v>47.707736389684797</v>
      </c>
    </row>
    <row r="4658" spans="1:6" x14ac:dyDescent="0.25">
      <c r="A4658" s="95">
        <v>42094</v>
      </c>
      <c r="B4658" t="s">
        <v>111</v>
      </c>
      <c r="C4658" t="s">
        <v>3</v>
      </c>
      <c r="D4658" t="s">
        <v>32</v>
      </c>
      <c r="E4658" t="str">
        <f t="shared" si="72"/>
        <v>2015NHS LothianSexual OrientationHeterosexual</v>
      </c>
      <c r="F4658">
        <v>42.733236962081598</v>
      </c>
    </row>
    <row r="4659" spans="1:6" x14ac:dyDescent="0.25">
      <c r="A4659" s="95">
        <v>42094</v>
      </c>
      <c r="B4659" t="s">
        <v>114</v>
      </c>
      <c r="C4659" t="s">
        <v>3</v>
      </c>
      <c r="D4659" t="s">
        <v>32</v>
      </c>
      <c r="E4659" t="str">
        <f t="shared" si="72"/>
        <v>2015NHS TaysideSexual OrientationHeterosexual</v>
      </c>
      <c r="F4659">
        <v>55.3565416470271</v>
      </c>
    </row>
    <row r="4660" spans="1:6" x14ac:dyDescent="0.25">
      <c r="A4660" s="95">
        <v>42094</v>
      </c>
      <c r="B4660" t="s">
        <v>106</v>
      </c>
      <c r="C4660" t="s">
        <v>3</v>
      </c>
      <c r="D4660" t="s">
        <v>32</v>
      </c>
      <c r="E4660" t="str">
        <f t="shared" si="72"/>
        <v>2015NHS Forth ValleySexual OrientationHeterosexual</v>
      </c>
      <c r="F4660">
        <v>55.188435725348398</v>
      </c>
    </row>
    <row r="4661" spans="1:6" x14ac:dyDescent="0.25">
      <c r="A4661" s="95">
        <v>42094</v>
      </c>
      <c r="B4661" t="s">
        <v>115</v>
      </c>
      <c r="C4661" t="s">
        <v>3</v>
      </c>
      <c r="D4661" t="s">
        <v>32</v>
      </c>
      <c r="E4661" t="str">
        <f t="shared" si="72"/>
        <v>2015NHS Western IslesSexual OrientationHeterosexual</v>
      </c>
      <c r="F4661">
        <v>74.204355108877706</v>
      </c>
    </row>
    <row r="4662" spans="1:6" x14ac:dyDescent="0.25">
      <c r="A4662" s="95">
        <v>42094</v>
      </c>
      <c r="B4662" t="s">
        <v>104</v>
      </c>
      <c r="C4662" t="s">
        <v>3</v>
      </c>
      <c r="D4662" t="s">
        <v>32</v>
      </c>
      <c r="E4662" t="str">
        <f t="shared" si="72"/>
        <v>2015NHS Dumfries &amp; GallowaySexual OrientationHeterosexual</v>
      </c>
      <c r="F4662">
        <v>44.189016602809701</v>
      </c>
    </row>
    <row r="4663" spans="1:6" x14ac:dyDescent="0.25">
      <c r="A4663" s="95">
        <v>42094</v>
      </c>
      <c r="B4663" t="s">
        <v>113</v>
      </c>
      <c r="C4663" t="s">
        <v>3</v>
      </c>
      <c r="D4663" t="s">
        <v>32</v>
      </c>
      <c r="E4663" t="str">
        <f t="shared" si="72"/>
        <v>2015NHS ShetlandSexual OrientationHeterosexual</v>
      </c>
      <c r="F4663">
        <v>79.225352112676006</v>
      </c>
    </row>
    <row r="4664" spans="1:6" x14ac:dyDescent="0.25">
      <c r="A4664" s="95">
        <v>42094</v>
      </c>
      <c r="B4664" t="s">
        <v>127</v>
      </c>
      <c r="C4664" t="s">
        <v>3</v>
      </c>
      <c r="D4664" t="s">
        <v>32</v>
      </c>
      <c r="E4664" t="str">
        <f t="shared" si="72"/>
        <v>2015East RegionSexual OrientationHeterosexual</v>
      </c>
      <c r="F4664">
        <v>39.8857710454432</v>
      </c>
    </row>
    <row r="4665" spans="1:6" x14ac:dyDescent="0.25">
      <c r="A4665" s="95">
        <v>42094</v>
      </c>
      <c r="B4665" t="s">
        <v>132</v>
      </c>
      <c r="C4665" t="s">
        <v>3</v>
      </c>
      <c r="D4665" t="s">
        <v>32</v>
      </c>
      <c r="E4665" t="str">
        <f t="shared" si="72"/>
        <v>2015National Bodies and Special Health BoardsSexual OrientationHeterosexual</v>
      </c>
      <c r="F4665">
        <v>38.180726107848301</v>
      </c>
    </row>
    <row r="4666" spans="1:6" x14ac:dyDescent="0.25">
      <c r="A4666" s="95">
        <v>42094</v>
      </c>
      <c r="B4666" t="s">
        <v>128</v>
      </c>
      <c r="C4666" t="s">
        <v>3</v>
      </c>
      <c r="D4666" t="s">
        <v>32</v>
      </c>
      <c r="E4666" t="str">
        <f t="shared" si="72"/>
        <v>2015North RegionSexual OrientationHeterosexual</v>
      </c>
      <c r="F4666">
        <v>56.211382821338397</v>
      </c>
    </row>
    <row r="4667" spans="1:6" x14ac:dyDescent="0.25">
      <c r="A4667" s="95">
        <v>42094</v>
      </c>
      <c r="B4667" t="s">
        <v>129</v>
      </c>
      <c r="C4667" t="s">
        <v>3</v>
      </c>
      <c r="D4667" t="s">
        <v>32</v>
      </c>
      <c r="E4667" t="str">
        <f t="shared" si="72"/>
        <v>2015West RegionSexual OrientationHeterosexual</v>
      </c>
      <c r="F4667">
        <v>44.893619636426202</v>
      </c>
    </row>
    <row r="4668" spans="1:6" x14ac:dyDescent="0.25">
      <c r="A4668" s="95">
        <v>42460</v>
      </c>
      <c r="B4668" t="s">
        <v>102</v>
      </c>
      <c r="C4668" t="s">
        <v>3</v>
      </c>
      <c r="D4668" t="s">
        <v>32</v>
      </c>
      <c r="E4668" t="str">
        <f t="shared" si="72"/>
        <v>2016NHS Ayrshire &amp; ArranSexual OrientationHeterosexual</v>
      </c>
      <c r="F4668">
        <v>42.299559471365598</v>
      </c>
    </row>
    <row r="4669" spans="1:6" x14ac:dyDescent="0.25">
      <c r="A4669" s="95">
        <v>42460</v>
      </c>
      <c r="B4669" t="s">
        <v>103</v>
      </c>
      <c r="C4669" t="s">
        <v>3</v>
      </c>
      <c r="D4669" t="s">
        <v>32</v>
      </c>
      <c r="E4669" t="str">
        <f t="shared" si="72"/>
        <v>2016NHS BordersSexual OrientationHeterosexual</v>
      </c>
      <c r="F4669">
        <v>44.667027612344299</v>
      </c>
    </row>
    <row r="4670" spans="1:6" x14ac:dyDescent="0.25">
      <c r="A4670" s="95">
        <v>42460</v>
      </c>
      <c r="B4670" t="s">
        <v>82</v>
      </c>
      <c r="C4670" t="s">
        <v>3</v>
      </c>
      <c r="D4670" t="s">
        <v>32</v>
      </c>
      <c r="E4670" t="str">
        <f t="shared" si="72"/>
        <v>2016NHSScotlandSexual OrientationHeterosexual</v>
      </c>
      <c r="F4670">
        <v>49.863721130397302</v>
      </c>
    </row>
    <row r="4671" spans="1:6" x14ac:dyDescent="0.25">
      <c r="A4671" s="95">
        <v>42460</v>
      </c>
      <c r="B4671" t="s">
        <v>52</v>
      </c>
      <c r="C4671" t="s">
        <v>3</v>
      </c>
      <c r="D4671" t="s">
        <v>32</v>
      </c>
      <c r="E4671" t="str">
        <f t="shared" si="72"/>
        <v>2016NHS National Services ScotlandSexual OrientationHeterosexual</v>
      </c>
      <c r="F4671">
        <v>49.754366812226998</v>
      </c>
    </row>
    <row r="4672" spans="1:6" x14ac:dyDescent="0.25">
      <c r="A4672" s="95">
        <v>42460</v>
      </c>
      <c r="B4672" t="s">
        <v>15</v>
      </c>
      <c r="C4672" t="s">
        <v>3</v>
      </c>
      <c r="D4672" t="s">
        <v>32</v>
      </c>
      <c r="E4672" t="str">
        <f t="shared" si="72"/>
        <v>2016Scottish Ambulance ServiceSexual OrientationHeterosexual</v>
      </c>
      <c r="F4672">
        <v>20.3566768160069</v>
      </c>
    </row>
    <row r="4673" spans="1:6" x14ac:dyDescent="0.25">
      <c r="A4673" s="95">
        <v>42460</v>
      </c>
      <c r="B4673" t="s">
        <v>16</v>
      </c>
      <c r="C4673" t="s">
        <v>3</v>
      </c>
      <c r="D4673" t="s">
        <v>32</v>
      </c>
      <c r="E4673" t="str">
        <f t="shared" si="72"/>
        <v>2016NHS 24Sexual OrientationHeterosexual</v>
      </c>
      <c r="F4673">
        <v>31.150550795593599</v>
      </c>
    </row>
    <row r="4674" spans="1:6" x14ac:dyDescent="0.25">
      <c r="A4674" s="95">
        <v>42460</v>
      </c>
      <c r="B4674" t="s">
        <v>17</v>
      </c>
      <c r="C4674" t="s">
        <v>3</v>
      </c>
      <c r="D4674" t="s">
        <v>32</v>
      </c>
      <c r="E4674" t="str">
        <f t="shared" si="72"/>
        <v>2016NHS Education for ScotlandSexual OrientationHeterosexual</v>
      </c>
      <c r="F4674">
        <v>46.559297218155201</v>
      </c>
    </row>
    <row r="4675" spans="1:6" x14ac:dyDescent="0.25">
      <c r="A4675" s="95">
        <v>42460</v>
      </c>
      <c r="B4675" t="s">
        <v>83</v>
      </c>
      <c r="C4675" t="s">
        <v>3</v>
      </c>
      <c r="D4675" t="s">
        <v>32</v>
      </c>
      <c r="E4675" t="str">
        <f t="shared" si="72"/>
        <v>2016Healthcare Improvement ScotlandSexual OrientationHeterosexual</v>
      </c>
      <c r="F4675">
        <v>67.007672634271103</v>
      </c>
    </row>
    <row r="4676" spans="1:6" x14ac:dyDescent="0.25">
      <c r="A4676" s="95">
        <v>42460</v>
      </c>
      <c r="B4676" t="s">
        <v>18</v>
      </c>
      <c r="C4676" t="s">
        <v>3</v>
      </c>
      <c r="D4676" t="s">
        <v>32</v>
      </c>
      <c r="E4676" t="str">
        <f t="shared" ref="E4676:E4739" si="73">"20"&amp;RIGHT(TEXT(A4676,"dd-mmm-yy"),2)&amp;B4676&amp;C4676&amp;D4676</f>
        <v>2016NHS Health ScotlandSexual OrientationHeterosexual</v>
      </c>
      <c r="F4676">
        <v>63.018867924528301</v>
      </c>
    </row>
    <row r="4677" spans="1:6" x14ac:dyDescent="0.25">
      <c r="A4677" s="95">
        <v>42460</v>
      </c>
      <c r="B4677" t="s">
        <v>19</v>
      </c>
      <c r="C4677" t="s">
        <v>3</v>
      </c>
      <c r="D4677" t="s">
        <v>32</v>
      </c>
      <c r="E4677" t="str">
        <f t="shared" si="73"/>
        <v>2016The State HospitalSexual OrientationHeterosexual</v>
      </c>
      <c r="F4677">
        <v>34.487951807228903</v>
      </c>
    </row>
    <row r="4678" spans="1:6" x14ac:dyDescent="0.25">
      <c r="A4678" s="95">
        <v>42460</v>
      </c>
      <c r="B4678" t="s">
        <v>35</v>
      </c>
      <c r="C4678" t="s">
        <v>3</v>
      </c>
      <c r="D4678" t="s">
        <v>32</v>
      </c>
      <c r="E4678" t="str">
        <f t="shared" si="73"/>
        <v>2016National Waiting Times CentreSexual OrientationHeterosexual</v>
      </c>
      <c r="F4678">
        <v>51.547987616099</v>
      </c>
    </row>
    <row r="4679" spans="1:6" x14ac:dyDescent="0.25">
      <c r="A4679" s="95">
        <v>42460</v>
      </c>
      <c r="B4679" t="s">
        <v>105</v>
      </c>
      <c r="C4679" t="s">
        <v>3</v>
      </c>
      <c r="D4679" t="s">
        <v>32</v>
      </c>
      <c r="E4679" t="str">
        <f t="shared" si="73"/>
        <v>2016NHS FifeSexual OrientationHeterosexual</v>
      </c>
      <c r="F4679">
        <v>35.968740485131399</v>
      </c>
    </row>
    <row r="4680" spans="1:6" x14ac:dyDescent="0.25">
      <c r="A4680" s="95">
        <v>42460</v>
      </c>
      <c r="B4680" t="s">
        <v>108</v>
      </c>
      <c r="C4680" t="s">
        <v>3</v>
      </c>
      <c r="D4680" t="s">
        <v>32</v>
      </c>
      <c r="E4680" t="str">
        <f t="shared" si="73"/>
        <v>2016NHS Greater Glasgow &amp; ClydeSexual OrientationHeterosexual</v>
      </c>
      <c r="F4680">
        <v>59.951979176016501</v>
      </c>
    </row>
    <row r="4681" spans="1:6" x14ac:dyDescent="0.25">
      <c r="A4681" s="95">
        <v>42460</v>
      </c>
      <c r="B4681" t="s">
        <v>109</v>
      </c>
      <c r="C4681" t="s">
        <v>3</v>
      </c>
      <c r="D4681" t="s">
        <v>32</v>
      </c>
      <c r="E4681" t="str">
        <f t="shared" si="73"/>
        <v>2016NHS HighlandSexual OrientationHeterosexual</v>
      </c>
      <c r="F4681">
        <v>49.631091283459099</v>
      </c>
    </row>
    <row r="4682" spans="1:6" x14ac:dyDescent="0.25">
      <c r="A4682" s="95">
        <v>42460</v>
      </c>
      <c r="B4682" t="s">
        <v>110</v>
      </c>
      <c r="C4682" t="s">
        <v>3</v>
      </c>
      <c r="D4682" t="s">
        <v>32</v>
      </c>
      <c r="E4682" t="str">
        <f t="shared" si="73"/>
        <v>2016NHS LanarkshireSexual OrientationHeterosexual</v>
      </c>
      <c r="F4682">
        <v>47.404162102957201</v>
      </c>
    </row>
    <row r="4683" spans="1:6" x14ac:dyDescent="0.25">
      <c r="A4683" s="95">
        <v>42460</v>
      </c>
      <c r="B4683" t="s">
        <v>107</v>
      </c>
      <c r="C4683" t="s">
        <v>3</v>
      </c>
      <c r="D4683" t="s">
        <v>32</v>
      </c>
      <c r="E4683" t="str">
        <f t="shared" si="73"/>
        <v>2016NHS GrampianSexual OrientationHeterosexual</v>
      </c>
      <c r="F4683">
        <v>61.692415730336997</v>
      </c>
    </row>
    <row r="4684" spans="1:6" x14ac:dyDescent="0.25">
      <c r="A4684" s="95">
        <v>42460</v>
      </c>
      <c r="B4684" t="s">
        <v>112</v>
      </c>
      <c r="C4684" t="s">
        <v>3</v>
      </c>
      <c r="D4684" t="s">
        <v>32</v>
      </c>
      <c r="E4684" t="str">
        <f t="shared" si="73"/>
        <v>2016NHS OrkneySexual OrientationHeterosexual</v>
      </c>
      <c r="F4684">
        <v>53.538050734312399</v>
      </c>
    </row>
    <row r="4685" spans="1:6" x14ac:dyDescent="0.25">
      <c r="A4685" s="95">
        <v>42460</v>
      </c>
      <c r="B4685" t="s">
        <v>111</v>
      </c>
      <c r="C4685" t="s">
        <v>3</v>
      </c>
      <c r="D4685" t="s">
        <v>32</v>
      </c>
      <c r="E4685" t="str">
        <f t="shared" si="73"/>
        <v>2016NHS LothianSexual OrientationHeterosexual</v>
      </c>
      <c r="F4685">
        <v>36.502909331958399</v>
      </c>
    </row>
    <row r="4686" spans="1:6" x14ac:dyDescent="0.25">
      <c r="A4686" s="95">
        <v>42460</v>
      </c>
      <c r="B4686" t="s">
        <v>114</v>
      </c>
      <c r="C4686" t="s">
        <v>3</v>
      </c>
      <c r="D4686" t="s">
        <v>32</v>
      </c>
      <c r="E4686" t="str">
        <f t="shared" si="73"/>
        <v>2016NHS TaysideSexual OrientationHeterosexual</v>
      </c>
      <c r="F4686">
        <v>57.572887776499996</v>
      </c>
    </row>
    <row r="4687" spans="1:6" x14ac:dyDescent="0.25">
      <c r="A4687" s="95">
        <v>42460</v>
      </c>
      <c r="B4687" t="s">
        <v>106</v>
      </c>
      <c r="C4687" t="s">
        <v>3</v>
      </c>
      <c r="D4687" t="s">
        <v>32</v>
      </c>
      <c r="E4687" t="str">
        <f t="shared" si="73"/>
        <v>2016NHS Forth ValleySexual OrientationHeterosexual</v>
      </c>
      <c r="F4687">
        <v>57.965594614809199</v>
      </c>
    </row>
    <row r="4688" spans="1:6" x14ac:dyDescent="0.25">
      <c r="A4688" s="95">
        <v>42460</v>
      </c>
      <c r="B4688" t="s">
        <v>115</v>
      </c>
      <c r="C4688" t="s">
        <v>3</v>
      </c>
      <c r="D4688" t="s">
        <v>32</v>
      </c>
      <c r="E4688" t="str">
        <f t="shared" si="73"/>
        <v>2016NHS Western IslesSexual OrientationHeterosexual</v>
      </c>
      <c r="F4688">
        <v>70.8333333333333</v>
      </c>
    </row>
    <row r="4689" spans="1:6" x14ac:dyDescent="0.25">
      <c r="A4689" s="95">
        <v>42460</v>
      </c>
      <c r="B4689" t="s">
        <v>104</v>
      </c>
      <c r="C4689" t="s">
        <v>3</v>
      </c>
      <c r="D4689" t="s">
        <v>32</v>
      </c>
      <c r="E4689" t="str">
        <f t="shared" si="73"/>
        <v>2016NHS Dumfries &amp; GallowaySexual OrientationHeterosexual</v>
      </c>
      <c r="F4689">
        <v>44.998938203440197</v>
      </c>
    </row>
    <row r="4690" spans="1:6" x14ac:dyDescent="0.25">
      <c r="A4690" s="95">
        <v>42460</v>
      </c>
      <c r="B4690" t="s">
        <v>113</v>
      </c>
      <c r="C4690" t="s">
        <v>3</v>
      </c>
      <c r="D4690" t="s">
        <v>32</v>
      </c>
      <c r="E4690" t="str">
        <f t="shared" si="73"/>
        <v>2016NHS ShetlandSexual OrientationHeterosexual</v>
      </c>
      <c r="F4690">
        <v>79.606025492468106</v>
      </c>
    </row>
    <row r="4691" spans="1:6" x14ac:dyDescent="0.25">
      <c r="A4691" s="95">
        <v>42460</v>
      </c>
      <c r="B4691" t="s">
        <v>127</v>
      </c>
      <c r="C4691" t="s">
        <v>3</v>
      </c>
      <c r="D4691" t="s">
        <v>32</v>
      </c>
      <c r="E4691" t="str">
        <f t="shared" si="73"/>
        <v>2016East RegionSexual OrientationHeterosexual</v>
      </c>
      <c r="F4691">
        <v>37.114567209650801</v>
      </c>
    </row>
    <row r="4692" spans="1:6" x14ac:dyDescent="0.25">
      <c r="A4692" s="95">
        <v>42460</v>
      </c>
      <c r="B4692" t="s">
        <v>132</v>
      </c>
      <c r="C4692" t="s">
        <v>3</v>
      </c>
      <c r="D4692" t="s">
        <v>32</v>
      </c>
      <c r="E4692" t="str">
        <f t="shared" si="73"/>
        <v>2016National Bodies and Special Health BoardsSexual OrientationHeterosexual</v>
      </c>
      <c r="F4692">
        <v>39.009190482185502</v>
      </c>
    </row>
    <row r="4693" spans="1:6" x14ac:dyDescent="0.25">
      <c r="A4693" s="95">
        <v>42460</v>
      </c>
      <c r="B4693" t="s">
        <v>128</v>
      </c>
      <c r="C4693" t="s">
        <v>3</v>
      </c>
      <c r="D4693" t="s">
        <v>32</v>
      </c>
      <c r="E4693" t="str">
        <f t="shared" si="73"/>
        <v>2016North RegionSexual OrientationHeterosexual</v>
      </c>
      <c r="F4693">
        <v>57.782861088931497</v>
      </c>
    </row>
    <row r="4694" spans="1:6" x14ac:dyDescent="0.25">
      <c r="A4694" s="95">
        <v>42460</v>
      </c>
      <c r="B4694" t="s">
        <v>129</v>
      </c>
      <c r="C4694" t="s">
        <v>3</v>
      </c>
      <c r="D4694" t="s">
        <v>32</v>
      </c>
      <c r="E4694" t="str">
        <f t="shared" si="73"/>
        <v>2016West RegionSexual OrientationHeterosexual</v>
      </c>
      <c r="F4694">
        <v>54.383045907213898</v>
      </c>
    </row>
    <row r="4695" spans="1:6" x14ac:dyDescent="0.25">
      <c r="A4695" s="95">
        <v>42825</v>
      </c>
      <c r="B4695" t="s">
        <v>102</v>
      </c>
      <c r="C4695" t="s">
        <v>3</v>
      </c>
      <c r="D4695" t="s">
        <v>32</v>
      </c>
      <c r="E4695" t="str">
        <f t="shared" si="73"/>
        <v>2017NHS Ayrshire &amp; ArranSexual OrientationHeterosexual</v>
      </c>
      <c r="F4695">
        <v>40.529496892823701</v>
      </c>
    </row>
    <row r="4696" spans="1:6" x14ac:dyDescent="0.25">
      <c r="A4696" s="95">
        <v>42825</v>
      </c>
      <c r="B4696" t="s">
        <v>103</v>
      </c>
      <c r="C4696" t="s">
        <v>3</v>
      </c>
      <c r="D4696" t="s">
        <v>32</v>
      </c>
      <c r="E4696" t="str">
        <f t="shared" si="73"/>
        <v>2017NHS BordersSexual OrientationHeterosexual</v>
      </c>
      <c r="F4696">
        <v>57.339449541284402</v>
      </c>
    </row>
    <row r="4697" spans="1:6" x14ac:dyDescent="0.25">
      <c r="A4697" s="95">
        <v>42825</v>
      </c>
      <c r="B4697" t="s">
        <v>82</v>
      </c>
      <c r="C4697" t="s">
        <v>3</v>
      </c>
      <c r="D4697" t="s">
        <v>32</v>
      </c>
      <c r="E4697" t="str">
        <f t="shared" si="73"/>
        <v>2017NHSScotlandSexual OrientationHeterosexual</v>
      </c>
      <c r="F4697">
        <v>51.835186697431197</v>
      </c>
    </row>
    <row r="4698" spans="1:6" x14ac:dyDescent="0.25">
      <c r="A4698" s="95">
        <v>42825</v>
      </c>
      <c r="B4698" t="s">
        <v>52</v>
      </c>
      <c r="C4698" t="s">
        <v>3</v>
      </c>
      <c r="D4698" t="s">
        <v>32</v>
      </c>
      <c r="E4698" t="str">
        <f t="shared" si="73"/>
        <v>2017NHS National Services ScotlandSexual OrientationHeterosexual</v>
      </c>
      <c r="F4698">
        <v>52.320217096336499</v>
      </c>
    </row>
    <row r="4699" spans="1:6" x14ac:dyDescent="0.25">
      <c r="A4699" s="95">
        <v>42825</v>
      </c>
      <c r="B4699" t="s">
        <v>15</v>
      </c>
      <c r="C4699" t="s">
        <v>3</v>
      </c>
      <c r="D4699" t="s">
        <v>32</v>
      </c>
      <c r="E4699" t="str">
        <f t="shared" si="73"/>
        <v>2017Scottish Ambulance ServiceSexual OrientationHeterosexual</v>
      </c>
      <c r="F4699">
        <v>19.662090813093901</v>
      </c>
    </row>
    <row r="4700" spans="1:6" x14ac:dyDescent="0.25">
      <c r="A4700" s="95">
        <v>42825</v>
      </c>
      <c r="B4700" t="s">
        <v>16</v>
      </c>
      <c r="C4700" t="s">
        <v>3</v>
      </c>
      <c r="D4700" t="s">
        <v>32</v>
      </c>
      <c r="E4700" t="str">
        <f t="shared" si="73"/>
        <v>2017NHS 24Sexual OrientationHeterosexual</v>
      </c>
      <c r="F4700">
        <v>44.399731723675302</v>
      </c>
    </row>
    <row r="4701" spans="1:6" x14ac:dyDescent="0.25">
      <c r="A4701" s="95">
        <v>42825</v>
      </c>
      <c r="B4701" t="s">
        <v>17</v>
      </c>
      <c r="C4701" t="s">
        <v>3</v>
      </c>
      <c r="D4701" t="s">
        <v>32</v>
      </c>
      <c r="E4701" t="str">
        <f t="shared" si="73"/>
        <v>2017NHS Education for ScotlandSexual OrientationHeterosexual</v>
      </c>
      <c r="F4701">
        <v>46.524409957969603</v>
      </c>
    </row>
    <row r="4702" spans="1:6" x14ac:dyDescent="0.25">
      <c r="A4702" s="95">
        <v>42825</v>
      </c>
      <c r="B4702" t="s">
        <v>83</v>
      </c>
      <c r="C4702" t="s">
        <v>3</v>
      </c>
      <c r="D4702" t="s">
        <v>32</v>
      </c>
      <c r="E4702" t="str">
        <f t="shared" si="73"/>
        <v>2017Healthcare Improvement ScotlandSexual OrientationHeterosexual</v>
      </c>
      <c r="F4702">
        <v>70.071258907363401</v>
      </c>
    </row>
    <row r="4703" spans="1:6" x14ac:dyDescent="0.25">
      <c r="A4703" s="95">
        <v>42825</v>
      </c>
      <c r="B4703" t="s">
        <v>18</v>
      </c>
      <c r="C4703" t="s">
        <v>3</v>
      </c>
      <c r="D4703" t="s">
        <v>32</v>
      </c>
      <c r="E4703" t="str">
        <f t="shared" si="73"/>
        <v>2017NHS Health ScotlandSexual OrientationHeterosexual</v>
      </c>
      <c r="F4703">
        <v>64.6666666666666</v>
      </c>
    </row>
    <row r="4704" spans="1:6" x14ac:dyDescent="0.25">
      <c r="A4704" s="95">
        <v>42825</v>
      </c>
      <c r="B4704" t="s">
        <v>19</v>
      </c>
      <c r="C4704" t="s">
        <v>3</v>
      </c>
      <c r="D4704" t="s">
        <v>32</v>
      </c>
      <c r="E4704" t="str">
        <f t="shared" si="73"/>
        <v>2017The State HospitalSexual OrientationHeterosexual</v>
      </c>
      <c r="F4704">
        <v>41.804511278195399</v>
      </c>
    </row>
    <row r="4705" spans="1:6" x14ac:dyDescent="0.25">
      <c r="A4705" s="95">
        <v>42825</v>
      </c>
      <c r="B4705" t="s">
        <v>35</v>
      </c>
      <c r="C4705" t="s">
        <v>3</v>
      </c>
      <c r="D4705" t="s">
        <v>32</v>
      </c>
      <c r="E4705" t="str">
        <f t="shared" si="73"/>
        <v>2017National Waiting Times CentreSexual OrientationHeterosexual</v>
      </c>
      <c r="F4705">
        <v>60.922453117080501</v>
      </c>
    </row>
    <row r="4706" spans="1:6" x14ac:dyDescent="0.25">
      <c r="A4706" s="95">
        <v>42825</v>
      </c>
      <c r="B4706" t="s">
        <v>105</v>
      </c>
      <c r="C4706" t="s">
        <v>3</v>
      </c>
      <c r="D4706" t="s">
        <v>32</v>
      </c>
      <c r="E4706" t="str">
        <f t="shared" si="73"/>
        <v>2017NHS FifeSexual OrientationHeterosexual</v>
      </c>
      <c r="F4706">
        <v>39.487023519870199</v>
      </c>
    </row>
    <row r="4707" spans="1:6" x14ac:dyDescent="0.25">
      <c r="A4707" s="95">
        <v>42825</v>
      </c>
      <c r="B4707" t="s">
        <v>108</v>
      </c>
      <c r="C4707" t="s">
        <v>3</v>
      </c>
      <c r="D4707" t="s">
        <v>32</v>
      </c>
      <c r="E4707" t="str">
        <f t="shared" si="73"/>
        <v>2017NHS Greater Glasgow &amp; ClydeSexual OrientationHeterosexual</v>
      </c>
      <c r="F4707">
        <v>63.473267946111399</v>
      </c>
    </row>
    <row r="4708" spans="1:6" x14ac:dyDescent="0.25">
      <c r="A4708" s="95">
        <v>42825</v>
      </c>
      <c r="B4708" t="s">
        <v>109</v>
      </c>
      <c r="C4708" t="s">
        <v>3</v>
      </c>
      <c r="D4708" t="s">
        <v>32</v>
      </c>
      <c r="E4708" t="str">
        <f t="shared" si="73"/>
        <v>2017NHS HighlandSexual OrientationHeterosexual</v>
      </c>
      <c r="F4708">
        <v>51.559356136820902</v>
      </c>
    </row>
    <row r="4709" spans="1:6" x14ac:dyDescent="0.25">
      <c r="A4709" s="95">
        <v>42825</v>
      </c>
      <c r="B4709" t="s">
        <v>110</v>
      </c>
      <c r="C4709" t="s">
        <v>3</v>
      </c>
      <c r="D4709" t="s">
        <v>32</v>
      </c>
      <c r="E4709" t="str">
        <f t="shared" si="73"/>
        <v>2017NHS LanarkshireSexual OrientationHeterosexual</v>
      </c>
      <c r="F4709">
        <v>51.575539568345299</v>
      </c>
    </row>
    <row r="4710" spans="1:6" x14ac:dyDescent="0.25">
      <c r="A4710" s="95">
        <v>42825</v>
      </c>
      <c r="B4710" t="s">
        <v>107</v>
      </c>
      <c r="C4710" t="s">
        <v>3</v>
      </c>
      <c r="D4710" t="s">
        <v>32</v>
      </c>
      <c r="E4710" t="str">
        <f t="shared" si="73"/>
        <v>2017NHS GrampianSexual OrientationHeterosexual</v>
      </c>
      <c r="F4710">
        <v>62.877689497187198</v>
      </c>
    </row>
    <row r="4711" spans="1:6" x14ac:dyDescent="0.25">
      <c r="A4711" s="95">
        <v>42825</v>
      </c>
      <c r="B4711" t="s">
        <v>112</v>
      </c>
      <c r="C4711" t="s">
        <v>3</v>
      </c>
      <c r="D4711" t="s">
        <v>32</v>
      </c>
      <c r="E4711" t="str">
        <f t="shared" si="73"/>
        <v>2017NHS OrkneySexual OrientationHeterosexual</v>
      </c>
      <c r="F4711">
        <v>58.090185676392501</v>
      </c>
    </row>
    <row r="4712" spans="1:6" x14ac:dyDescent="0.25">
      <c r="A4712" s="95">
        <v>42825</v>
      </c>
      <c r="B4712" t="s">
        <v>111</v>
      </c>
      <c r="C4712" t="s">
        <v>3</v>
      </c>
      <c r="D4712" t="s">
        <v>32</v>
      </c>
      <c r="E4712" t="str">
        <f t="shared" si="73"/>
        <v>2017NHS LothianSexual OrientationHeterosexual</v>
      </c>
      <c r="F4712">
        <v>34.685098716864502</v>
      </c>
    </row>
    <row r="4713" spans="1:6" x14ac:dyDescent="0.25">
      <c r="A4713" s="95">
        <v>42825</v>
      </c>
      <c r="B4713" t="s">
        <v>114</v>
      </c>
      <c r="C4713" t="s">
        <v>3</v>
      </c>
      <c r="D4713" t="s">
        <v>32</v>
      </c>
      <c r="E4713" t="str">
        <f t="shared" si="73"/>
        <v>2017NHS TaysideSexual OrientationHeterosexual</v>
      </c>
      <c r="F4713">
        <v>60.439708659293203</v>
      </c>
    </row>
    <row r="4714" spans="1:6" x14ac:dyDescent="0.25">
      <c r="A4714" s="95">
        <v>42825</v>
      </c>
      <c r="B4714" t="s">
        <v>106</v>
      </c>
      <c r="C4714" t="s">
        <v>3</v>
      </c>
      <c r="D4714" t="s">
        <v>32</v>
      </c>
      <c r="E4714" t="str">
        <f t="shared" si="73"/>
        <v>2017NHS Forth ValleySexual OrientationHeterosexual</v>
      </c>
      <c r="F4714">
        <v>60.812425328554298</v>
      </c>
    </row>
    <row r="4715" spans="1:6" x14ac:dyDescent="0.25">
      <c r="A4715" s="95">
        <v>42825</v>
      </c>
      <c r="B4715" t="s">
        <v>115</v>
      </c>
      <c r="C4715" t="s">
        <v>3</v>
      </c>
      <c r="D4715" t="s">
        <v>32</v>
      </c>
      <c r="E4715" t="str">
        <f t="shared" si="73"/>
        <v>2017NHS Western IslesSexual OrientationHeterosexual</v>
      </c>
      <c r="F4715">
        <v>70.681063122923504</v>
      </c>
    </row>
    <row r="4716" spans="1:6" x14ac:dyDescent="0.25">
      <c r="A4716" s="95">
        <v>42825</v>
      </c>
      <c r="B4716" t="s">
        <v>104</v>
      </c>
      <c r="C4716" t="s">
        <v>3</v>
      </c>
      <c r="D4716" t="s">
        <v>32</v>
      </c>
      <c r="E4716" t="str">
        <f t="shared" si="73"/>
        <v>2017NHS Dumfries &amp; GallowaySexual OrientationHeterosexual</v>
      </c>
      <c r="F4716">
        <v>44.877626164175801</v>
      </c>
    </row>
    <row r="4717" spans="1:6" x14ac:dyDescent="0.25">
      <c r="A4717" s="95">
        <v>42825</v>
      </c>
      <c r="B4717" t="s">
        <v>113</v>
      </c>
      <c r="C4717" t="s">
        <v>3</v>
      </c>
      <c r="D4717" t="s">
        <v>32</v>
      </c>
      <c r="E4717" t="str">
        <f t="shared" si="73"/>
        <v>2017NHS ShetlandSexual OrientationHeterosexual</v>
      </c>
      <c r="F4717">
        <v>80.733944954128404</v>
      </c>
    </row>
    <row r="4718" spans="1:6" x14ac:dyDescent="0.25">
      <c r="A4718" s="95">
        <v>42825</v>
      </c>
      <c r="B4718" t="s">
        <v>127</v>
      </c>
      <c r="C4718" t="s">
        <v>3</v>
      </c>
      <c r="D4718" t="s">
        <v>32</v>
      </c>
      <c r="E4718" t="str">
        <f t="shared" si="73"/>
        <v>2017East RegionSexual OrientationHeterosexual</v>
      </c>
      <c r="F4718">
        <v>37.9062522995413</v>
      </c>
    </row>
    <row r="4719" spans="1:6" x14ac:dyDescent="0.25">
      <c r="A4719" s="95">
        <v>42825</v>
      </c>
      <c r="B4719" t="s">
        <v>132</v>
      </c>
      <c r="C4719" t="s">
        <v>3</v>
      </c>
      <c r="D4719" t="s">
        <v>32</v>
      </c>
      <c r="E4719" t="str">
        <f t="shared" si="73"/>
        <v>2017National Bodies and Special Health BoardsSexual OrientationHeterosexual</v>
      </c>
      <c r="F4719">
        <v>42.345535659720099</v>
      </c>
    </row>
    <row r="4720" spans="1:6" x14ac:dyDescent="0.25">
      <c r="A4720" s="95">
        <v>42825</v>
      </c>
      <c r="B4720" t="s">
        <v>128</v>
      </c>
      <c r="C4720" t="s">
        <v>3</v>
      </c>
      <c r="D4720" t="s">
        <v>32</v>
      </c>
      <c r="E4720" t="str">
        <f t="shared" si="73"/>
        <v>2017North RegionSexual OrientationHeterosexual</v>
      </c>
      <c r="F4720">
        <v>59.678831493305402</v>
      </c>
    </row>
    <row r="4721" spans="1:6" x14ac:dyDescent="0.25">
      <c r="A4721" s="95">
        <v>42825</v>
      </c>
      <c r="B4721" t="s">
        <v>129</v>
      </c>
      <c r="C4721" t="s">
        <v>3</v>
      </c>
      <c r="D4721" t="s">
        <v>32</v>
      </c>
      <c r="E4721" t="str">
        <f t="shared" si="73"/>
        <v>2017West RegionSexual OrientationHeterosexual</v>
      </c>
      <c r="F4721">
        <v>56.922573768108897</v>
      </c>
    </row>
    <row r="4722" spans="1:6" x14ac:dyDescent="0.25">
      <c r="A4722" s="95">
        <v>43190</v>
      </c>
      <c r="B4722" t="s">
        <v>102</v>
      </c>
      <c r="C4722" t="s">
        <v>3</v>
      </c>
      <c r="D4722" t="s">
        <v>32</v>
      </c>
      <c r="E4722" t="str">
        <f t="shared" si="73"/>
        <v>2018NHS Ayrshire &amp; ArranSexual OrientationHeterosexual</v>
      </c>
      <c r="F4722">
        <v>39.820635319755198</v>
      </c>
    </row>
    <row r="4723" spans="1:6" x14ac:dyDescent="0.25">
      <c r="A4723" s="95">
        <v>43190</v>
      </c>
      <c r="B4723" t="s">
        <v>103</v>
      </c>
      <c r="C4723" t="s">
        <v>3</v>
      </c>
      <c r="D4723" t="s">
        <v>32</v>
      </c>
      <c r="E4723" t="str">
        <f t="shared" si="73"/>
        <v>2018NHS BordersSexual OrientationHeterosexual</v>
      </c>
      <c r="F4723">
        <v>65.930018416206195</v>
      </c>
    </row>
    <row r="4724" spans="1:6" x14ac:dyDescent="0.25">
      <c r="A4724" s="95">
        <v>43190</v>
      </c>
      <c r="B4724" t="s">
        <v>82</v>
      </c>
      <c r="C4724" t="s">
        <v>3</v>
      </c>
      <c r="D4724" t="s">
        <v>32</v>
      </c>
      <c r="E4724" t="str">
        <f t="shared" si="73"/>
        <v>2018NHSScotlandSexual OrientationHeterosexual</v>
      </c>
      <c r="F4724">
        <v>53.428236729449701</v>
      </c>
    </row>
    <row r="4725" spans="1:6" x14ac:dyDescent="0.25">
      <c r="A4725" s="95">
        <v>43190</v>
      </c>
      <c r="B4725" t="s">
        <v>52</v>
      </c>
      <c r="C4725" t="s">
        <v>3</v>
      </c>
      <c r="D4725" t="s">
        <v>32</v>
      </c>
      <c r="E4725" t="str">
        <f t="shared" si="73"/>
        <v>2018NHS National Services ScotlandSexual OrientationHeterosexual</v>
      </c>
      <c r="F4725">
        <v>56.086369770580298</v>
      </c>
    </row>
    <row r="4726" spans="1:6" x14ac:dyDescent="0.25">
      <c r="A4726" s="95">
        <v>43190</v>
      </c>
      <c r="B4726" t="s">
        <v>15</v>
      </c>
      <c r="C4726" t="s">
        <v>3</v>
      </c>
      <c r="D4726" t="s">
        <v>32</v>
      </c>
      <c r="E4726" t="str">
        <f t="shared" si="73"/>
        <v>2018Scottish Ambulance ServiceSexual OrientationHeterosexual</v>
      </c>
      <c r="F4726">
        <v>44.5118253486961</v>
      </c>
    </row>
    <row r="4727" spans="1:6" x14ac:dyDescent="0.25">
      <c r="A4727" s="95">
        <v>43190</v>
      </c>
      <c r="B4727" t="s">
        <v>16</v>
      </c>
      <c r="C4727" t="s">
        <v>3</v>
      </c>
      <c r="D4727" t="s">
        <v>32</v>
      </c>
      <c r="E4727" t="str">
        <f t="shared" si="73"/>
        <v>2018NHS 24Sexual OrientationHeterosexual</v>
      </c>
      <c r="F4727">
        <v>50.675241157556201</v>
      </c>
    </row>
    <row r="4728" spans="1:6" x14ac:dyDescent="0.25">
      <c r="A4728" s="95">
        <v>43190</v>
      </c>
      <c r="B4728" t="s">
        <v>17</v>
      </c>
      <c r="C4728" t="s">
        <v>3</v>
      </c>
      <c r="D4728" t="s">
        <v>32</v>
      </c>
      <c r="E4728" t="str">
        <f t="shared" si="73"/>
        <v>2018NHS Education for ScotlandSexual OrientationHeterosexual</v>
      </c>
      <c r="F4728">
        <v>46.908678389109397</v>
      </c>
    </row>
    <row r="4729" spans="1:6" x14ac:dyDescent="0.25">
      <c r="A4729" s="95">
        <v>43190</v>
      </c>
      <c r="B4729" t="s">
        <v>83</v>
      </c>
      <c r="C4729" t="s">
        <v>3</v>
      </c>
      <c r="D4729" t="s">
        <v>32</v>
      </c>
      <c r="E4729" t="str">
        <f t="shared" si="73"/>
        <v>2018Healthcare Improvement ScotlandSexual OrientationHeterosexual</v>
      </c>
      <c r="F4729">
        <v>76.190476190476105</v>
      </c>
    </row>
    <row r="4730" spans="1:6" x14ac:dyDescent="0.25">
      <c r="A4730" s="95">
        <v>43190</v>
      </c>
      <c r="B4730" t="s">
        <v>18</v>
      </c>
      <c r="C4730" t="s">
        <v>3</v>
      </c>
      <c r="D4730" t="s">
        <v>32</v>
      </c>
      <c r="E4730" t="str">
        <f t="shared" si="73"/>
        <v>2018NHS Health ScotlandSexual OrientationHeterosexual</v>
      </c>
      <c r="F4730">
        <v>73.154362416107304</v>
      </c>
    </row>
    <row r="4731" spans="1:6" x14ac:dyDescent="0.25">
      <c r="A4731" s="95">
        <v>43190</v>
      </c>
      <c r="B4731" t="s">
        <v>19</v>
      </c>
      <c r="C4731" t="s">
        <v>3</v>
      </c>
      <c r="D4731" t="s">
        <v>32</v>
      </c>
      <c r="E4731" t="str">
        <f t="shared" si="73"/>
        <v>2018The State HospitalSexual OrientationHeterosexual</v>
      </c>
      <c r="F4731">
        <v>49.620637329286801</v>
      </c>
    </row>
    <row r="4732" spans="1:6" x14ac:dyDescent="0.25">
      <c r="A4732" s="95">
        <v>43190</v>
      </c>
      <c r="B4732" t="s">
        <v>35</v>
      </c>
      <c r="C4732" t="s">
        <v>3</v>
      </c>
      <c r="D4732" t="s">
        <v>32</v>
      </c>
      <c r="E4732" t="str">
        <f t="shared" si="73"/>
        <v>2018National Waiting Times CentreSexual OrientationHeterosexual</v>
      </c>
      <c r="F4732">
        <v>76.968796433878097</v>
      </c>
    </row>
    <row r="4733" spans="1:6" x14ac:dyDescent="0.25">
      <c r="A4733" s="95">
        <v>43190</v>
      </c>
      <c r="B4733" t="s">
        <v>105</v>
      </c>
      <c r="C4733" t="s">
        <v>3</v>
      </c>
      <c r="D4733" t="s">
        <v>32</v>
      </c>
      <c r="E4733" t="str">
        <f t="shared" si="73"/>
        <v>2018NHS FifeSexual OrientationHeterosexual</v>
      </c>
      <c r="F4733">
        <v>40.317745803357298</v>
      </c>
    </row>
    <row r="4734" spans="1:6" x14ac:dyDescent="0.25">
      <c r="A4734" s="95">
        <v>43190</v>
      </c>
      <c r="B4734" t="s">
        <v>108</v>
      </c>
      <c r="C4734" t="s">
        <v>3</v>
      </c>
      <c r="D4734" t="s">
        <v>32</v>
      </c>
      <c r="E4734" t="str">
        <f t="shared" si="73"/>
        <v>2018NHS Greater Glasgow &amp; ClydeSexual OrientationHeterosexual</v>
      </c>
      <c r="F4734">
        <v>64.880566665921805</v>
      </c>
    </row>
    <row r="4735" spans="1:6" x14ac:dyDescent="0.25">
      <c r="A4735" s="95">
        <v>43190</v>
      </c>
      <c r="B4735" t="s">
        <v>109</v>
      </c>
      <c r="C4735" t="s">
        <v>3</v>
      </c>
      <c r="D4735" t="s">
        <v>32</v>
      </c>
      <c r="E4735" t="str">
        <f t="shared" si="73"/>
        <v>2018NHS HighlandSexual OrientationHeterosexual</v>
      </c>
      <c r="F4735">
        <v>52.370461036311703</v>
      </c>
    </row>
    <row r="4736" spans="1:6" x14ac:dyDescent="0.25">
      <c r="A4736" s="95">
        <v>43190</v>
      </c>
      <c r="B4736" t="s">
        <v>110</v>
      </c>
      <c r="C4736" t="s">
        <v>3</v>
      </c>
      <c r="D4736" t="s">
        <v>32</v>
      </c>
      <c r="E4736" t="str">
        <f t="shared" si="73"/>
        <v>2018NHS LanarkshireSexual OrientationHeterosexual</v>
      </c>
      <c r="F4736">
        <v>53.973277074542899</v>
      </c>
    </row>
    <row r="4737" spans="1:6" x14ac:dyDescent="0.25">
      <c r="A4737" s="95">
        <v>43190</v>
      </c>
      <c r="B4737" t="s">
        <v>107</v>
      </c>
      <c r="C4737" t="s">
        <v>3</v>
      </c>
      <c r="D4737" t="s">
        <v>32</v>
      </c>
      <c r="E4737" t="str">
        <f t="shared" si="73"/>
        <v>2018NHS GrampianSexual OrientationHeterosexual</v>
      </c>
      <c r="F4737">
        <v>63.883416386603301</v>
      </c>
    </row>
    <row r="4738" spans="1:6" x14ac:dyDescent="0.25">
      <c r="A4738" s="95">
        <v>43190</v>
      </c>
      <c r="B4738" t="s">
        <v>112</v>
      </c>
      <c r="C4738" t="s">
        <v>3</v>
      </c>
      <c r="D4738" t="s">
        <v>32</v>
      </c>
      <c r="E4738" t="str">
        <f t="shared" si="73"/>
        <v>2018NHS OrkneySexual OrientationHeterosexual</v>
      </c>
      <c r="F4738">
        <v>61.294416243654801</v>
      </c>
    </row>
    <row r="4739" spans="1:6" x14ac:dyDescent="0.25">
      <c r="A4739" s="95">
        <v>43190</v>
      </c>
      <c r="B4739" t="s">
        <v>111</v>
      </c>
      <c r="C4739" t="s">
        <v>3</v>
      </c>
      <c r="D4739" t="s">
        <v>32</v>
      </c>
      <c r="E4739" t="str">
        <f t="shared" si="73"/>
        <v>2018NHS LothianSexual OrientationHeterosexual</v>
      </c>
      <c r="F4739">
        <v>33.268865602363</v>
      </c>
    </row>
    <row r="4740" spans="1:6" x14ac:dyDescent="0.25">
      <c r="A4740" s="95">
        <v>43190</v>
      </c>
      <c r="B4740" t="s">
        <v>114</v>
      </c>
      <c r="C4740" t="s">
        <v>3</v>
      </c>
      <c r="D4740" t="s">
        <v>32</v>
      </c>
      <c r="E4740" t="str">
        <f t="shared" ref="E4740:E4803" si="74">"20"&amp;RIGHT(TEXT(A4740,"dd-mmm-yy"),2)&amp;B4740&amp;C4740&amp;D4740</f>
        <v>2018NHS TaysideSexual OrientationHeterosexual</v>
      </c>
      <c r="F4740">
        <v>61.871808653587699</v>
      </c>
    </row>
    <row r="4741" spans="1:6" x14ac:dyDescent="0.25">
      <c r="A4741" s="95">
        <v>43190</v>
      </c>
      <c r="B4741" t="s">
        <v>106</v>
      </c>
      <c r="C4741" t="s">
        <v>3</v>
      </c>
      <c r="D4741" t="s">
        <v>32</v>
      </c>
      <c r="E4741" t="str">
        <f t="shared" si="74"/>
        <v>2018NHS Forth ValleySexual OrientationHeterosexual</v>
      </c>
      <c r="F4741">
        <v>63.690246102306403</v>
      </c>
    </row>
    <row r="4742" spans="1:6" x14ac:dyDescent="0.25">
      <c r="A4742" s="95">
        <v>43190</v>
      </c>
      <c r="B4742" t="s">
        <v>115</v>
      </c>
      <c r="C4742" t="s">
        <v>3</v>
      </c>
      <c r="D4742" t="s">
        <v>32</v>
      </c>
      <c r="E4742" t="str">
        <f t="shared" si="74"/>
        <v>2018NHS Western IslesSexual OrientationHeterosexual</v>
      </c>
      <c r="F4742">
        <v>68.009478672985693</v>
      </c>
    </row>
    <row r="4743" spans="1:6" x14ac:dyDescent="0.25">
      <c r="A4743" s="95">
        <v>43190</v>
      </c>
      <c r="B4743" t="s">
        <v>104</v>
      </c>
      <c r="C4743" t="s">
        <v>3</v>
      </c>
      <c r="D4743" t="s">
        <v>32</v>
      </c>
      <c r="E4743" t="str">
        <f t="shared" si="74"/>
        <v>2018NHS Dumfries &amp; GallowaySexual OrientationHeterosexual</v>
      </c>
      <c r="F4743">
        <v>42.832909245122899</v>
      </c>
    </row>
    <row r="4744" spans="1:6" x14ac:dyDescent="0.25">
      <c r="A4744" s="95">
        <v>43190</v>
      </c>
      <c r="B4744" t="s">
        <v>113</v>
      </c>
      <c r="C4744" t="s">
        <v>3</v>
      </c>
      <c r="D4744" t="s">
        <v>32</v>
      </c>
      <c r="E4744" t="str">
        <f t="shared" si="74"/>
        <v>2018NHS ShetlandSexual OrientationHeterosexual</v>
      </c>
      <c r="F4744">
        <v>78.251821019771</v>
      </c>
    </row>
    <row r="4745" spans="1:6" x14ac:dyDescent="0.25">
      <c r="A4745" s="95">
        <v>43190</v>
      </c>
      <c r="B4745" t="s">
        <v>127</v>
      </c>
      <c r="C4745" t="s">
        <v>3</v>
      </c>
      <c r="D4745" t="s">
        <v>32</v>
      </c>
      <c r="E4745" t="str">
        <f t="shared" si="74"/>
        <v>2018East RegionSexual OrientationHeterosexual</v>
      </c>
      <c r="F4745">
        <v>37.877245721589603</v>
      </c>
    </row>
    <row r="4746" spans="1:6" x14ac:dyDescent="0.25">
      <c r="A4746" s="95">
        <v>43190</v>
      </c>
      <c r="B4746" t="s">
        <v>132</v>
      </c>
      <c r="C4746" t="s">
        <v>3</v>
      </c>
      <c r="D4746" t="s">
        <v>32</v>
      </c>
      <c r="E4746" t="str">
        <f t="shared" si="74"/>
        <v>2018National Bodies and Special Health BoardsSexual OrientationHeterosexual</v>
      </c>
      <c r="F4746">
        <v>53.393586005830898</v>
      </c>
    </row>
    <row r="4747" spans="1:6" x14ac:dyDescent="0.25">
      <c r="A4747" s="95">
        <v>43190</v>
      </c>
      <c r="B4747" t="s">
        <v>128</v>
      </c>
      <c r="C4747" t="s">
        <v>3</v>
      </c>
      <c r="D4747" t="s">
        <v>32</v>
      </c>
      <c r="E4747" t="str">
        <f t="shared" si="74"/>
        <v>2018North RegionSexual OrientationHeterosexual</v>
      </c>
      <c r="F4747">
        <v>60.634438538766503</v>
      </c>
    </row>
    <row r="4748" spans="1:6" x14ac:dyDescent="0.25">
      <c r="A4748" s="95">
        <v>43190</v>
      </c>
      <c r="B4748" t="s">
        <v>129</v>
      </c>
      <c r="C4748" t="s">
        <v>3</v>
      </c>
      <c r="D4748" t="s">
        <v>32</v>
      </c>
      <c r="E4748" t="str">
        <f t="shared" si="74"/>
        <v>2018West RegionSexual OrientationHeterosexual</v>
      </c>
      <c r="F4748">
        <v>58.076780081793203</v>
      </c>
    </row>
    <row r="4749" spans="1:6" x14ac:dyDescent="0.25">
      <c r="A4749" s="95">
        <v>43555</v>
      </c>
      <c r="B4749" t="s">
        <v>102</v>
      </c>
      <c r="C4749" t="s">
        <v>3</v>
      </c>
      <c r="D4749" t="s">
        <v>32</v>
      </c>
      <c r="E4749" t="str">
        <f t="shared" si="74"/>
        <v>2019NHS Ayrshire &amp; ArranSexual OrientationHeterosexual</v>
      </c>
      <c r="F4749">
        <v>38.469982268006397</v>
      </c>
    </row>
    <row r="4750" spans="1:6" x14ac:dyDescent="0.25">
      <c r="A4750" s="95">
        <v>43555</v>
      </c>
      <c r="B4750" t="s">
        <v>103</v>
      </c>
      <c r="C4750" t="s">
        <v>3</v>
      </c>
      <c r="D4750" t="s">
        <v>32</v>
      </c>
      <c r="E4750" t="str">
        <f t="shared" si="74"/>
        <v>2019NHS BordersSexual OrientationHeterosexual</v>
      </c>
      <c r="F4750">
        <v>67.300182244207207</v>
      </c>
    </row>
    <row r="4751" spans="1:6" x14ac:dyDescent="0.25">
      <c r="A4751" s="95">
        <v>43555</v>
      </c>
      <c r="B4751" t="s">
        <v>82</v>
      </c>
      <c r="C4751" t="s">
        <v>3</v>
      </c>
      <c r="D4751" t="s">
        <v>32</v>
      </c>
      <c r="E4751" t="str">
        <f t="shared" si="74"/>
        <v>2019NHSScotlandSexual OrientationHeterosexual</v>
      </c>
      <c r="F4751">
        <v>53.722591194030599</v>
      </c>
    </row>
    <row r="4752" spans="1:6" x14ac:dyDescent="0.25">
      <c r="A4752" s="95">
        <v>43555</v>
      </c>
      <c r="B4752" t="s">
        <v>52</v>
      </c>
      <c r="C4752" t="s">
        <v>3</v>
      </c>
      <c r="D4752" t="s">
        <v>32</v>
      </c>
      <c r="E4752" t="str">
        <f t="shared" si="74"/>
        <v>2019NHS National Services ScotlandSexual OrientationHeterosexual</v>
      </c>
      <c r="F4752">
        <v>59.064649243466299</v>
      </c>
    </row>
    <row r="4753" spans="1:6" x14ac:dyDescent="0.25">
      <c r="A4753" s="95">
        <v>43555</v>
      </c>
      <c r="B4753" t="s">
        <v>15</v>
      </c>
      <c r="C4753" t="s">
        <v>3</v>
      </c>
      <c r="D4753" t="s">
        <v>32</v>
      </c>
      <c r="E4753" t="str">
        <f t="shared" si="74"/>
        <v>2019Scottish Ambulance ServiceSexual OrientationHeterosexual</v>
      </c>
      <c r="F4753">
        <v>46.673189823874701</v>
      </c>
    </row>
    <row r="4754" spans="1:6" x14ac:dyDescent="0.25">
      <c r="A4754" s="95">
        <v>43555</v>
      </c>
      <c r="B4754" t="s">
        <v>16</v>
      </c>
      <c r="C4754" t="s">
        <v>3</v>
      </c>
      <c r="D4754" t="s">
        <v>32</v>
      </c>
      <c r="E4754" t="str">
        <f t="shared" si="74"/>
        <v>2019NHS 24Sexual OrientationHeterosexual</v>
      </c>
      <c r="F4754">
        <v>54.745866503367999</v>
      </c>
    </row>
    <row r="4755" spans="1:6" x14ac:dyDescent="0.25">
      <c r="A4755" s="95">
        <v>43555</v>
      </c>
      <c r="B4755" t="s">
        <v>17</v>
      </c>
      <c r="C4755" t="s">
        <v>3</v>
      </c>
      <c r="D4755" t="s">
        <v>32</v>
      </c>
      <c r="E4755" t="str">
        <f t="shared" si="74"/>
        <v>2019NHS Education for ScotlandSexual OrientationHeterosexual</v>
      </c>
      <c r="F4755">
        <v>53.088630259623898</v>
      </c>
    </row>
    <row r="4756" spans="1:6" x14ac:dyDescent="0.25">
      <c r="A4756" s="95">
        <v>43555</v>
      </c>
      <c r="B4756" t="s">
        <v>83</v>
      </c>
      <c r="C4756" t="s">
        <v>3</v>
      </c>
      <c r="D4756" t="s">
        <v>32</v>
      </c>
      <c r="E4756" t="str">
        <f t="shared" si="74"/>
        <v>2019Healthcare Improvement ScotlandSexual OrientationHeterosexual</v>
      </c>
      <c r="F4756">
        <v>74.097664543524402</v>
      </c>
    </row>
    <row r="4757" spans="1:6" x14ac:dyDescent="0.25">
      <c r="A4757" s="95">
        <v>43555</v>
      </c>
      <c r="B4757" t="s">
        <v>18</v>
      </c>
      <c r="C4757" t="s">
        <v>3</v>
      </c>
      <c r="D4757" t="s">
        <v>32</v>
      </c>
      <c r="E4757" t="str">
        <f t="shared" si="74"/>
        <v>2019NHS Health ScotlandSexual OrientationHeterosexual</v>
      </c>
      <c r="F4757">
        <v>73.208722741432993</v>
      </c>
    </row>
    <row r="4758" spans="1:6" x14ac:dyDescent="0.25">
      <c r="A4758" s="95">
        <v>43555</v>
      </c>
      <c r="B4758" t="s">
        <v>19</v>
      </c>
      <c r="C4758" t="s">
        <v>3</v>
      </c>
      <c r="D4758" t="s">
        <v>32</v>
      </c>
      <c r="E4758" t="str">
        <f t="shared" si="74"/>
        <v>2019The State HospitalSexual OrientationHeterosexual</v>
      </c>
      <c r="F4758">
        <v>55.287009063444103</v>
      </c>
    </row>
    <row r="4759" spans="1:6" x14ac:dyDescent="0.25">
      <c r="A4759" s="95">
        <v>43555</v>
      </c>
      <c r="B4759" t="s">
        <v>35</v>
      </c>
      <c r="C4759" t="s">
        <v>3</v>
      </c>
      <c r="D4759" t="s">
        <v>32</v>
      </c>
      <c r="E4759" t="str">
        <f t="shared" si="74"/>
        <v>2019National Waiting Times CentreSexual OrientationHeterosexual</v>
      </c>
      <c r="F4759">
        <v>77.259615384615302</v>
      </c>
    </row>
    <row r="4760" spans="1:6" x14ac:dyDescent="0.25">
      <c r="A4760" s="95">
        <v>43555</v>
      </c>
      <c r="B4760" t="s">
        <v>105</v>
      </c>
      <c r="C4760" t="s">
        <v>3</v>
      </c>
      <c r="D4760" t="s">
        <v>32</v>
      </c>
      <c r="E4760" t="str">
        <f t="shared" si="74"/>
        <v>2019NHS FifeSexual OrientationHeterosexual</v>
      </c>
      <c r="F4760">
        <v>42.679875913139199</v>
      </c>
    </row>
    <row r="4761" spans="1:6" x14ac:dyDescent="0.25">
      <c r="A4761" s="95">
        <v>43555</v>
      </c>
      <c r="B4761" t="s">
        <v>108</v>
      </c>
      <c r="C4761" t="s">
        <v>3</v>
      </c>
      <c r="D4761" t="s">
        <v>32</v>
      </c>
      <c r="E4761" t="str">
        <f t="shared" si="74"/>
        <v>2019NHS Greater Glasgow &amp; ClydeSexual OrientationHeterosexual</v>
      </c>
      <c r="F4761">
        <v>63.5605098331216</v>
      </c>
    </row>
    <row r="4762" spans="1:6" x14ac:dyDescent="0.25">
      <c r="A4762" s="95">
        <v>43555</v>
      </c>
      <c r="B4762" t="s">
        <v>109</v>
      </c>
      <c r="C4762" t="s">
        <v>3</v>
      </c>
      <c r="D4762" t="s">
        <v>32</v>
      </c>
      <c r="E4762" t="str">
        <f t="shared" si="74"/>
        <v>2019NHS HighlandSexual OrientationHeterosexual</v>
      </c>
      <c r="F4762">
        <v>57.059500328731097</v>
      </c>
    </row>
    <row r="4763" spans="1:6" x14ac:dyDescent="0.25">
      <c r="A4763" s="95">
        <v>43555</v>
      </c>
      <c r="B4763" t="s">
        <v>110</v>
      </c>
      <c r="C4763" t="s">
        <v>3</v>
      </c>
      <c r="D4763" t="s">
        <v>32</v>
      </c>
      <c r="E4763" t="str">
        <f t="shared" si="74"/>
        <v>2019NHS LanarkshireSexual OrientationHeterosexual</v>
      </c>
      <c r="F4763">
        <v>52.916005245358498</v>
      </c>
    </row>
    <row r="4764" spans="1:6" x14ac:dyDescent="0.25">
      <c r="A4764" s="95">
        <v>43555</v>
      </c>
      <c r="B4764" t="s">
        <v>107</v>
      </c>
      <c r="C4764" t="s">
        <v>3</v>
      </c>
      <c r="D4764" t="s">
        <v>32</v>
      </c>
      <c r="E4764" t="str">
        <f t="shared" si="74"/>
        <v>2019NHS GrampianSexual OrientationHeterosexual</v>
      </c>
      <c r="F4764">
        <v>64.204356961185397</v>
      </c>
    </row>
    <row r="4765" spans="1:6" x14ac:dyDescent="0.25">
      <c r="A4765" s="95">
        <v>43555</v>
      </c>
      <c r="B4765" t="s">
        <v>112</v>
      </c>
      <c r="C4765" t="s">
        <v>3</v>
      </c>
      <c r="D4765" t="s">
        <v>32</v>
      </c>
      <c r="E4765" t="str">
        <f t="shared" si="74"/>
        <v>2019NHS OrkneySexual OrientationHeterosexual</v>
      </c>
      <c r="F4765">
        <v>65.102286401925397</v>
      </c>
    </row>
    <row r="4766" spans="1:6" x14ac:dyDescent="0.25">
      <c r="A4766" s="95">
        <v>43555</v>
      </c>
      <c r="B4766" t="s">
        <v>111</v>
      </c>
      <c r="C4766" t="s">
        <v>3</v>
      </c>
      <c r="D4766" t="s">
        <v>32</v>
      </c>
      <c r="E4766" t="str">
        <f t="shared" si="74"/>
        <v>2019NHS LothianSexual OrientationHeterosexual</v>
      </c>
      <c r="F4766">
        <v>31.966595934013199</v>
      </c>
    </row>
    <row r="4767" spans="1:6" x14ac:dyDescent="0.25">
      <c r="A4767" s="95">
        <v>43555</v>
      </c>
      <c r="B4767" t="s">
        <v>114</v>
      </c>
      <c r="C4767" t="s">
        <v>3</v>
      </c>
      <c r="D4767" t="s">
        <v>32</v>
      </c>
      <c r="E4767" t="str">
        <f t="shared" si="74"/>
        <v>2019NHS TaysideSexual OrientationHeterosexual</v>
      </c>
      <c r="F4767">
        <v>63.858185610010402</v>
      </c>
    </row>
    <row r="4768" spans="1:6" x14ac:dyDescent="0.25">
      <c r="A4768" s="95">
        <v>43555</v>
      </c>
      <c r="B4768" t="s">
        <v>106</v>
      </c>
      <c r="C4768" t="s">
        <v>3</v>
      </c>
      <c r="D4768" t="s">
        <v>32</v>
      </c>
      <c r="E4768" t="str">
        <f t="shared" si="74"/>
        <v>2019NHS Forth ValleySexual OrientationHeterosexual</v>
      </c>
      <c r="F4768">
        <v>65.709969788519601</v>
      </c>
    </row>
    <row r="4769" spans="1:6" x14ac:dyDescent="0.25">
      <c r="A4769" s="95">
        <v>43555</v>
      </c>
      <c r="B4769" t="s">
        <v>115</v>
      </c>
      <c r="C4769" t="s">
        <v>3</v>
      </c>
      <c r="D4769" t="s">
        <v>32</v>
      </c>
      <c r="E4769" t="str">
        <f t="shared" si="74"/>
        <v>2019NHS Western IslesSexual OrientationHeterosexual</v>
      </c>
      <c r="F4769">
        <v>67.741935483870904</v>
      </c>
    </row>
    <row r="4770" spans="1:6" x14ac:dyDescent="0.25">
      <c r="A4770" s="95">
        <v>43555</v>
      </c>
      <c r="B4770" t="s">
        <v>104</v>
      </c>
      <c r="C4770" t="s">
        <v>3</v>
      </c>
      <c r="D4770" t="s">
        <v>32</v>
      </c>
      <c r="E4770" t="str">
        <f t="shared" si="74"/>
        <v>2019NHS Dumfries &amp; GallowaySexual OrientationHeterosexual</v>
      </c>
      <c r="F4770">
        <v>38.8008822939643</v>
      </c>
    </row>
    <row r="4771" spans="1:6" x14ac:dyDescent="0.25">
      <c r="A4771" s="95">
        <v>43555</v>
      </c>
      <c r="B4771" t="s">
        <v>113</v>
      </c>
      <c r="C4771" t="s">
        <v>3</v>
      </c>
      <c r="D4771" t="s">
        <v>32</v>
      </c>
      <c r="E4771" t="str">
        <f t="shared" si="74"/>
        <v>2019NHS ShetlandSexual OrientationHeterosexual</v>
      </c>
      <c r="F4771">
        <v>81.335952848722897</v>
      </c>
    </row>
    <row r="4772" spans="1:6" x14ac:dyDescent="0.25">
      <c r="A4772" s="95">
        <v>43555</v>
      </c>
      <c r="B4772" t="s">
        <v>127</v>
      </c>
      <c r="C4772" t="s">
        <v>3</v>
      </c>
      <c r="D4772" t="s">
        <v>32</v>
      </c>
      <c r="E4772" t="str">
        <f t="shared" si="74"/>
        <v>2019East RegionSexual OrientationHeterosexual</v>
      </c>
      <c r="F4772">
        <v>37.605686146985001</v>
      </c>
    </row>
    <row r="4773" spans="1:6" x14ac:dyDescent="0.25">
      <c r="A4773" s="95">
        <v>43555</v>
      </c>
      <c r="B4773" t="s">
        <v>132</v>
      </c>
      <c r="C4773" t="s">
        <v>3</v>
      </c>
      <c r="D4773" t="s">
        <v>32</v>
      </c>
      <c r="E4773" t="str">
        <f t="shared" si="74"/>
        <v>2019National Bodies and Special Health BoardsSexual OrientationHeterosexual</v>
      </c>
      <c r="F4773">
        <v>56.548687945316502</v>
      </c>
    </row>
    <row r="4774" spans="1:6" x14ac:dyDescent="0.25">
      <c r="A4774" s="95">
        <v>43555</v>
      </c>
      <c r="B4774" t="s">
        <v>128</v>
      </c>
      <c r="C4774" t="s">
        <v>3</v>
      </c>
      <c r="D4774" t="s">
        <v>32</v>
      </c>
      <c r="E4774" t="str">
        <f t="shared" si="74"/>
        <v>2019North RegionSexual OrientationHeterosexual</v>
      </c>
      <c r="F4774">
        <v>62.748181227330797</v>
      </c>
    </row>
    <row r="4775" spans="1:6" x14ac:dyDescent="0.25">
      <c r="A4775" s="95">
        <v>43555</v>
      </c>
      <c r="B4775" t="s">
        <v>129</v>
      </c>
      <c r="C4775" t="s">
        <v>3</v>
      </c>
      <c r="D4775" t="s">
        <v>32</v>
      </c>
      <c r="E4775" t="str">
        <f t="shared" si="74"/>
        <v>2019West RegionSexual OrientationHeterosexual</v>
      </c>
      <c r="F4775">
        <v>56.992640565204503</v>
      </c>
    </row>
    <row r="4776" spans="1:6" x14ac:dyDescent="0.25">
      <c r="A4776" s="95">
        <v>43921</v>
      </c>
      <c r="B4776" t="s">
        <v>102</v>
      </c>
      <c r="C4776" t="s">
        <v>3</v>
      </c>
      <c r="D4776" t="s">
        <v>32</v>
      </c>
      <c r="E4776" t="str">
        <f t="shared" si="74"/>
        <v>2020NHS Ayrshire &amp; ArranSexual OrientationHeterosexual</v>
      </c>
      <c r="F4776">
        <v>67.515141594368899</v>
      </c>
    </row>
    <row r="4777" spans="1:6" x14ac:dyDescent="0.25">
      <c r="A4777" s="95">
        <v>43921</v>
      </c>
      <c r="B4777" t="s">
        <v>103</v>
      </c>
      <c r="C4777" t="s">
        <v>3</v>
      </c>
      <c r="D4777" t="s">
        <v>32</v>
      </c>
      <c r="E4777" t="str">
        <f t="shared" si="74"/>
        <v>2020NHS BordersSexual OrientationHeterosexual</v>
      </c>
      <c r="F4777">
        <v>69.896743447180299</v>
      </c>
    </row>
    <row r="4778" spans="1:6" x14ac:dyDescent="0.25">
      <c r="A4778" s="95">
        <v>43921</v>
      </c>
      <c r="B4778" t="s">
        <v>82</v>
      </c>
      <c r="C4778" t="s">
        <v>3</v>
      </c>
      <c r="D4778" t="s">
        <v>32</v>
      </c>
      <c r="E4778" t="str">
        <f t="shared" si="74"/>
        <v>2020NHSScotlandSexual OrientationHeterosexual</v>
      </c>
      <c r="F4778">
        <v>55.397060192608002</v>
      </c>
    </row>
    <row r="4779" spans="1:6" x14ac:dyDescent="0.25">
      <c r="A4779" s="95">
        <v>43921</v>
      </c>
      <c r="B4779" t="s">
        <v>52</v>
      </c>
      <c r="C4779" t="s">
        <v>3</v>
      </c>
      <c r="D4779" t="s">
        <v>32</v>
      </c>
      <c r="E4779" t="str">
        <f t="shared" si="74"/>
        <v>2020NHS National Services ScotlandSexual OrientationHeterosexual</v>
      </c>
      <c r="F4779">
        <v>54.177897574123897</v>
      </c>
    </row>
    <row r="4780" spans="1:6" x14ac:dyDescent="0.25">
      <c r="A4780" s="95">
        <v>43921</v>
      </c>
      <c r="B4780" t="s">
        <v>15</v>
      </c>
      <c r="C4780" t="s">
        <v>3</v>
      </c>
      <c r="D4780" t="s">
        <v>32</v>
      </c>
      <c r="E4780" t="str">
        <f t="shared" si="74"/>
        <v>2020Scottish Ambulance ServiceSexual OrientationHeterosexual</v>
      </c>
      <c r="F4780">
        <v>43.4955500852111</v>
      </c>
    </row>
    <row r="4781" spans="1:6" x14ac:dyDescent="0.25">
      <c r="A4781" s="95">
        <v>43921</v>
      </c>
      <c r="B4781" t="s">
        <v>16</v>
      </c>
      <c r="C4781" t="s">
        <v>3</v>
      </c>
      <c r="D4781" t="s">
        <v>32</v>
      </c>
      <c r="E4781" t="str">
        <f t="shared" si="74"/>
        <v>2020NHS 24Sexual OrientationHeterosexual</v>
      </c>
      <c r="F4781">
        <v>56.731875719217498</v>
      </c>
    </row>
    <row r="4782" spans="1:6" x14ac:dyDescent="0.25">
      <c r="A4782" s="95">
        <v>43921</v>
      </c>
      <c r="B4782" t="s">
        <v>17</v>
      </c>
      <c r="C4782" t="s">
        <v>3</v>
      </c>
      <c r="D4782" t="s">
        <v>32</v>
      </c>
      <c r="E4782" t="str">
        <f t="shared" si="74"/>
        <v>2020NHS Education for ScotlandSexual OrientationHeterosexual</v>
      </c>
      <c r="F4782">
        <v>45.516272535705902</v>
      </c>
    </row>
    <row r="4783" spans="1:6" x14ac:dyDescent="0.25">
      <c r="A4783" s="95">
        <v>43921</v>
      </c>
      <c r="B4783" t="s">
        <v>83</v>
      </c>
      <c r="C4783" t="s">
        <v>3</v>
      </c>
      <c r="D4783" t="s">
        <v>32</v>
      </c>
      <c r="E4783" t="str">
        <f t="shared" si="74"/>
        <v>2020Healthcare Improvement ScotlandSexual OrientationHeterosexual</v>
      </c>
      <c r="F4783">
        <v>70.038167938931295</v>
      </c>
    </row>
    <row r="4784" spans="1:6" x14ac:dyDescent="0.25">
      <c r="A4784" s="95">
        <v>43921</v>
      </c>
      <c r="B4784" t="s">
        <v>18</v>
      </c>
      <c r="C4784" t="s">
        <v>3</v>
      </c>
      <c r="D4784" t="s">
        <v>32</v>
      </c>
      <c r="E4784" t="str">
        <f t="shared" si="74"/>
        <v>2020NHS Health ScotlandSexual OrientationHeterosexual</v>
      </c>
      <c r="F4784">
        <v>71.044776119402897</v>
      </c>
    </row>
    <row r="4785" spans="1:6" x14ac:dyDescent="0.25">
      <c r="A4785" s="95">
        <v>43921</v>
      </c>
      <c r="B4785" t="s">
        <v>19</v>
      </c>
      <c r="C4785" t="s">
        <v>3</v>
      </c>
      <c r="D4785" t="s">
        <v>32</v>
      </c>
      <c r="E4785" t="str">
        <f t="shared" si="74"/>
        <v>2020The State HospitalSexual OrientationHeterosexual</v>
      </c>
      <c r="F4785">
        <v>55.177514792899402</v>
      </c>
    </row>
    <row r="4786" spans="1:6" x14ac:dyDescent="0.25">
      <c r="A4786" s="95">
        <v>43921</v>
      </c>
      <c r="B4786" t="s">
        <v>35</v>
      </c>
      <c r="C4786" t="s">
        <v>3</v>
      </c>
      <c r="D4786" t="s">
        <v>32</v>
      </c>
      <c r="E4786" t="str">
        <f t="shared" si="74"/>
        <v>2020National Waiting Times CentreSexual OrientationHeterosexual</v>
      </c>
      <c r="F4786">
        <v>72.744186046511601</v>
      </c>
    </row>
    <row r="4787" spans="1:6" x14ac:dyDescent="0.25">
      <c r="A4787" s="95">
        <v>43921</v>
      </c>
      <c r="B4787" t="s">
        <v>105</v>
      </c>
      <c r="C4787" t="s">
        <v>3</v>
      </c>
      <c r="D4787" t="s">
        <v>32</v>
      </c>
      <c r="E4787" t="str">
        <f t="shared" si="74"/>
        <v>2020NHS FifeSexual OrientationHeterosexual</v>
      </c>
      <c r="F4787">
        <v>37.196688552669102</v>
      </c>
    </row>
    <row r="4788" spans="1:6" x14ac:dyDescent="0.25">
      <c r="A4788" s="95">
        <v>43921</v>
      </c>
      <c r="B4788" t="s">
        <v>108</v>
      </c>
      <c r="C4788" t="s">
        <v>3</v>
      </c>
      <c r="D4788" t="s">
        <v>32</v>
      </c>
      <c r="E4788" t="str">
        <f t="shared" si="74"/>
        <v>2020NHS Greater Glasgow &amp; ClydeSexual OrientationHeterosexual</v>
      </c>
      <c r="F4788">
        <v>56.780762103559098</v>
      </c>
    </row>
    <row r="4789" spans="1:6" x14ac:dyDescent="0.25">
      <c r="A4789" s="95">
        <v>43921</v>
      </c>
      <c r="B4789" t="s">
        <v>109</v>
      </c>
      <c r="C4789" t="s">
        <v>3</v>
      </c>
      <c r="D4789" t="s">
        <v>32</v>
      </c>
      <c r="E4789" t="str">
        <f t="shared" si="74"/>
        <v>2020NHS HighlandSexual OrientationHeterosexual</v>
      </c>
      <c r="F4789">
        <v>47.018820180294099</v>
      </c>
    </row>
    <row r="4790" spans="1:6" x14ac:dyDescent="0.25">
      <c r="A4790" s="95">
        <v>43921</v>
      </c>
      <c r="B4790" t="s">
        <v>110</v>
      </c>
      <c r="C4790" t="s">
        <v>3</v>
      </c>
      <c r="D4790" t="s">
        <v>32</v>
      </c>
      <c r="E4790" t="str">
        <f t="shared" si="74"/>
        <v>2020NHS LanarkshireSexual OrientationHeterosexual</v>
      </c>
      <c r="F4790">
        <v>51.198314458783202</v>
      </c>
    </row>
    <row r="4791" spans="1:6" x14ac:dyDescent="0.25">
      <c r="A4791" s="95">
        <v>43921</v>
      </c>
      <c r="B4791" t="s">
        <v>107</v>
      </c>
      <c r="C4791" t="s">
        <v>3</v>
      </c>
      <c r="D4791" t="s">
        <v>32</v>
      </c>
      <c r="E4791" t="str">
        <f t="shared" si="74"/>
        <v>2020NHS GrampianSexual OrientationHeterosexual</v>
      </c>
      <c r="F4791">
        <v>64.530197637186703</v>
      </c>
    </row>
    <row r="4792" spans="1:6" x14ac:dyDescent="0.25">
      <c r="A4792" s="95">
        <v>43921</v>
      </c>
      <c r="B4792" t="s">
        <v>112</v>
      </c>
      <c r="C4792" t="s">
        <v>3</v>
      </c>
      <c r="D4792" t="s">
        <v>32</v>
      </c>
      <c r="E4792" t="str">
        <f t="shared" si="74"/>
        <v>2020NHS OrkneySexual OrientationHeterosexual</v>
      </c>
      <c r="F4792">
        <v>59.255319148936103</v>
      </c>
    </row>
    <row r="4793" spans="1:6" x14ac:dyDescent="0.25">
      <c r="A4793" s="95">
        <v>43921</v>
      </c>
      <c r="B4793" t="s">
        <v>111</v>
      </c>
      <c r="C4793" t="s">
        <v>3</v>
      </c>
      <c r="D4793" t="s">
        <v>32</v>
      </c>
      <c r="E4793" t="str">
        <f t="shared" si="74"/>
        <v>2020NHS LothianSexual OrientationHeterosexual</v>
      </c>
      <c r="F4793">
        <v>58.252201362352501</v>
      </c>
    </row>
    <row r="4794" spans="1:6" x14ac:dyDescent="0.25">
      <c r="A4794" s="95">
        <v>43921</v>
      </c>
      <c r="B4794" t="s">
        <v>114</v>
      </c>
      <c r="C4794" t="s">
        <v>3</v>
      </c>
      <c r="D4794" t="s">
        <v>32</v>
      </c>
      <c r="E4794" t="str">
        <f t="shared" si="74"/>
        <v>2020NHS TaysideSexual OrientationHeterosexual</v>
      </c>
      <c r="F4794">
        <v>54.582026455747901</v>
      </c>
    </row>
    <row r="4795" spans="1:6" x14ac:dyDescent="0.25">
      <c r="A4795" s="95">
        <v>43921</v>
      </c>
      <c r="B4795" t="s">
        <v>106</v>
      </c>
      <c r="C4795" t="s">
        <v>3</v>
      </c>
      <c r="D4795" t="s">
        <v>32</v>
      </c>
      <c r="E4795" t="str">
        <f t="shared" si="74"/>
        <v>2020NHS Forth ValleySexual OrientationHeterosexual</v>
      </c>
      <c r="F4795">
        <v>61.261367662690397</v>
      </c>
    </row>
    <row r="4796" spans="1:6" x14ac:dyDescent="0.25">
      <c r="A4796" s="95">
        <v>43921</v>
      </c>
      <c r="B4796" t="s">
        <v>115</v>
      </c>
      <c r="C4796" t="s">
        <v>3</v>
      </c>
      <c r="D4796" t="s">
        <v>32</v>
      </c>
      <c r="E4796" t="str">
        <f t="shared" si="74"/>
        <v>2020NHS Western IslesSexual OrientationHeterosexual</v>
      </c>
      <c r="F4796">
        <v>55.908009516256897</v>
      </c>
    </row>
    <row r="4797" spans="1:6" x14ac:dyDescent="0.25">
      <c r="A4797" s="95">
        <v>43921</v>
      </c>
      <c r="B4797" t="s">
        <v>104</v>
      </c>
      <c r="C4797" t="s">
        <v>3</v>
      </c>
      <c r="D4797" t="s">
        <v>32</v>
      </c>
      <c r="E4797" t="str">
        <f t="shared" si="74"/>
        <v>2020NHS Dumfries &amp; GallowaySexual OrientationHeterosexual</v>
      </c>
      <c r="F4797">
        <v>33.307824756074197</v>
      </c>
    </row>
    <row r="4798" spans="1:6" x14ac:dyDescent="0.25">
      <c r="A4798" s="95">
        <v>43921</v>
      </c>
      <c r="B4798" t="s">
        <v>113</v>
      </c>
      <c r="C4798" t="s">
        <v>3</v>
      </c>
      <c r="D4798" t="s">
        <v>32</v>
      </c>
      <c r="E4798" t="str">
        <f t="shared" si="74"/>
        <v>2020NHS ShetlandSexual OrientationHeterosexual</v>
      </c>
      <c r="F4798">
        <v>70.749542961608697</v>
      </c>
    </row>
    <row r="4799" spans="1:6" x14ac:dyDescent="0.25">
      <c r="A4799" s="95">
        <v>43921</v>
      </c>
      <c r="B4799" t="s">
        <v>127</v>
      </c>
      <c r="C4799" t="s">
        <v>3</v>
      </c>
      <c r="D4799" t="s">
        <v>32</v>
      </c>
      <c r="E4799" t="str">
        <f t="shared" si="74"/>
        <v>2020East RegionSexual OrientationHeterosexual</v>
      </c>
      <c r="F4799">
        <v>54.257452513462901</v>
      </c>
    </row>
    <row r="4800" spans="1:6" x14ac:dyDescent="0.25">
      <c r="A4800" s="95">
        <v>43921</v>
      </c>
      <c r="B4800" t="s">
        <v>132</v>
      </c>
      <c r="C4800" t="s">
        <v>3</v>
      </c>
      <c r="D4800" t="s">
        <v>32</v>
      </c>
      <c r="E4800" t="str">
        <f t="shared" si="74"/>
        <v>2020National Bodies and Special Health BoardsSexual OrientationHeterosexual</v>
      </c>
      <c r="F4800">
        <v>52.336098474712301</v>
      </c>
    </row>
    <row r="4801" spans="1:6" x14ac:dyDescent="0.25">
      <c r="A4801" s="95">
        <v>43921</v>
      </c>
      <c r="B4801" t="s">
        <v>128</v>
      </c>
      <c r="C4801" t="s">
        <v>3</v>
      </c>
      <c r="D4801" t="s">
        <v>32</v>
      </c>
      <c r="E4801" t="str">
        <f t="shared" si="74"/>
        <v>2020North RegionSexual OrientationHeterosexual</v>
      </c>
      <c r="F4801">
        <v>56.805073787483799</v>
      </c>
    </row>
    <row r="4802" spans="1:6" x14ac:dyDescent="0.25">
      <c r="A4802" s="95">
        <v>43921</v>
      </c>
      <c r="B4802" t="s">
        <v>129</v>
      </c>
      <c r="C4802" t="s">
        <v>3</v>
      </c>
      <c r="D4802" t="s">
        <v>32</v>
      </c>
      <c r="E4802" t="str">
        <f t="shared" si="74"/>
        <v>2020West RegionSexual OrientationHeterosexual</v>
      </c>
      <c r="F4802">
        <v>56.344762575384102</v>
      </c>
    </row>
    <row r="4803" spans="1:6" x14ac:dyDescent="0.25">
      <c r="A4803" s="95">
        <v>40268</v>
      </c>
      <c r="B4803" t="s">
        <v>102</v>
      </c>
      <c r="C4803" t="s">
        <v>1</v>
      </c>
      <c r="D4803" t="s">
        <v>7</v>
      </c>
      <c r="E4803" t="str">
        <f t="shared" si="74"/>
        <v>2010NHS Ayrshire &amp; ArranReligionHindu</v>
      </c>
      <c r="F4803">
        <v>0.36331413380593702</v>
      </c>
    </row>
    <row r="4804" spans="1:6" x14ac:dyDescent="0.25">
      <c r="A4804" s="95">
        <v>40268</v>
      </c>
      <c r="B4804" t="s">
        <v>103</v>
      </c>
      <c r="C4804" t="s">
        <v>1</v>
      </c>
      <c r="D4804" t="s">
        <v>7</v>
      </c>
      <c r="E4804" t="str">
        <f t="shared" ref="E4804:E4867" si="75">"20"&amp;RIGHT(TEXT(A4804,"dd-mmm-yy"),2)&amp;B4804&amp;C4804&amp;D4804</f>
        <v>2010NHS BordersReligionHindu</v>
      </c>
      <c r="F4804">
        <v>9.9925056207844101E-2</v>
      </c>
    </row>
    <row r="4805" spans="1:6" x14ac:dyDescent="0.25">
      <c r="A4805" s="95">
        <v>40268</v>
      </c>
      <c r="B4805" t="s">
        <v>82</v>
      </c>
      <c r="C4805" t="s">
        <v>1</v>
      </c>
      <c r="D4805" t="s">
        <v>7</v>
      </c>
      <c r="E4805" t="str">
        <f t="shared" si="75"/>
        <v>2010NHSScotlandReligionHindu</v>
      </c>
      <c r="F4805">
        <v>0.55558632914197004</v>
      </c>
    </row>
    <row r="4806" spans="1:6" x14ac:dyDescent="0.25">
      <c r="A4806" s="95">
        <v>40268</v>
      </c>
      <c r="B4806" t="s">
        <v>52</v>
      </c>
      <c r="C4806" t="s">
        <v>1</v>
      </c>
      <c r="D4806" t="s">
        <v>7</v>
      </c>
      <c r="E4806" t="str">
        <f t="shared" si="75"/>
        <v>2010NHS National Services ScotlandReligionHindu</v>
      </c>
      <c r="F4806">
        <v>0.10943912448700401</v>
      </c>
    </row>
    <row r="4807" spans="1:6" x14ac:dyDescent="0.25">
      <c r="A4807" s="95">
        <v>40268</v>
      </c>
      <c r="B4807" t="s">
        <v>15</v>
      </c>
      <c r="C4807" t="s">
        <v>1</v>
      </c>
      <c r="D4807" t="s">
        <v>7</v>
      </c>
      <c r="E4807" t="str">
        <f t="shared" si="75"/>
        <v>2010Scottish Ambulance ServiceReligionHindu</v>
      </c>
      <c r="F4807">
        <v>2.3132084200786399E-2</v>
      </c>
    </row>
    <row r="4808" spans="1:6" x14ac:dyDescent="0.25">
      <c r="A4808" s="95">
        <v>40268</v>
      </c>
      <c r="B4808" t="s">
        <v>17</v>
      </c>
      <c r="C4808" t="s">
        <v>1</v>
      </c>
      <c r="D4808" t="s">
        <v>7</v>
      </c>
      <c r="E4808" t="str">
        <f t="shared" si="75"/>
        <v>2010NHS Education for ScotlandReligionHindu</v>
      </c>
      <c r="F4808">
        <v>0.56310036435905897</v>
      </c>
    </row>
    <row r="4809" spans="1:6" x14ac:dyDescent="0.25">
      <c r="A4809" s="95">
        <v>40268</v>
      </c>
      <c r="B4809" t="s">
        <v>83</v>
      </c>
      <c r="C4809" t="s">
        <v>1</v>
      </c>
      <c r="D4809" t="s">
        <v>7</v>
      </c>
      <c r="E4809" t="str">
        <f t="shared" si="75"/>
        <v>2010Healthcare Improvement ScotlandReligionHindu</v>
      </c>
      <c r="F4809">
        <v>0.337837837837837</v>
      </c>
    </row>
    <row r="4810" spans="1:6" x14ac:dyDescent="0.25">
      <c r="A4810" s="95">
        <v>40268</v>
      </c>
      <c r="B4810" t="s">
        <v>19</v>
      </c>
      <c r="C4810" t="s">
        <v>1</v>
      </c>
      <c r="D4810" t="s">
        <v>7</v>
      </c>
      <c r="E4810" t="str">
        <f t="shared" si="75"/>
        <v>2010The State HospitalReligionHindu</v>
      </c>
      <c r="F4810">
        <v>0.14044943820224701</v>
      </c>
    </row>
    <row r="4811" spans="1:6" x14ac:dyDescent="0.25">
      <c r="A4811" s="95">
        <v>40268</v>
      </c>
      <c r="B4811" t="s">
        <v>35</v>
      </c>
      <c r="C4811" t="s">
        <v>1</v>
      </c>
      <c r="D4811" t="s">
        <v>7</v>
      </c>
      <c r="E4811" t="str">
        <f t="shared" si="75"/>
        <v>2010National Waiting Times CentreReligionHindu</v>
      </c>
      <c r="F4811">
        <v>0.85995085995085996</v>
      </c>
    </row>
    <row r="4812" spans="1:6" x14ac:dyDescent="0.25">
      <c r="A4812" s="95">
        <v>40268</v>
      </c>
      <c r="B4812" t="s">
        <v>105</v>
      </c>
      <c r="C4812" t="s">
        <v>1</v>
      </c>
      <c r="D4812" t="s">
        <v>7</v>
      </c>
      <c r="E4812" t="str">
        <f t="shared" si="75"/>
        <v>2010NHS FifeReligionHindu</v>
      </c>
      <c r="F4812">
        <v>0.32974493259625598</v>
      </c>
    </row>
    <row r="4813" spans="1:6" x14ac:dyDescent="0.25">
      <c r="A4813" s="95">
        <v>40268</v>
      </c>
      <c r="B4813" t="s">
        <v>108</v>
      </c>
      <c r="C4813" t="s">
        <v>1</v>
      </c>
      <c r="D4813" t="s">
        <v>7</v>
      </c>
      <c r="E4813" t="str">
        <f t="shared" si="75"/>
        <v>2010NHS Greater Glasgow &amp; ClydeReligionHindu</v>
      </c>
      <c r="F4813">
        <v>0.63478069208728205</v>
      </c>
    </row>
    <row r="4814" spans="1:6" x14ac:dyDescent="0.25">
      <c r="A4814" s="95">
        <v>40268</v>
      </c>
      <c r="B4814" t="s">
        <v>109</v>
      </c>
      <c r="C4814" t="s">
        <v>1</v>
      </c>
      <c r="D4814" t="s">
        <v>7</v>
      </c>
      <c r="E4814" t="str">
        <f t="shared" si="75"/>
        <v>2010NHS HighlandReligionHindu</v>
      </c>
      <c r="F4814">
        <v>0.44786291500340702</v>
      </c>
    </row>
    <row r="4815" spans="1:6" x14ac:dyDescent="0.25">
      <c r="A4815" s="95">
        <v>40268</v>
      </c>
      <c r="B4815" t="s">
        <v>110</v>
      </c>
      <c r="C4815" t="s">
        <v>1</v>
      </c>
      <c r="D4815" t="s">
        <v>7</v>
      </c>
      <c r="E4815" t="str">
        <f t="shared" si="75"/>
        <v>2010NHS LanarkshireReligionHindu</v>
      </c>
      <c r="F4815">
        <v>0.69373448225500201</v>
      </c>
    </row>
    <row r="4816" spans="1:6" x14ac:dyDescent="0.25">
      <c r="A4816" s="95">
        <v>40268</v>
      </c>
      <c r="B4816" t="s">
        <v>107</v>
      </c>
      <c r="C4816" t="s">
        <v>1</v>
      </c>
      <c r="D4816" t="s">
        <v>7</v>
      </c>
      <c r="E4816" t="str">
        <f t="shared" si="75"/>
        <v>2010NHS GrampianReligionHindu</v>
      </c>
      <c r="F4816">
        <v>1.4439161824264799</v>
      </c>
    </row>
    <row r="4817" spans="1:6" x14ac:dyDescent="0.25">
      <c r="A4817" s="95">
        <v>40268</v>
      </c>
      <c r="B4817" t="s">
        <v>112</v>
      </c>
      <c r="C4817" t="s">
        <v>1</v>
      </c>
      <c r="D4817" t="s">
        <v>7</v>
      </c>
      <c r="E4817" t="str">
        <f t="shared" si="75"/>
        <v>2010NHS OrkneyReligionHindu</v>
      </c>
      <c r="F4817">
        <v>0.67750677506775003</v>
      </c>
    </row>
    <row r="4818" spans="1:6" x14ac:dyDescent="0.25">
      <c r="A4818" s="95">
        <v>40268</v>
      </c>
      <c r="B4818" t="s">
        <v>111</v>
      </c>
      <c r="C4818" t="s">
        <v>1</v>
      </c>
      <c r="D4818" t="s">
        <v>7</v>
      </c>
      <c r="E4818" t="str">
        <f t="shared" si="75"/>
        <v>2010NHS LothianReligionHindu</v>
      </c>
      <c r="F4818">
        <v>0.216844143272023</v>
      </c>
    </row>
    <row r="4819" spans="1:6" x14ac:dyDescent="0.25">
      <c r="A4819" s="95">
        <v>40268</v>
      </c>
      <c r="B4819" t="s">
        <v>114</v>
      </c>
      <c r="C4819" t="s">
        <v>1</v>
      </c>
      <c r="D4819" t="s">
        <v>7</v>
      </c>
      <c r="E4819" t="str">
        <f t="shared" si="75"/>
        <v>2010NHS TaysideReligionHindu</v>
      </c>
      <c r="F4819">
        <v>0.81607877520739103</v>
      </c>
    </row>
    <row r="4820" spans="1:6" x14ac:dyDescent="0.25">
      <c r="A4820" s="95">
        <v>40268</v>
      </c>
      <c r="B4820" t="s">
        <v>106</v>
      </c>
      <c r="C4820" t="s">
        <v>1</v>
      </c>
      <c r="D4820" t="s">
        <v>7</v>
      </c>
      <c r="E4820" t="str">
        <f t="shared" si="75"/>
        <v>2010NHS Forth ValleyReligionHindu</v>
      </c>
      <c r="F4820">
        <v>0.52330534258245098</v>
      </c>
    </row>
    <row r="4821" spans="1:6" x14ac:dyDescent="0.25">
      <c r="A4821" s="95">
        <v>40268</v>
      </c>
      <c r="B4821" t="s">
        <v>115</v>
      </c>
      <c r="C4821" t="s">
        <v>1</v>
      </c>
      <c r="D4821" t="s">
        <v>7</v>
      </c>
      <c r="E4821" t="str">
        <f t="shared" si="75"/>
        <v>2010NHS Western IslesReligionHindu</v>
      </c>
      <c r="F4821">
        <v>0.31176929072486298</v>
      </c>
    </row>
    <row r="4822" spans="1:6" x14ac:dyDescent="0.25">
      <c r="A4822" s="95">
        <v>40268</v>
      </c>
      <c r="B4822" t="s">
        <v>104</v>
      </c>
      <c r="C4822" t="s">
        <v>1</v>
      </c>
      <c r="D4822" t="s">
        <v>7</v>
      </c>
      <c r="E4822" t="str">
        <f t="shared" si="75"/>
        <v>2010NHS Dumfries &amp; GallowayReligionHindu</v>
      </c>
      <c r="F4822">
        <v>0.44399596367305699</v>
      </c>
    </row>
    <row r="4823" spans="1:6" x14ac:dyDescent="0.25">
      <c r="A4823" s="95">
        <v>40268</v>
      </c>
      <c r="B4823" t="s">
        <v>113</v>
      </c>
      <c r="C4823" t="s">
        <v>1</v>
      </c>
      <c r="D4823" t="s">
        <v>7</v>
      </c>
      <c r="E4823" t="str">
        <f t="shared" si="75"/>
        <v>2010NHS ShetlandReligionHindu</v>
      </c>
      <c r="F4823">
        <v>0.50441361916771699</v>
      </c>
    </row>
    <row r="4824" spans="1:6" x14ac:dyDescent="0.25">
      <c r="A4824" s="95">
        <v>40268</v>
      </c>
      <c r="B4824" t="s">
        <v>127</v>
      </c>
      <c r="C4824" t="s">
        <v>1</v>
      </c>
      <c r="D4824" t="s">
        <v>7</v>
      </c>
      <c r="E4824" t="str">
        <f t="shared" si="75"/>
        <v>2010East RegionReligionHindu</v>
      </c>
      <c r="F4824">
        <v>0.234186202944766</v>
      </c>
    </row>
    <row r="4825" spans="1:6" x14ac:dyDescent="0.25">
      <c r="A4825" s="95">
        <v>40268</v>
      </c>
      <c r="B4825" t="s">
        <v>132</v>
      </c>
      <c r="C4825" t="s">
        <v>1</v>
      </c>
      <c r="D4825" t="s">
        <v>7</v>
      </c>
      <c r="E4825" t="str">
        <f t="shared" si="75"/>
        <v>2010National Bodies and Special Health BoardsReligionHindu</v>
      </c>
      <c r="F4825">
        <v>0.24741194088156701</v>
      </c>
    </row>
    <row r="4826" spans="1:6" x14ac:dyDescent="0.25">
      <c r="A4826" s="95">
        <v>40268</v>
      </c>
      <c r="B4826" t="s">
        <v>128</v>
      </c>
      <c r="C4826" t="s">
        <v>1</v>
      </c>
      <c r="D4826" t="s">
        <v>7</v>
      </c>
      <c r="E4826" t="str">
        <f t="shared" si="75"/>
        <v>2010North RegionReligionHindu</v>
      </c>
      <c r="F4826">
        <v>0.94774077287592595</v>
      </c>
    </row>
    <row r="4827" spans="1:6" x14ac:dyDescent="0.25">
      <c r="A4827" s="95">
        <v>40268</v>
      </c>
      <c r="B4827" t="s">
        <v>129</v>
      </c>
      <c r="C4827" t="s">
        <v>1</v>
      </c>
      <c r="D4827" t="s">
        <v>7</v>
      </c>
      <c r="E4827" t="str">
        <f t="shared" si="75"/>
        <v>2010West RegionReligionHindu</v>
      </c>
      <c r="F4827">
        <v>0.58548149567174701</v>
      </c>
    </row>
    <row r="4828" spans="1:6" x14ac:dyDescent="0.25">
      <c r="A4828" s="95">
        <v>40633</v>
      </c>
      <c r="B4828" t="s">
        <v>102</v>
      </c>
      <c r="C4828" t="s">
        <v>1</v>
      </c>
      <c r="D4828" t="s">
        <v>7</v>
      </c>
      <c r="E4828" t="str">
        <f t="shared" si="75"/>
        <v>2011NHS Ayrshire &amp; ArranReligionHindu</v>
      </c>
      <c r="F4828">
        <v>0.44826967903890902</v>
      </c>
    </row>
    <row r="4829" spans="1:6" x14ac:dyDescent="0.25">
      <c r="A4829" s="95">
        <v>40633</v>
      </c>
      <c r="B4829" t="s">
        <v>103</v>
      </c>
      <c r="C4829" t="s">
        <v>1</v>
      </c>
      <c r="D4829" t="s">
        <v>7</v>
      </c>
      <c r="E4829" t="str">
        <f t="shared" si="75"/>
        <v>2011NHS BordersReligionHindu</v>
      </c>
      <c r="F4829">
        <v>0.18252933507170699</v>
      </c>
    </row>
    <row r="4830" spans="1:6" x14ac:dyDescent="0.25">
      <c r="A4830" s="95">
        <v>40633</v>
      </c>
      <c r="B4830" t="s">
        <v>82</v>
      </c>
      <c r="C4830" t="s">
        <v>1</v>
      </c>
      <c r="D4830" t="s">
        <v>7</v>
      </c>
      <c r="E4830" t="str">
        <f t="shared" si="75"/>
        <v>2011NHSScotlandReligionHindu</v>
      </c>
      <c r="F4830">
        <v>0.56144407307357702</v>
      </c>
    </row>
    <row r="4831" spans="1:6" x14ac:dyDescent="0.25">
      <c r="A4831" s="95">
        <v>40633</v>
      </c>
      <c r="B4831" t="s">
        <v>52</v>
      </c>
      <c r="C4831" t="s">
        <v>1</v>
      </c>
      <c r="D4831" t="s">
        <v>7</v>
      </c>
      <c r="E4831" t="str">
        <f t="shared" si="75"/>
        <v>2011NHS National Services ScotlandReligionHindu</v>
      </c>
      <c r="F4831">
        <v>0.110314396028681</v>
      </c>
    </row>
    <row r="4832" spans="1:6" x14ac:dyDescent="0.25">
      <c r="A4832" s="95">
        <v>40633</v>
      </c>
      <c r="B4832" t="s">
        <v>15</v>
      </c>
      <c r="C4832" t="s">
        <v>1</v>
      </c>
      <c r="D4832" t="s">
        <v>7</v>
      </c>
      <c r="E4832" t="str">
        <f t="shared" si="75"/>
        <v>2011Scottish Ambulance ServiceReligionHindu</v>
      </c>
      <c r="F4832">
        <v>2.31107002542177E-2</v>
      </c>
    </row>
    <row r="4833" spans="1:6" x14ac:dyDescent="0.25">
      <c r="A4833" s="95">
        <v>40633</v>
      </c>
      <c r="B4833" t="s">
        <v>17</v>
      </c>
      <c r="C4833" t="s">
        <v>1</v>
      </c>
      <c r="D4833" t="s">
        <v>7</v>
      </c>
      <c r="E4833" t="str">
        <f t="shared" si="75"/>
        <v>2011NHS Education for ScotlandReligionHindu</v>
      </c>
      <c r="F4833">
        <v>0.60422960725075503</v>
      </c>
    </row>
    <row r="4834" spans="1:6" x14ac:dyDescent="0.25">
      <c r="A4834" s="95">
        <v>40633</v>
      </c>
      <c r="B4834" t="s">
        <v>83</v>
      </c>
      <c r="C4834" t="s">
        <v>1</v>
      </c>
      <c r="D4834" t="s">
        <v>7</v>
      </c>
      <c r="E4834" t="str">
        <f t="shared" si="75"/>
        <v>2011Healthcare Improvement ScotlandReligionHindu</v>
      </c>
      <c r="F4834">
        <v>0.337837837837837</v>
      </c>
    </row>
    <row r="4835" spans="1:6" x14ac:dyDescent="0.25">
      <c r="A4835" s="95">
        <v>40633</v>
      </c>
      <c r="B4835" t="s">
        <v>19</v>
      </c>
      <c r="C4835" t="s">
        <v>1</v>
      </c>
      <c r="D4835" t="s">
        <v>7</v>
      </c>
      <c r="E4835" t="str">
        <f t="shared" si="75"/>
        <v>2011The State HospitalReligionHindu</v>
      </c>
      <c r="F4835">
        <v>0.14326647564469899</v>
      </c>
    </row>
    <row r="4836" spans="1:6" x14ac:dyDescent="0.25">
      <c r="A4836" s="95">
        <v>40633</v>
      </c>
      <c r="B4836" t="s">
        <v>35</v>
      </c>
      <c r="C4836" t="s">
        <v>1</v>
      </c>
      <c r="D4836" t="s">
        <v>7</v>
      </c>
      <c r="E4836" t="str">
        <f t="shared" si="75"/>
        <v>2011National Waiting Times CentreReligionHindu</v>
      </c>
      <c r="F4836">
        <v>0.95359186268277096</v>
      </c>
    </row>
    <row r="4837" spans="1:6" x14ac:dyDescent="0.25">
      <c r="A4837" s="95">
        <v>40633</v>
      </c>
      <c r="B4837" t="s">
        <v>105</v>
      </c>
      <c r="C4837" t="s">
        <v>1</v>
      </c>
      <c r="D4837" t="s">
        <v>7</v>
      </c>
      <c r="E4837" t="str">
        <f t="shared" si="75"/>
        <v>2011NHS FifeReligionHindu</v>
      </c>
      <c r="F4837">
        <v>0.362793510027209</v>
      </c>
    </row>
    <row r="4838" spans="1:6" x14ac:dyDescent="0.25">
      <c r="A4838" s="95">
        <v>40633</v>
      </c>
      <c r="B4838" t="s">
        <v>108</v>
      </c>
      <c r="C4838" t="s">
        <v>1</v>
      </c>
      <c r="D4838" t="s">
        <v>7</v>
      </c>
      <c r="E4838" t="str">
        <f t="shared" si="75"/>
        <v>2011NHS Greater Glasgow &amp; ClydeReligionHindu</v>
      </c>
      <c r="F4838">
        <v>0.66913472372324001</v>
      </c>
    </row>
    <row r="4839" spans="1:6" x14ac:dyDescent="0.25">
      <c r="A4839" s="95">
        <v>40633</v>
      </c>
      <c r="B4839" t="s">
        <v>109</v>
      </c>
      <c r="C4839" t="s">
        <v>1</v>
      </c>
      <c r="D4839" t="s">
        <v>7</v>
      </c>
      <c r="E4839" t="str">
        <f t="shared" si="75"/>
        <v>2011NHS HighlandReligionHindu</v>
      </c>
      <c r="F4839">
        <v>0.38089657193085202</v>
      </c>
    </row>
    <row r="4840" spans="1:6" x14ac:dyDescent="0.25">
      <c r="A4840" s="95">
        <v>40633</v>
      </c>
      <c r="B4840" t="s">
        <v>110</v>
      </c>
      <c r="C4840" t="s">
        <v>1</v>
      </c>
      <c r="D4840" t="s">
        <v>7</v>
      </c>
      <c r="E4840" t="str">
        <f t="shared" si="75"/>
        <v>2011NHS LanarkshireReligionHindu</v>
      </c>
      <c r="F4840">
        <v>0.72745976927033495</v>
      </c>
    </row>
    <row r="4841" spans="1:6" x14ac:dyDescent="0.25">
      <c r="A4841" s="95">
        <v>40633</v>
      </c>
      <c r="B4841" t="s">
        <v>107</v>
      </c>
      <c r="C4841" t="s">
        <v>1</v>
      </c>
      <c r="D4841" t="s">
        <v>7</v>
      </c>
      <c r="E4841" t="str">
        <f t="shared" si="75"/>
        <v>2011NHS GrampianReligionHindu</v>
      </c>
      <c r="F4841">
        <v>1.4421563070722301</v>
      </c>
    </row>
    <row r="4842" spans="1:6" x14ac:dyDescent="0.25">
      <c r="A4842" s="95">
        <v>40633</v>
      </c>
      <c r="B4842" t="s">
        <v>112</v>
      </c>
      <c r="C4842" t="s">
        <v>1</v>
      </c>
      <c r="D4842" t="s">
        <v>7</v>
      </c>
      <c r="E4842" t="str">
        <f t="shared" si="75"/>
        <v>2011NHS OrkneyReligionHindu</v>
      </c>
      <c r="F4842">
        <v>0.69930069930069905</v>
      </c>
    </row>
    <row r="4843" spans="1:6" x14ac:dyDescent="0.25">
      <c r="A4843" s="95">
        <v>40633</v>
      </c>
      <c r="B4843" t="s">
        <v>111</v>
      </c>
      <c r="C4843" t="s">
        <v>1</v>
      </c>
      <c r="D4843" t="s">
        <v>7</v>
      </c>
      <c r="E4843" t="str">
        <f t="shared" si="75"/>
        <v>2011NHS LothianReligionHindu</v>
      </c>
      <c r="F4843">
        <v>0.22374046106516399</v>
      </c>
    </row>
    <row r="4844" spans="1:6" x14ac:dyDescent="0.25">
      <c r="A4844" s="95">
        <v>40633</v>
      </c>
      <c r="B4844" t="s">
        <v>114</v>
      </c>
      <c r="C4844" t="s">
        <v>1</v>
      </c>
      <c r="D4844" t="s">
        <v>7</v>
      </c>
      <c r="E4844" t="str">
        <f t="shared" si="75"/>
        <v>2011NHS TaysideReligionHindu</v>
      </c>
      <c r="F4844">
        <v>0.80073696145124695</v>
      </c>
    </row>
    <row r="4845" spans="1:6" x14ac:dyDescent="0.25">
      <c r="A4845" s="95">
        <v>40633</v>
      </c>
      <c r="B4845" t="s">
        <v>106</v>
      </c>
      <c r="C4845" t="s">
        <v>1</v>
      </c>
      <c r="D4845" t="s">
        <v>7</v>
      </c>
      <c r="E4845" t="str">
        <f t="shared" si="75"/>
        <v>2011NHS Forth ValleyReligionHindu</v>
      </c>
      <c r="F4845">
        <v>0.51526471724848599</v>
      </c>
    </row>
    <row r="4846" spans="1:6" x14ac:dyDescent="0.25">
      <c r="A4846" s="95">
        <v>40633</v>
      </c>
      <c r="B4846" t="s">
        <v>115</v>
      </c>
      <c r="C4846" t="s">
        <v>1</v>
      </c>
      <c r="D4846" t="s">
        <v>7</v>
      </c>
      <c r="E4846" t="str">
        <f t="shared" si="75"/>
        <v>2011NHS Western IslesReligionHindu</v>
      </c>
      <c r="F4846">
        <v>0.54988216810683399</v>
      </c>
    </row>
    <row r="4847" spans="1:6" x14ac:dyDescent="0.25">
      <c r="A4847" s="95">
        <v>40633</v>
      </c>
      <c r="B4847" t="s">
        <v>104</v>
      </c>
      <c r="C4847" t="s">
        <v>1</v>
      </c>
      <c r="D4847" t="s">
        <v>7</v>
      </c>
      <c r="E4847" t="str">
        <f t="shared" si="75"/>
        <v>2011NHS Dumfries &amp; GallowayReligionHindu</v>
      </c>
      <c r="F4847">
        <v>0.35145751498862898</v>
      </c>
    </row>
    <row r="4848" spans="1:6" x14ac:dyDescent="0.25">
      <c r="A4848" s="95">
        <v>40633</v>
      </c>
      <c r="B4848" t="s">
        <v>113</v>
      </c>
      <c r="C4848" t="s">
        <v>1</v>
      </c>
      <c r="D4848" t="s">
        <v>7</v>
      </c>
      <c r="E4848" t="str">
        <f t="shared" si="75"/>
        <v>2011NHS ShetlandReligionHindu</v>
      </c>
      <c r="F4848">
        <v>0.63371356147021496</v>
      </c>
    </row>
    <row r="4849" spans="1:6" x14ac:dyDescent="0.25">
      <c r="A4849" s="95">
        <v>40633</v>
      </c>
      <c r="B4849" t="s">
        <v>127</v>
      </c>
      <c r="C4849" t="s">
        <v>1</v>
      </c>
      <c r="D4849" t="s">
        <v>7</v>
      </c>
      <c r="E4849" t="str">
        <f t="shared" si="75"/>
        <v>2011East RegionReligionHindu</v>
      </c>
      <c r="F4849">
        <v>0.25524015778482401</v>
      </c>
    </row>
    <row r="4850" spans="1:6" x14ac:dyDescent="0.25">
      <c r="A4850" s="95">
        <v>40633</v>
      </c>
      <c r="B4850" t="s">
        <v>132</v>
      </c>
      <c r="C4850" t="s">
        <v>1</v>
      </c>
      <c r="D4850" t="s">
        <v>7</v>
      </c>
      <c r="E4850" t="str">
        <f t="shared" si="75"/>
        <v>2011National Bodies and Special Health BoardsReligionHindu</v>
      </c>
      <c r="F4850">
        <v>0.26263952724884998</v>
      </c>
    </row>
    <row r="4851" spans="1:6" x14ac:dyDescent="0.25">
      <c r="A4851" s="95">
        <v>40633</v>
      </c>
      <c r="B4851" t="s">
        <v>128</v>
      </c>
      <c r="C4851" t="s">
        <v>1</v>
      </c>
      <c r="D4851" t="s">
        <v>7</v>
      </c>
      <c r="E4851" t="str">
        <f t="shared" si="75"/>
        <v>2011North RegionReligionHindu</v>
      </c>
      <c r="F4851">
        <v>0.92543074383239898</v>
      </c>
    </row>
    <row r="4852" spans="1:6" x14ac:dyDescent="0.25">
      <c r="A4852" s="95">
        <v>40633</v>
      </c>
      <c r="B4852" t="s">
        <v>129</v>
      </c>
      <c r="C4852" t="s">
        <v>1</v>
      </c>
      <c r="D4852" t="s">
        <v>7</v>
      </c>
      <c r="E4852" t="str">
        <f t="shared" si="75"/>
        <v>2011West RegionReligionHindu</v>
      </c>
      <c r="F4852">
        <v>0.61470340869737194</v>
      </c>
    </row>
    <row r="4853" spans="1:6" x14ac:dyDescent="0.25">
      <c r="A4853" s="95">
        <v>40999</v>
      </c>
      <c r="B4853" t="s">
        <v>102</v>
      </c>
      <c r="C4853" t="s">
        <v>1</v>
      </c>
      <c r="D4853" t="s">
        <v>7</v>
      </c>
      <c r="E4853" t="str">
        <f t="shared" si="75"/>
        <v>2012NHS Ayrshire &amp; ArranReligionHindu</v>
      </c>
      <c r="F4853">
        <v>0.42093704245973601</v>
      </c>
    </row>
    <row r="4854" spans="1:6" x14ac:dyDescent="0.25">
      <c r="A4854" s="95">
        <v>40999</v>
      </c>
      <c r="B4854" t="s">
        <v>103</v>
      </c>
      <c r="C4854" t="s">
        <v>1</v>
      </c>
      <c r="D4854" t="s">
        <v>7</v>
      </c>
      <c r="E4854" t="str">
        <f t="shared" si="75"/>
        <v>2012NHS BordersReligionHindu</v>
      </c>
      <c r="F4854">
        <v>0.109319486198414</v>
      </c>
    </row>
    <row r="4855" spans="1:6" x14ac:dyDescent="0.25">
      <c r="A4855" s="95">
        <v>40999</v>
      </c>
      <c r="B4855" t="s">
        <v>82</v>
      </c>
      <c r="C4855" t="s">
        <v>1</v>
      </c>
      <c r="D4855" t="s">
        <v>7</v>
      </c>
      <c r="E4855" t="str">
        <f t="shared" si="75"/>
        <v>2012NHSScotlandReligionHindu</v>
      </c>
      <c r="F4855">
        <v>0.56259371642443001</v>
      </c>
    </row>
    <row r="4856" spans="1:6" x14ac:dyDescent="0.25">
      <c r="A4856" s="95">
        <v>40999</v>
      </c>
      <c r="B4856" t="s">
        <v>52</v>
      </c>
      <c r="C4856" t="s">
        <v>1</v>
      </c>
      <c r="D4856" t="s">
        <v>7</v>
      </c>
      <c r="E4856" t="str">
        <f t="shared" si="75"/>
        <v>2012NHS National Services ScotlandReligionHindu</v>
      </c>
      <c r="F4856">
        <v>0.114481969089868</v>
      </c>
    </row>
    <row r="4857" spans="1:6" x14ac:dyDescent="0.25">
      <c r="A4857" s="95">
        <v>40999</v>
      </c>
      <c r="B4857" t="s">
        <v>15</v>
      </c>
      <c r="C4857" t="s">
        <v>1</v>
      </c>
      <c r="D4857" t="s">
        <v>7</v>
      </c>
      <c r="E4857" t="str">
        <f t="shared" si="75"/>
        <v>2012Scottish Ambulance ServiceReligionHindu</v>
      </c>
      <c r="F4857">
        <v>2.3741690408357E-2</v>
      </c>
    </row>
    <row r="4858" spans="1:6" x14ac:dyDescent="0.25">
      <c r="A4858" s="95">
        <v>40999</v>
      </c>
      <c r="B4858" t="s">
        <v>16</v>
      </c>
      <c r="C4858" t="s">
        <v>1</v>
      </c>
      <c r="D4858" t="s">
        <v>7</v>
      </c>
      <c r="E4858" t="str">
        <f t="shared" si="75"/>
        <v>2012NHS 24ReligionHindu</v>
      </c>
      <c r="F4858">
        <v>6.3331222292590195E-2</v>
      </c>
    </row>
    <row r="4859" spans="1:6" x14ac:dyDescent="0.25">
      <c r="A4859" s="95">
        <v>40999</v>
      </c>
      <c r="B4859" t="s">
        <v>17</v>
      </c>
      <c r="C4859" t="s">
        <v>1</v>
      </c>
      <c r="D4859" t="s">
        <v>7</v>
      </c>
      <c r="E4859" t="str">
        <f t="shared" si="75"/>
        <v>2012NHS Education for ScotlandReligionHindu</v>
      </c>
      <c r="F4859">
        <v>0.64885496183206104</v>
      </c>
    </row>
    <row r="4860" spans="1:6" x14ac:dyDescent="0.25">
      <c r="A4860" s="95">
        <v>40999</v>
      </c>
      <c r="B4860" t="s">
        <v>19</v>
      </c>
      <c r="C4860" t="s">
        <v>1</v>
      </c>
      <c r="D4860" t="s">
        <v>7</v>
      </c>
      <c r="E4860" t="str">
        <f t="shared" si="75"/>
        <v>2012The State HospitalReligionHindu</v>
      </c>
      <c r="F4860">
        <v>0.14492753623188401</v>
      </c>
    </row>
    <row r="4861" spans="1:6" x14ac:dyDescent="0.25">
      <c r="A4861" s="95">
        <v>40999</v>
      </c>
      <c r="B4861" t="s">
        <v>35</v>
      </c>
      <c r="C4861" t="s">
        <v>1</v>
      </c>
      <c r="D4861" t="s">
        <v>7</v>
      </c>
      <c r="E4861" t="str">
        <f t="shared" si="75"/>
        <v>2012National Waiting Times CentreReligionHindu</v>
      </c>
      <c r="F4861">
        <v>1.08005082592121</v>
      </c>
    </row>
    <row r="4862" spans="1:6" x14ac:dyDescent="0.25">
      <c r="A4862" s="95">
        <v>40999</v>
      </c>
      <c r="B4862" t="s">
        <v>105</v>
      </c>
      <c r="C4862" t="s">
        <v>1</v>
      </c>
      <c r="D4862" t="s">
        <v>7</v>
      </c>
      <c r="E4862" t="str">
        <f t="shared" si="75"/>
        <v>2012NHS FifeReligionHindu</v>
      </c>
      <c r="F4862">
        <v>0.30481395837712799</v>
      </c>
    </row>
    <row r="4863" spans="1:6" x14ac:dyDescent="0.25">
      <c r="A4863" s="95">
        <v>40999</v>
      </c>
      <c r="B4863" t="s">
        <v>108</v>
      </c>
      <c r="C4863" t="s">
        <v>1</v>
      </c>
      <c r="D4863" t="s">
        <v>7</v>
      </c>
      <c r="E4863" t="str">
        <f t="shared" si="75"/>
        <v>2012NHS Greater Glasgow &amp; ClydeReligionHindu</v>
      </c>
      <c r="F4863">
        <v>0.59047118165953405</v>
      </c>
    </row>
    <row r="4864" spans="1:6" x14ac:dyDescent="0.25">
      <c r="A4864" s="95">
        <v>40999</v>
      </c>
      <c r="B4864" t="s">
        <v>109</v>
      </c>
      <c r="C4864" t="s">
        <v>1</v>
      </c>
      <c r="D4864" t="s">
        <v>7</v>
      </c>
      <c r="E4864" t="str">
        <f t="shared" si="75"/>
        <v>2012NHS HighlandReligionHindu</v>
      </c>
      <c r="F4864">
        <v>0.44007778118923302</v>
      </c>
    </row>
    <row r="4865" spans="1:6" x14ac:dyDescent="0.25">
      <c r="A4865" s="95">
        <v>40999</v>
      </c>
      <c r="B4865" t="s">
        <v>110</v>
      </c>
      <c r="C4865" t="s">
        <v>1</v>
      </c>
      <c r="D4865" t="s">
        <v>7</v>
      </c>
      <c r="E4865" t="str">
        <f t="shared" si="75"/>
        <v>2012NHS LanarkshireReligionHindu</v>
      </c>
      <c r="F4865">
        <v>0.748865355521936</v>
      </c>
    </row>
    <row r="4866" spans="1:6" x14ac:dyDescent="0.25">
      <c r="A4866" s="95">
        <v>40999</v>
      </c>
      <c r="B4866" t="s">
        <v>107</v>
      </c>
      <c r="C4866" t="s">
        <v>1</v>
      </c>
      <c r="D4866" t="s">
        <v>7</v>
      </c>
      <c r="E4866" t="str">
        <f t="shared" si="75"/>
        <v>2012NHS GrampianReligionHindu</v>
      </c>
      <c r="F4866">
        <v>1.5816553388807699</v>
      </c>
    </row>
    <row r="4867" spans="1:6" x14ac:dyDescent="0.25">
      <c r="A4867" s="95">
        <v>40999</v>
      </c>
      <c r="B4867" t="s">
        <v>112</v>
      </c>
      <c r="C4867" t="s">
        <v>1</v>
      </c>
      <c r="D4867" t="s">
        <v>7</v>
      </c>
      <c r="E4867" t="str">
        <f t="shared" si="75"/>
        <v>2012NHS OrkneyReligionHindu</v>
      </c>
      <c r="F4867">
        <v>0.77881619937694702</v>
      </c>
    </row>
    <row r="4868" spans="1:6" x14ac:dyDescent="0.25">
      <c r="A4868" s="95">
        <v>40999</v>
      </c>
      <c r="B4868" t="s">
        <v>111</v>
      </c>
      <c r="C4868" t="s">
        <v>1</v>
      </c>
      <c r="D4868" t="s">
        <v>7</v>
      </c>
      <c r="E4868" t="str">
        <f t="shared" ref="E4868:E4931" si="76">"20"&amp;RIGHT(TEXT(A4868,"dd-mmm-yy"),2)&amp;B4868&amp;C4868&amp;D4868</f>
        <v>2012NHS LothianReligionHindu</v>
      </c>
      <c r="F4868">
        <v>0.23697667650604901</v>
      </c>
    </row>
    <row r="4869" spans="1:6" x14ac:dyDescent="0.25">
      <c r="A4869" s="95">
        <v>40999</v>
      </c>
      <c r="B4869" t="s">
        <v>114</v>
      </c>
      <c r="C4869" t="s">
        <v>1</v>
      </c>
      <c r="D4869" t="s">
        <v>7</v>
      </c>
      <c r="E4869" t="str">
        <f t="shared" si="76"/>
        <v>2012NHS TaysideReligionHindu</v>
      </c>
      <c r="F4869">
        <v>0.81130228003916605</v>
      </c>
    </row>
    <row r="4870" spans="1:6" x14ac:dyDescent="0.25">
      <c r="A4870" s="95">
        <v>40999</v>
      </c>
      <c r="B4870" t="s">
        <v>106</v>
      </c>
      <c r="C4870" t="s">
        <v>1</v>
      </c>
      <c r="D4870" t="s">
        <v>7</v>
      </c>
      <c r="E4870" t="str">
        <f t="shared" si="76"/>
        <v>2012NHS Forth ValleyReligionHindu</v>
      </c>
      <c r="F4870">
        <v>0.46890084126327403</v>
      </c>
    </row>
    <row r="4871" spans="1:6" x14ac:dyDescent="0.25">
      <c r="A4871" s="95">
        <v>40999</v>
      </c>
      <c r="B4871" t="s">
        <v>115</v>
      </c>
      <c r="C4871" t="s">
        <v>1</v>
      </c>
      <c r="D4871" t="s">
        <v>7</v>
      </c>
      <c r="E4871" t="str">
        <f t="shared" si="76"/>
        <v>2012NHS Western IslesReligionHindu</v>
      </c>
      <c r="F4871">
        <v>0.32948929159802298</v>
      </c>
    </row>
    <row r="4872" spans="1:6" x14ac:dyDescent="0.25">
      <c r="A4872" s="95">
        <v>40999</v>
      </c>
      <c r="B4872" t="s">
        <v>104</v>
      </c>
      <c r="C4872" t="s">
        <v>1</v>
      </c>
      <c r="D4872" t="s">
        <v>7</v>
      </c>
      <c r="E4872" t="str">
        <f t="shared" si="76"/>
        <v>2012NHS Dumfries &amp; GallowayReligionHindu</v>
      </c>
      <c r="F4872">
        <v>0.36363636363636298</v>
      </c>
    </row>
    <row r="4873" spans="1:6" x14ac:dyDescent="0.25">
      <c r="A4873" s="95">
        <v>40999</v>
      </c>
      <c r="B4873" t="s">
        <v>113</v>
      </c>
      <c r="C4873" t="s">
        <v>1</v>
      </c>
      <c r="D4873" t="s">
        <v>7</v>
      </c>
      <c r="E4873" t="str">
        <f t="shared" si="76"/>
        <v>2012NHS ShetlandReligionHindu</v>
      </c>
      <c r="F4873">
        <v>0.28449502133712601</v>
      </c>
    </row>
    <row r="4874" spans="1:6" x14ac:dyDescent="0.25">
      <c r="A4874" s="95">
        <v>40999</v>
      </c>
      <c r="B4874" t="s">
        <v>127</v>
      </c>
      <c r="C4874" t="s">
        <v>1</v>
      </c>
      <c r="D4874" t="s">
        <v>7</v>
      </c>
      <c r="E4874" t="str">
        <f t="shared" si="76"/>
        <v>2012East RegionReligionHindu</v>
      </c>
      <c r="F4874">
        <v>0.24176650727985799</v>
      </c>
    </row>
    <row r="4875" spans="1:6" x14ac:dyDescent="0.25">
      <c r="A4875" s="95">
        <v>40999</v>
      </c>
      <c r="B4875" t="s">
        <v>132</v>
      </c>
      <c r="C4875" t="s">
        <v>1</v>
      </c>
      <c r="D4875" t="s">
        <v>7</v>
      </c>
      <c r="E4875" t="str">
        <f t="shared" si="76"/>
        <v>2012National Bodies and Special Health BoardsReligionHindu</v>
      </c>
      <c r="F4875">
        <v>0.277495769881556</v>
      </c>
    </row>
    <row r="4876" spans="1:6" x14ac:dyDescent="0.25">
      <c r="A4876" s="95">
        <v>40999</v>
      </c>
      <c r="B4876" t="s">
        <v>128</v>
      </c>
      <c r="C4876" t="s">
        <v>1</v>
      </c>
      <c r="D4876" t="s">
        <v>7</v>
      </c>
      <c r="E4876" t="str">
        <f t="shared" si="76"/>
        <v>2012North RegionReligionHindu</v>
      </c>
      <c r="F4876">
        <v>0.98888390644544599</v>
      </c>
    </row>
    <row r="4877" spans="1:6" x14ac:dyDescent="0.25">
      <c r="A4877" s="95">
        <v>40999</v>
      </c>
      <c r="B4877" t="s">
        <v>129</v>
      </c>
      <c r="C4877" t="s">
        <v>1</v>
      </c>
      <c r="D4877" t="s">
        <v>7</v>
      </c>
      <c r="E4877" t="str">
        <f t="shared" si="76"/>
        <v>2012West RegionReligionHindu</v>
      </c>
      <c r="F4877">
        <v>0.56864129388357598</v>
      </c>
    </row>
    <row r="4878" spans="1:6" x14ac:dyDescent="0.25">
      <c r="A4878" s="95">
        <v>41364</v>
      </c>
      <c r="B4878" t="s">
        <v>102</v>
      </c>
      <c r="C4878" t="s">
        <v>1</v>
      </c>
      <c r="D4878" t="s">
        <v>7</v>
      </c>
      <c r="E4878" t="str">
        <f t="shared" si="76"/>
        <v>2013NHS Ayrshire &amp; ArranReligionHindu</v>
      </c>
      <c r="F4878">
        <v>0.474495848161328</v>
      </c>
    </row>
    <row r="4879" spans="1:6" x14ac:dyDescent="0.25">
      <c r="A4879" s="95">
        <v>41364</v>
      </c>
      <c r="B4879" t="s">
        <v>103</v>
      </c>
      <c r="C4879" t="s">
        <v>1</v>
      </c>
      <c r="D4879" t="s">
        <v>7</v>
      </c>
      <c r="E4879" t="str">
        <f t="shared" si="76"/>
        <v>2013NHS BordersReligionHindu</v>
      </c>
      <c r="F4879">
        <v>0.165654334621755</v>
      </c>
    </row>
    <row r="4880" spans="1:6" x14ac:dyDescent="0.25">
      <c r="A4880" s="95">
        <v>41364</v>
      </c>
      <c r="B4880" t="s">
        <v>82</v>
      </c>
      <c r="C4880" t="s">
        <v>1</v>
      </c>
      <c r="D4880" t="s">
        <v>7</v>
      </c>
      <c r="E4880" t="str">
        <f t="shared" si="76"/>
        <v>2013NHSScotlandReligionHindu</v>
      </c>
      <c r="F4880">
        <v>0.55841224784196897</v>
      </c>
    </row>
    <row r="4881" spans="1:6" x14ac:dyDescent="0.25">
      <c r="A4881" s="95">
        <v>41364</v>
      </c>
      <c r="B4881" t="s">
        <v>52</v>
      </c>
      <c r="C4881" t="s">
        <v>1</v>
      </c>
      <c r="D4881" t="s">
        <v>7</v>
      </c>
      <c r="E4881" t="str">
        <f t="shared" si="76"/>
        <v>2013NHS National Services ScotlandReligionHindu</v>
      </c>
      <c r="F4881">
        <v>0.11648223645894</v>
      </c>
    </row>
    <row r="4882" spans="1:6" x14ac:dyDescent="0.25">
      <c r="A4882" s="95">
        <v>41364</v>
      </c>
      <c r="B4882" t="s">
        <v>15</v>
      </c>
      <c r="C4882" t="s">
        <v>1</v>
      </c>
      <c r="D4882" t="s">
        <v>7</v>
      </c>
      <c r="E4882" t="str">
        <f t="shared" si="76"/>
        <v>2013Scottish Ambulance ServiceReligionHindu</v>
      </c>
      <c r="F4882">
        <v>2.31696014828544E-2</v>
      </c>
    </row>
    <row r="4883" spans="1:6" x14ac:dyDescent="0.25">
      <c r="A4883" s="95">
        <v>41364</v>
      </c>
      <c r="B4883" t="s">
        <v>16</v>
      </c>
      <c r="C4883" t="s">
        <v>1</v>
      </c>
      <c r="D4883" t="s">
        <v>7</v>
      </c>
      <c r="E4883" t="str">
        <f t="shared" si="76"/>
        <v>2013NHS 24ReligionHindu</v>
      </c>
      <c r="F4883">
        <v>6.0606060606060601E-2</v>
      </c>
    </row>
    <row r="4884" spans="1:6" x14ac:dyDescent="0.25">
      <c r="A4884" s="95">
        <v>41364</v>
      </c>
      <c r="B4884" t="s">
        <v>17</v>
      </c>
      <c r="C4884" t="s">
        <v>1</v>
      </c>
      <c r="D4884" t="s">
        <v>7</v>
      </c>
      <c r="E4884" t="str">
        <f t="shared" si="76"/>
        <v>2013NHS Education for ScotlandReligionHindu</v>
      </c>
      <c r="F4884">
        <v>0.63846767757382195</v>
      </c>
    </row>
    <row r="4885" spans="1:6" x14ac:dyDescent="0.25">
      <c r="A4885" s="95">
        <v>41364</v>
      </c>
      <c r="B4885" t="s">
        <v>19</v>
      </c>
      <c r="C4885" t="s">
        <v>1</v>
      </c>
      <c r="D4885" t="s">
        <v>7</v>
      </c>
      <c r="E4885" t="str">
        <f t="shared" si="76"/>
        <v>2013The State HospitalReligionHindu</v>
      </c>
      <c r="F4885">
        <v>0.145137880986937</v>
      </c>
    </row>
    <row r="4886" spans="1:6" x14ac:dyDescent="0.25">
      <c r="A4886" s="95">
        <v>41364</v>
      </c>
      <c r="B4886" t="s">
        <v>35</v>
      </c>
      <c r="C4886" t="s">
        <v>1</v>
      </c>
      <c r="D4886" t="s">
        <v>7</v>
      </c>
      <c r="E4886" t="str">
        <f t="shared" si="76"/>
        <v>2013National Waiting Times CentreReligionHindu</v>
      </c>
      <c r="F4886">
        <v>1.08303249097472</v>
      </c>
    </row>
    <row r="4887" spans="1:6" x14ac:dyDescent="0.25">
      <c r="A4887" s="95">
        <v>41364</v>
      </c>
      <c r="B4887" t="s">
        <v>105</v>
      </c>
      <c r="C4887" t="s">
        <v>1</v>
      </c>
      <c r="D4887" t="s">
        <v>7</v>
      </c>
      <c r="E4887" t="str">
        <f t="shared" si="76"/>
        <v>2013NHS FifeReligionHindu</v>
      </c>
      <c r="F4887">
        <v>0.31894535402934299</v>
      </c>
    </row>
    <row r="4888" spans="1:6" x14ac:dyDescent="0.25">
      <c r="A4888" s="95">
        <v>41364</v>
      </c>
      <c r="B4888" t="s">
        <v>108</v>
      </c>
      <c r="C4888" t="s">
        <v>1</v>
      </c>
      <c r="D4888" t="s">
        <v>7</v>
      </c>
      <c r="E4888" t="str">
        <f t="shared" si="76"/>
        <v>2013NHS Greater Glasgow &amp; ClydeReligionHindu</v>
      </c>
      <c r="F4888">
        <v>0.66625125820831099</v>
      </c>
    </row>
    <row r="4889" spans="1:6" x14ac:dyDescent="0.25">
      <c r="A4889" s="95">
        <v>41364</v>
      </c>
      <c r="B4889" t="s">
        <v>109</v>
      </c>
      <c r="C4889" t="s">
        <v>1</v>
      </c>
      <c r="D4889" t="s">
        <v>7</v>
      </c>
      <c r="E4889" t="str">
        <f t="shared" si="76"/>
        <v>2013NHS HighlandReligionHindu</v>
      </c>
      <c r="F4889">
        <v>0.37828802674408302</v>
      </c>
    </row>
    <row r="4890" spans="1:6" x14ac:dyDescent="0.25">
      <c r="A4890" s="95">
        <v>41364</v>
      </c>
      <c r="B4890" t="s">
        <v>110</v>
      </c>
      <c r="C4890" t="s">
        <v>1</v>
      </c>
      <c r="D4890" t="s">
        <v>7</v>
      </c>
      <c r="E4890" t="str">
        <f t="shared" si="76"/>
        <v>2013NHS LanarkshireReligionHindu</v>
      </c>
      <c r="F4890">
        <v>0.76900325347530296</v>
      </c>
    </row>
    <row r="4891" spans="1:6" x14ac:dyDescent="0.25">
      <c r="A4891" s="95">
        <v>41364</v>
      </c>
      <c r="B4891" t="s">
        <v>107</v>
      </c>
      <c r="C4891" t="s">
        <v>1</v>
      </c>
      <c r="D4891" t="s">
        <v>7</v>
      </c>
      <c r="E4891" t="str">
        <f t="shared" si="76"/>
        <v>2013NHS GrampianReligionHindu</v>
      </c>
      <c r="F4891">
        <v>1.55904816007069</v>
      </c>
    </row>
    <row r="4892" spans="1:6" x14ac:dyDescent="0.25">
      <c r="A4892" s="95">
        <v>41364</v>
      </c>
      <c r="B4892" t="s">
        <v>112</v>
      </c>
      <c r="C4892" t="s">
        <v>1</v>
      </c>
      <c r="D4892" t="s">
        <v>7</v>
      </c>
      <c r="E4892" t="str">
        <f t="shared" si="76"/>
        <v>2013NHS OrkneyReligionHindu</v>
      </c>
      <c r="F4892">
        <v>0.74074074074074003</v>
      </c>
    </row>
    <row r="4893" spans="1:6" x14ac:dyDescent="0.25">
      <c r="A4893" s="95">
        <v>41364</v>
      </c>
      <c r="B4893" t="s">
        <v>111</v>
      </c>
      <c r="C4893" t="s">
        <v>1</v>
      </c>
      <c r="D4893" t="s">
        <v>7</v>
      </c>
      <c r="E4893" t="str">
        <f t="shared" si="76"/>
        <v>2013NHS LothianReligionHindu</v>
      </c>
      <c r="F4893">
        <v>0.24567055980668501</v>
      </c>
    </row>
    <row r="4894" spans="1:6" x14ac:dyDescent="0.25">
      <c r="A4894" s="95">
        <v>41364</v>
      </c>
      <c r="B4894" t="s">
        <v>114</v>
      </c>
      <c r="C4894" t="s">
        <v>1</v>
      </c>
      <c r="D4894" t="s">
        <v>7</v>
      </c>
      <c r="E4894" t="str">
        <f t="shared" si="76"/>
        <v>2013NHS TaysideReligionHindu</v>
      </c>
      <c r="F4894">
        <v>0.64650677789363897</v>
      </c>
    </row>
    <row r="4895" spans="1:6" x14ac:dyDescent="0.25">
      <c r="A4895" s="95">
        <v>41364</v>
      </c>
      <c r="B4895" t="s">
        <v>106</v>
      </c>
      <c r="C4895" t="s">
        <v>1</v>
      </c>
      <c r="D4895" t="s">
        <v>7</v>
      </c>
      <c r="E4895" t="str">
        <f t="shared" si="76"/>
        <v>2013NHS Forth ValleyReligionHindu</v>
      </c>
      <c r="F4895">
        <v>0.43903129868290602</v>
      </c>
    </row>
    <row r="4896" spans="1:6" x14ac:dyDescent="0.25">
      <c r="A4896" s="95">
        <v>41364</v>
      </c>
      <c r="B4896" t="s">
        <v>115</v>
      </c>
      <c r="C4896" t="s">
        <v>1</v>
      </c>
      <c r="D4896" t="s">
        <v>7</v>
      </c>
      <c r="E4896" t="str">
        <f t="shared" si="76"/>
        <v>2013NHS Western IslesReligionHindu</v>
      </c>
      <c r="F4896">
        <v>0.24570024570024501</v>
      </c>
    </row>
    <row r="4897" spans="1:6" x14ac:dyDescent="0.25">
      <c r="A4897" s="95">
        <v>41364</v>
      </c>
      <c r="B4897" t="s">
        <v>104</v>
      </c>
      <c r="C4897" t="s">
        <v>1</v>
      </c>
      <c r="D4897" t="s">
        <v>7</v>
      </c>
      <c r="E4897" t="str">
        <f t="shared" si="76"/>
        <v>2013NHS Dumfries &amp; GallowayReligionHindu</v>
      </c>
      <c r="F4897">
        <v>0.27914966716770401</v>
      </c>
    </row>
    <row r="4898" spans="1:6" x14ac:dyDescent="0.25">
      <c r="A4898" s="95">
        <v>41364</v>
      </c>
      <c r="B4898" t="s">
        <v>113</v>
      </c>
      <c r="C4898" t="s">
        <v>1</v>
      </c>
      <c r="D4898" t="s">
        <v>7</v>
      </c>
      <c r="E4898" t="str">
        <f t="shared" si="76"/>
        <v>2013NHS ShetlandReligionHindu</v>
      </c>
      <c r="F4898">
        <v>0.49689440993788803</v>
      </c>
    </row>
    <row r="4899" spans="1:6" x14ac:dyDescent="0.25">
      <c r="A4899" s="95">
        <v>41364</v>
      </c>
      <c r="B4899" t="s">
        <v>127</v>
      </c>
      <c r="C4899" t="s">
        <v>1</v>
      </c>
      <c r="D4899" t="s">
        <v>7</v>
      </c>
      <c r="E4899" t="str">
        <f t="shared" si="76"/>
        <v>2013East RegionReligionHindu</v>
      </c>
      <c r="F4899">
        <v>0.25622061387289302</v>
      </c>
    </row>
    <row r="4900" spans="1:6" x14ac:dyDescent="0.25">
      <c r="A4900" s="95">
        <v>41364</v>
      </c>
      <c r="B4900" t="s">
        <v>132</v>
      </c>
      <c r="C4900" t="s">
        <v>1</v>
      </c>
      <c r="D4900" t="s">
        <v>7</v>
      </c>
      <c r="E4900" t="str">
        <f t="shared" si="76"/>
        <v>2013National Bodies and Special Health BoardsReligionHindu</v>
      </c>
      <c r="F4900">
        <v>0.27564878311146901</v>
      </c>
    </row>
    <row r="4901" spans="1:6" x14ac:dyDescent="0.25">
      <c r="A4901" s="95">
        <v>41364</v>
      </c>
      <c r="B4901" t="s">
        <v>128</v>
      </c>
      <c r="C4901" t="s">
        <v>1</v>
      </c>
      <c r="D4901" t="s">
        <v>7</v>
      </c>
      <c r="E4901" t="str">
        <f t="shared" si="76"/>
        <v>2013North RegionReligionHindu</v>
      </c>
      <c r="F4901">
        <v>0.89172837276503503</v>
      </c>
    </row>
    <row r="4902" spans="1:6" x14ac:dyDescent="0.25">
      <c r="A4902" s="95">
        <v>41364</v>
      </c>
      <c r="B4902" t="s">
        <v>129</v>
      </c>
      <c r="C4902" t="s">
        <v>1</v>
      </c>
      <c r="D4902" t="s">
        <v>7</v>
      </c>
      <c r="E4902" t="str">
        <f t="shared" si="76"/>
        <v>2013West RegionReligionHindu</v>
      </c>
      <c r="F4902">
        <v>0.61339458724190499</v>
      </c>
    </row>
    <row r="4903" spans="1:6" x14ac:dyDescent="0.25">
      <c r="A4903" s="95">
        <v>41729</v>
      </c>
      <c r="B4903" t="s">
        <v>102</v>
      </c>
      <c r="C4903" t="s">
        <v>1</v>
      </c>
      <c r="D4903" t="s">
        <v>7</v>
      </c>
      <c r="E4903" t="str">
        <f t="shared" si="76"/>
        <v>2014NHS Ayrshire &amp; ArranReligionHindu</v>
      </c>
      <c r="F4903">
        <v>0.44718719255880501</v>
      </c>
    </row>
    <row r="4904" spans="1:6" x14ac:dyDescent="0.25">
      <c r="A4904" s="95">
        <v>41729</v>
      </c>
      <c r="B4904" t="s">
        <v>103</v>
      </c>
      <c r="C4904" t="s">
        <v>1</v>
      </c>
      <c r="D4904" t="s">
        <v>7</v>
      </c>
      <c r="E4904" t="str">
        <f t="shared" si="76"/>
        <v>2014NHS BordersReligionHindu</v>
      </c>
      <c r="F4904">
        <v>0.27548209366391102</v>
      </c>
    </row>
    <row r="4905" spans="1:6" x14ac:dyDescent="0.25">
      <c r="A4905" s="95">
        <v>41729</v>
      </c>
      <c r="B4905" t="s">
        <v>82</v>
      </c>
      <c r="C4905" t="s">
        <v>1</v>
      </c>
      <c r="D4905" t="s">
        <v>7</v>
      </c>
      <c r="E4905" t="str">
        <f t="shared" si="76"/>
        <v>2014NHSScotlandReligionHindu</v>
      </c>
      <c r="F4905">
        <v>0.53764364360925498</v>
      </c>
    </row>
    <row r="4906" spans="1:6" x14ac:dyDescent="0.25">
      <c r="A4906" s="95">
        <v>41729</v>
      </c>
      <c r="B4906" t="s">
        <v>52</v>
      </c>
      <c r="C4906" t="s">
        <v>1</v>
      </c>
      <c r="D4906" t="s">
        <v>7</v>
      </c>
      <c r="E4906" t="str">
        <f t="shared" si="76"/>
        <v>2014NHS National Services ScotlandReligionHindu</v>
      </c>
      <c r="F4906">
        <v>0.145222189950624</v>
      </c>
    </row>
    <row r="4907" spans="1:6" x14ac:dyDescent="0.25">
      <c r="A4907" s="95">
        <v>41729</v>
      </c>
      <c r="B4907" t="s">
        <v>15</v>
      </c>
      <c r="C4907" t="s">
        <v>1</v>
      </c>
      <c r="D4907" t="s">
        <v>7</v>
      </c>
      <c r="E4907" t="str">
        <f t="shared" si="76"/>
        <v>2014Scottish Ambulance ServiceReligionHindu</v>
      </c>
      <c r="F4907">
        <v>4.5351473922902397E-2</v>
      </c>
    </row>
    <row r="4908" spans="1:6" x14ac:dyDescent="0.25">
      <c r="A4908" s="95">
        <v>41729</v>
      </c>
      <c r="B4908" t="s">
        <v>16</v>
      </c>
      <c r="C4908" t="s">
        <v>1</v>
      </c>
      <c r="D4908" t="s">
        <v>7</v>
      </c>
      <c r="E4908" t="str">
        <f t="shared" si="76"/>
        <v>2014NHS 24ReligionHindu</v>
      </c>
      <c r="F4908">
        <v>6.6225165562913899E-2</v>
      </c>
    </row>
    <row r="4909" spans="1:6" x14ac:dyDescent="0.25">
      <c r="A4909" s="95">
        <v>41729</v>
      </c>
      <c r="B4909" t="s">
        <v>17</v>
      </c>
      <c r="C4909" t="s">
        <v>1</v>
      </c>
      <c r="D4909" t="s">
        <v>7</v>
      </c>
      <c r="E4909" t="str">
        <f t="shared" si="76"/>
        <v>2014NHS Education for ScotlandReligionHindu</v>
      </c>
      <c r="F4909">
        <v>0.73937153419593304</v>
      </c>
    </row>
    <row r="4910" spans="1:6" x14ac:dyDescent="0.25">
      <c r="A4910" s="95">
        <v>41729</v>
      </c>
      <c r="B4910" t="s">
        <v>19</v>
      </c>
      <c r="C4910" t="s">
        <v>1</v>
      </c>
      <c r="D4910" t="s">
        <v>7</v>
      </c>
      <c r="E4910" t="str">
        <f t="shared" si="76"/>
        <v>2014The State HospitalReligionHindu</v>
      </c>
      <c r="F4910">
        <v>0.143472022955523</v>
      </c>
    </row>
    <row r="4911" spans="1:6" x14ac:dyDescent="0.25">
      <c r="A4911" s="95">
        <v>41729</v>
      </c>
      <c r="B4911" t="s">
        <v>35</v>
      </c>
      <c r="C4911" t="s">
        <v>1</v>
      </c>
      <c r="D4911" t="s">
        <v>7</v>
      </c>
      <c r="E4911" t="str">
        <f t="shared" si="76"/>
        <v>2014National Waiting Times CentreReligionHindu</v>
      </c>
      <c r="F4911">
        <v>1.2443438914027101</v>
      </c>
    </row>
    <row r="4912" spans="1:6" x14ac:dyDescent="0.25">
      <c r="A4912" s="95">
        <v>41729</v>
      </c>
      <c r="B4912" t="s">
        <v>105</v>
      </c>
      <c r="C4912" t="s">
        <v>1</v>
      </c>
      <c r="D4912" t="s">
        <v>7</v>
      </c>
      <c r="E4912" t="str">
        <f t="shared" si="76"/>
        <v>2014NHS FifeReligionHindu</v>
      </c>
      <c r="F4912">
        <v>0.29844382860797197</v>
      </c>
    </row>
    <row r="4913" spans="1:6" x14ac:dyDescent="0.25">
      <c r="A4913" s="95">
        <v>41729</v>
      </c>
      <c r="B4913" t="s">
        <v>108</v>
      </c>
      <c r="C4913" t="s">
        <v>1</v>
      </c>
      <c r="D4913" t="s">
        <v>7</v>
      </c>
      <c r="E4913" t="str">
        <f t="shared" si="76"/>
        <v>2014NHS Greater Glasgow &amp; ClydeReligionHindu</v>
      </c>
      <c r="F4913">
        <v>0.631103740556476</v>
      </c>
    </row>
    <row r="4914" spans="1:6" x14ac:dyDescent="0.25">
      <c r="A4914" s="95">
        <v>41729</v>
      </c>
      <c r="B4914" t="s">
        <v>109</v>
      </c>
      <c r="C4914" t="s">
        <v>1</v>
      </c>
      <c r="D4914" t="s">
        <v>7</v>
      </c>
      <c r="E4914" t="str">
        <f t="shared" si="76"/>
        <v>2014NHS HighlandReligionHindu</v>
      </c>
      <c r="F4914">
        <v>0.28743140841390102</v>
      </c>
    </row>
    <row r="4915" spans="1:6" x14ac:dyDescent="0.25">
      <c r="A4915" s="95">
        <v>41729</v>
      </c>
      <c r="B4915" t="s">
        <v>110</v>
      </c>
      <c r="C4915" t="s">
        <v>1</v>
      </c>
      <c r="D4915" t="s">
        <v>7</v>
      </c>
      <c r="E4915" t="str">
        <f t="shared" si="76"/>
        <v>2014NHS LanarkshireReligionHindu</v>
      </c>
      <c r="F4915">
        <v>0.68950500798374204</v>
      </c>
    </row>
    <row r="4916" spans="1:6" x14ac:dyDescent="0.25">
      <c r="A4916" s="95">
        <v>41729</v>
      </c>
      <c r="B4916" t="s">
        <v>107</v>
      </c>
      <c r="C4916" t="s">
        <v>1</v>
      </c>
      <c r="D4916" t="s">
        <v>7</v>
      </c>
      <c r="E4916" t="str">
        <f t="shared" si="76"/>
        <v>2014NHS GrampianReligionHindu</v>
      </c>
      <c r="F4916">
        <v>1.41388975397072</v>
      </c>
    </row>
    <row r="4917" spans="1:6" x14ac:dyDescent="0.25">
      <c r="A4917" s="95">
        <v>41729</v>
      </c>
      <c r="B4917" t="s">
        <v>112</v>
      </c>
      <c r="C4917" t="s">
        <v>1</v>
      </c>
      <c r="D4917" t="s">
        <v>7</v>
      </c>
      <c r="E4917" t="str">
        <f t="shared" si="76"/>
        <v>2014NHS OrkneyReligionHindu</v>
      </c>
      <c r="F4917">
        <v>0.72780203784570596</v>
      </c>
    </row>
    <row r="4918" spans="1:6" x14ac:dyDescent="0.25">
      <c r="A4918" s="95">
        <v>41729</v>
      </c>
      <c r="B4918" t="s">
        <v>111</v>
      </c>
      <c r="C4918" t="s">
        <v>1</v>
      </c>
      <c r="D4918" t="s">
        <v>7</v>
      </c>
      <c r="E4918" t="str">
        <f t="shared" si="76"/>
        <v>2014NHS LothianReligionHindu</v>
      </c>
      <c r="F4918">
        <v>0.23874755381604601</v>
      </c>
    </row>
    <row r="4919" spans="1:6" x14ac:dyDescent="0.25">
      <c r="A4919" s="95">
        <v>41729</v>
      </c>
      <c r="B4919" t="s">
        <v>114</v>
      </c>
      <c r="C4919" t="s">
        <v>1</v>
      </c>
      <c r="D4919" t="s">
        <v>7</v>
      </c>
      <c r="E4919" t="str">
        <f t="shared" si="76"/>
        <v>2014NHS TaysideReligionHindu</v>
      </c>
      <c r="F4919">
        <v>0.66447458555966499</v>
      </c>
    </row>
    <row r="4920" spans="1:6" x14ac:dyDescent="0.25">
      <c r="A4920" s="95">
        <v>41729</v>
      </c>
      <c r="B4920" t="s">
        <v>106</v>
      </c>
      <c r="C4920" t="s">
        <v>1</v>
      </c>
      <c r="D4920" t="s">
        <v>7</v>
      </c>
      <c r="E4920" t="str">
        <f t="shared" si="76"/>
        <v>2014NHS Forth ValleyReligionHindu</v>
      </c>
      <c r="F4920">
        <v>0.42367090337570001</v>
      </c>
    </row>
    <row r="4921" spans="1:6" x14ac:dyDescent="0.25">
      <c r="A4921" s="95">
        <v>41729</v>
      </c>
      <c r="B4921" t="s">
        <v>115</v>
      </c>
      <c r="C4921" t="s">
        <v>1</v>
      </c>
      <c r="D4921" t="s">
        <v>7</v>
      </c>
      <c r="E4921" t="str">
        <f t="shared" si="76"/>
        <v>2014NHS Western IslesReligionHindu</v>
      </c>
      <c r="F4921">
        <v>0.33195020746887899</v>
      </c>
    </row>
    <row r="4922" spans="1:6" x14ac:dyDescent="0.25">
      <c r="A4922" s="95">
        <v>41729</v>
      </c>
      <c r="B4922" t="s">
        <v>104</v>
      </c>
      <c r="C4922" t="s">
        <v>1</v>
      </c>
      <c r="D4922" t="s">
        <v>7</v>
      </c>
      <c r="E4922" t="str">
        <f t="shared" si="76"/>
        <v>2014NHS Dumfries &amp; GallowayReligionHindu</v>
      </c>
      <c r="F4922">
        <v>0.40641711229946498</v>
      </c>
    </row>
    <row r="4923" spans="1:6" x14ac:dyDescent="0.25">
      <c r="A4923" s="95">
        <v>41729</v>
      </c>
      <c r="B4923" t="s">
        <v>113</v>
      </c>
      <c r="C4923" t="s">
        <v>1</v>
      </c>
      <c r="D4923" t="s">
        <v>7</v>
      </c>
      <c r="E4923" t="str">
        <f t="shared" si="76"/>
        <v>2014NHS ShetlandReligionHindu</v>
      </c>
      <c r="F4923">
        <v>0.241545893719806</v>
      </c>
    </row>
    <row r="4924" spans="1:6" x14ac:dyDescent="0.25">
      <c r="A4924" s="95">
        <v>41729</v>
      </c>
      <c r="B4924" t="s">
        <v>127</v>
      </c>
      <c r="C4924" t="s">
        <v>1</v>
      </c>
      <c r="D4924" t="s">
        <v>7</v>
      </c>
      <c r="E4924" t="str">
        <f t="shared" si="76"/>
        <v>2014East RegionReligionHindu</v>
      </c>
      <c r="F4924">
        <v>0.25672942274778199</v>
      </c>
    </row>
    <row r="4925" spans="1:6" x14ac:dyDescent="0.25">
      <c r="A4925" s="95">
        <v>41729</v>
      </c>
      <c r="B4925" t="s">
        <v>132</v>
      </c>
      <c r="C4925" t="s">
        <v>1</v>
      </c>
      <c r="D4925" t="s">
        <v>7</v>
      </c>
      <c r="E4925" t="str">
        <f t="shared" si="76"/>
        <v>2014National Bodies and Special Health BoardsReligionHindu</v>
      </c>
      <c r="F4925">
        <v>0.30628962176793201</v>
      </c>
    </row>
    <row r="4926" spans="1:6" x14ac:dyDescent="0.25">
      <c r="A4926" s="95">
        <v>41729</v>
      </c>
      <c r="B4926" t="s">
        <v>128</v>
      </c>
      <c r="C4926" t="s">
        <v>1</v>
      </c>
      <c r="D4926" t="s">
        <v>7</v>
      </c>
      <c r="E4926" t="str">
        <f t="shared" si="76"/>
        <v>2014North RegionReligionHindu</v>
      </c>
      <c r="F4926">
        <v>0.82043964863780205</v>
      </c>
    </row>
    <row r="4927" spans="1:6" x14ac:dyDescent="0.25">
      <c r="A4927" s="95">
        <v>41729</v>
      </c>
      <c r="B4927" t="s">
        <v>129</v>
      </c>
      <c r="C4927" t="s">
        <v>1</v>
      </c>
      <c r="D4927" t="s">
        <v>7</v>
      </c>
      <c r="E4927" t="str">
        <f t="shared" si="76"/>
        <v>2014West RegionReligionHindu</v>
      </c>
      <c r="F4927">
        <v>0.58357285950701099</v>
      </c>
    </row>
    <row r="4928" spans="1:6" x14ac:dyDescent="0.25">
      <c r="A4928" s="95">
        <v>42094</v>
      </c>
      <c r="B4928" t="s">
        <v>102</v>
      </c>
      <c r="C4928" t="s">
        <v>1</v>
      </c>
      <c r="D4928" t="s">
        <v>7</v>
      </c>
      <c r="E4928" t="str">
        <f t="shared" si="76"/>
        <v>2015NHS Ayrshire &amp; ArranReligionHindu</v>
      </c>
      <c r="F4928">
        <v>0.384787472035794</v>
      </c>
    </row>
    <row r="4929" spans="1:6" x14ac:dyDescent="0.25">
      <c r="A4929" s="95">
        <v>42094</v>
      </c>
      <c r="B4929" t="s">
        <v>103</v>
      </c>
      <c r="C4929" t="s">
        <v>1</v>
      </c>
      <c r="D4929" t="s">
        <v>7</v>
      </c>
      <c r="E4929" t="str">
        <f t="shared" si="76"/>
        <v>2015NHS BordersReligionHindu</v>
      </c>
      <c r="F4929">
        <v>0.38888888888888801</v>
      </c>
    </row>
    <row r="4930" spans="1:6" x14ac:dyDescent="0.25">
      <c r="A4930" s="95">
        <v>42094</v>
      </c>
      <c r="B4930" t="s">
        <v>82</v>
      </c>
      <c r="C4930" t="s">
        <v>1</v>
      </c>
      <c r="D4930" t="s">
        <v>7</v>
      </c>
      <c r="E4930" t="str">
        <f t="shared" si="76"/>
        <v>2015NHSScotlandReligionHindu</v>
      </c>
      <c r="F4930">
        <v>0.44981285771031798</v>
      </c>
    </row>
    <row r="4931" spans="1:6" x14ac:dyDescent="0.25">
      <c r="A4931" s="95">
        <v>42094</v>
      </c>
      <c r="B4931" t="s">
        <v>52</v>
      </c>
      <c r="C4931" t="s">
        <v>1</v>
      </c>
      <c r="D4931" t="s">
        <v>7</v>
      </c>
      <c r="E4931" t="str">
        <f t="shared" si="76"/>
        <v>2015NHS National Services ScotlandReligionHindu</v>
      </c>
      <c r="F4931">
        <v>0.253164556962025</v>
      </c>
    </row>
    <row r="4932" spans="1:6" x14ac:dyDescent="0.25">
      <c r="A4932" s="95">
        <v>42094</v>
      </c>
      <c r="B4932" t="s">
        <v>15</v>
      </c>
      <c r="C4932" t="s">
        <v>1</v>
      </c>
      <c r="D4932" t="s">
        <v>7</v>
      </c>
      <c r="E4932" t="str">
        <f t="shared" ref="E4932:E4995" si="77">"20"&amp;RIGHT(TEXT(A4932,"dd-mmm-yy"),2)&amp;B4932&amp;C4932&amp;D4932</f>
        <v>2015Scottish Ambulance ServiceReligionHindu</v>
      </c>
      <c r="F4932">
        <v>2.2436616558222999E-2</v>
      </c>
    </row>
    <row r="4933" spans="1:6" x14ac:dyDescent="0.25">
      <c r="A4933" s="95">
        <v>42094</v>
      </c>
      <c r="B4933" t="s">
        <v>16</v>
      </c>
      <c r="C4933" t="s">
        <v>1</v>
      </c>
      <c r="D4933" t="s">
        <v>7</v>
      </c>
      <c r="E4933" t="str">
        <f t="shared" si="77"/>
        <v>2015NHS 24ReligionHindu</v>
      </c>
      <c r="F4933">
        <v>6.2383031815346199E-2</v>
      </c>
    </row>
    <row r="4934" spans="1:6" x14ac:dyDescent="0.25">
      <c r="A4934" s="95">
        <v>42094</v>
      </c>
      <c r="B4934" t="s">
        <v>17</v>
      </c>
      <c r="C4934" t="s">
        <v>1</v>
      </c>
      <c r="D4934" t="s">
        <v>7</v>
      </c>
      <c r="E4934" t="str">
        <f t="shared" si="77"/>
        <v>2015NHS Education for ScotlandReligionHindu</v>
      </c>
      <c r="F4934">
        <v>0.75555555555555498</v>
      </c>
    </row>
    <row r="4935" spans="1:6" x14ac:dyDescent="0.25">
      <c r="A4935" s="95">
        <v>42094</v>
      </c>
      <c r="B4935" t="s">
        <v>35</v>
      </c>
      <c r="C4935" t="s">
        <v>1</v>
      </c>
      <c r="D4935" t="s">
        <v>7</v>
      </c>
      <c r="E4935" t="str">
        <f t="shared" si="77"/>
        <v>2015National Waiting Times CentreReligionHindu</v>
      </c>
      <c r="F4935">
        <v>0.98360655737704905</v>
      </c>
    </row>
    <row r="4936" spans="1:6" x14ac:dyDescent="0.25">
      <c r="A4936" s="95">
        <v>42094</v>
      </c>
      <c r="B4936" t="s">
        <v>105</v>
      </c>
      <c r="C4936" t="s">
        <v>1</v>
      </c>
      <c r="D4936" t="s">
        <v>7</v>
      </c>
      <c r="E4936" t="str">
        <f t="shared" si="77"/>
        <v>2015NHS FifeReligionHindu</v>
      </c>
      <c r="F4936">
        <v>0.34052213393870601</v>
      </c>
    </row>
    <row r="4937" spans="1:6" x14ac:dyDescent="0.25">
      <c r="A4937" s="95">
        <v>42094</v>
      </c>
      <c r="B4937" t="s">
        <v>108</v>
      </c>
      <c r="C4937" t="s">
        <v>1</v>
      </c>
      <c r="D4937" t="s">
        <v>7</v>
      </c>
      <c r="E4937" t="str">
        <f t="shared" si="77"/>
        <v>2015NHS Greater Glasgow &amp; ClydeReligionHindu</v>
      </c>
      <c r="F4937">
        <v>0.35753886537982799</v>
      </c>
    </row>
    <row r="4938" spans="1:6" x14ac:dyDescent="0.25">
      <c r="A4938" s="95">
        <v>42094</v>
      </c>
      <c r="B4938" t="s">
        <v>109</v>
      </c>
      <c r="C4938" t="s">
        <v>1</v>
      </c>
      <c r="D4938" t="s">
        <v>7</v>
      </c>
      <c r="E4938" t="str">
        <f t="shared" si="77"/>
        <v>2015NHS HighlandReligionHindu</v>
      </c>
      <c r="F4938">
        <v>0.181660899653979</v>
      </c>
    </row>
    <row r="4939" spans="1:6" x14ac:dyDescent="0.25">
      <c r="A4939" s="95">
        <v>42094</v>
      </c>
      <c r="B4939" t="s">
        <v>110</v>
      </c>
      <c r="C4939" t="s">
        <v>1</v>
      </c>
      <c r="D4939" t="s">
        <v>7</v>
      </c>
      <c r="E4939" t="str">
        <f t="shared" si="77"/>
        <v>2015NHS LanarkshireReligionHindu</v>
      </c>
      <c r="F4939">
        <v>0.177160995054255</v>
      </c>
    </row>
    <row r="4940" spans="1:6" x14ac:dyDescent="0.25">
      <c r="A4940" s="95">
        <v>42094</v>
      </c>
      <c r="B4940" t="s">
        <v>107</v>
      </c>
      <c r="C4940" t="s">
        <v>1</v>
      </c>
      <c r="D4940" t="s">
        <v>7</v>
      </c>
      <c r="E4940" t="str">
        <f t="shared" si="77"/>
        <v>2015NHS GrampianReligionHindu</v>
      </c>
      <c r="F4940">
        <v>1.44565411386757</v>
      </c>
    </row>
    <row r="4941" spans="1:6" x14ac:dyDescent="0.25">
      <c r="A4941" s="95">
        <v>42094</v>
      </c>
      <c r="B4941" t="s">
        <v>112</v>
      </c>
      <c r="C4941" t="s">
        <v>1</v>
      </c>
      <c r="D4941" t="s">
        <v>7</v>
      </c>
      <c r="E4941" t="str">
        <f t="shared" si="77"/>
        <v>2015NHS OrkneyReligionHindu</v>
      </c>
      <c r="F4941">
        <v>1.00286532951289</v>
      </c>
    </row>
    <row r="4942" spans="1:6" x14ac:dyDescent="0.25">
      <c r="A4942" s="95">
        <v>42094</v>
      </c>
      <c r="B4942" t="s">
        <v>111</v>
      </c>
      <c r="C4942" t="s">
        <v>1</v>
      </c>
      <c r="D4942" t="s">
        <v>7</v>
      </c>
      <c r="E4942" t="str">
        <f t="shared" si="77"/>
        <v>2015NHS LothianReligionHindu</v>
      </c>
      <c r="F4942">
        <v>0.41513769969235298</v>
      </c>
    </row>
    <row r="4943" spans="1:6" x14ac:dyDescent="0.25">
      <c r="A4943" s="95">
        <v>42094</v>
      </c>
      <c r="B4943" t="s">
        <v>114</v>
      </c>
      <c r="C4943" t="s">
        <v>1</v>
      </c>
      <c r="D4943" t="s">
        <v>7</v>
      </c>
      <c r="E4943" t="str">
        <f t="shared" si="77"/>
        <v>2015NHS TaysideReligionHindu</v>
      </c>
      <c r="F4943">
        <v>0.64642111642313604</v>
      </c>
    </row>
    <row r="4944" spans="1:6" x14ac:dyDescent="0.25">
      <c r="A4944" s="95">
        <v>42094</v>
      </c>
      <c r="B4944" t="s">
        <v>106</v>
      </c>
      <c r="C4944" t="s">
        <v>1</v>
      </c>
      <c r="D4944" t="s">
        <v>7</v>
      </c>
      <c r="E4944" t="str">
        <f t="shared" si="77"/>
        <v>2015NHS Forth ValleyReligionHindu</v>
      </c>
      <c r="F4944">
        <v>0.40010325245224498</v>
      </c>
    </row>
    <row r="4945" spans="1:6" x14ac:dyDescent="0.25">
      <c r="A4945" s="95">
        <v>42094</v>
      </c>
      <c r="B4945" t="s">
        <v>115</v>
      </c>
      <c r="C4945" t="s">
        <v>1</v>
      </c>
      <c r="D4945" t="s">
        <v>7</v>
      </c>
      <c r="E4945" t="str">
        <f t="shared" si="77"/>
        <v>2015NHS Western IslesReligionHindu</v>
      </c>
      <c r="F4945">
        <v>0.33500837520937998</v>
      </c>
    </row>
    <row r="4946" spans="1:6" x14ac:dyDescent="0.25">
      <c r="A4946" s="95">
        <v>42094</v>
      </c>
      <c r="B4946" t="s">
        <v>104</v>
      </c>
      <c r="C4946" t="s">
        <v>1</v>
      </c>
      <c r="D4946" t="s">
        <v>7</v>
      </c>
      <c r="E4946" t="str">
        <f t="shared" si="77"/>
        <v>2015NHS Dumfries &amp; GallowayReligionHindu</v>
      </c>
      <c r="F4946">
        <v>0.25542784163473797</v>
      </c>
    </row>
    <row r="4947" spans="1:6" x14ac:dyDescent="0.25">
      <c r="A4947" s="95">
        <v>42094</v>
      </c>
      <c r="B4947" t="s">
        <v>113</v>
      </c>
      <c r="C4947" t="s">
        <v>1</v>
      </c>
      <c r="D4947" t="s">
        <v>7</v>
      </c>
      <c r="E4947" t="str">
        <f t="shared" si="77"/>
        <v>2015NHS ShetlandReligionHindu</v>
      </c>
      <c r="F4947">
        <v>0.352112676056338</v>
      </c>
    </row>
    <row r="4948" spans="1:6" x14ac:dyDescent="0.25">
      <c r="A4948" s="95">
        <v>42094</v>
      </c>
      <c r="B4948" t="s">
        <v>127</v>
      </c>
      <c r="C4948" t="s">
        <v>1</v>
      </c>
      <c r="D4948" t="s">
        <v>7</v>
      </c>
      <c r="E4948" t="str">
        <f t="shared" si="77"/>
        <v>2015East RegionReligionHindu</v>
      </c>
      <c r="F4948">
        <v>0.39483486466352102</v>
      </c>
    </row>
    <row r="4949" spans="1:6" x14ac:dyDescent="0.25">
      <c r="A4949" s="95">
        <v>42094</v>
      </c>
      <c r="B4949" t="s">
        <v>132</v>
      </c>
      <c r="C4949" t="s">
        <v>1</v>
      </c>
      <c r="D4949" t="s">
        <v>7</v>
      </c>
      <c r="E4949" t="str">
        <f t="shared" si="77"/>
        <v>2015National Bodies and Special Health BoardsReligionHindu</v>
      </c>
      <c r="F4949">
        <v>0.30699412706887302</v>
      </c>
    </row>
    <row r="4950" spans="1:6" x14ac:dyDescent="0.25">
      <c r="A4950" s="95">
        <v>42094</v>
      </c>
      <c r="B4950" t="s">
        <v>128</v>
      </c>
      <c r="C4950" t="s">
        <v>1</v>
      </c>
      <c r="D4950" t="s">
        <v>7</v>
      </c>
      <c r="E4950" t="str">
        <f t="shared" si="77"/>
        <v>2015North RegionReligionHindu</v>
      </c>
      <c r="F4950">
        <v>0.81368027151683897</v>
      </c>
    </row>
    <row r="4951" spans="1:6" x14ac:dyDescent="0.25">
      <c r="A4951" s="95">
        <v>42094</v>
      </c>
      <c r="B4951" t="s">
        <v>129</v>
      </c>
      <c r="C4951" t="s">
        <v>1</v>
      </c>
      <c r="D4951" t="s">
        <v>7</v>
      </c>
      <c r="E4951" t="str">
        <f t="shared" si="77"/>
        <v>2015West RegionReligionHindu</v>
      </c>
      <c r="F4951">
        <v>0.32940424538157997</v>
      </c>
    </row>
    <row r="4952" spans="1:6" x14ac:dyDescent="0.25">
      <c r="A4952" s="95">
        <v>42460</v>
      </c>
      <c r="B4952" t="s">
        <v>102</v>
      </c>
      <c r="C4952" t="s">
        <v>1</v>
      </c>
      <c r="D4952" t="s">
        <v>7</v>
      </c>
      <c r="E4952" t="str">
        <f t="shared" si="77"/>
        <v>2016NHS Ayrshire &amp; ArranReligionHindu</v>
      </c>
      <c r="F4952">
        <v>0.431718061674008</v>
      </c>
    </row>
    <row r="4953" spans="1:6" x14ac:dyDescent="0.25">
      <c r="A4953" s="95">
        <v>42460</v>
      </c>
      <c r="B4953" t="s">
        <v>103</v>
      </c>
      <c r="C4953" t="s">
        <v>1</v>
      </c>
      <c r="D4953" t="s">
        <v>7</v>
      </c>
      <c r="E4953" t="str">
        <f t="shared" si="77"/>
        <v>2016NHS BordersReligionHindu</v>
      </c>
      <c r="F4953">
        <v>0.40606388738494797</v>
      </c>
    </row>
    <row r="4954" spans="1:6" x14ac:dyDescent="0.25">
      <c r="A4954" s="95">
        <v>42460</v>
      </c>
      <c r="B4954" t="s">
        <v>82</v>
      </c>
      <c r="C4954" t="s">
        <v>1</v>
      </c>
      <c r="D4954" t="s">
        <v>7</v>
      </c>
      <c r="E4954" t="str">
        <f t="shared" si="77"/>
        <v>2016NHSScotlandReligionHindu</v>
      </c>
      <c r="F4954">
        <v>0.53849464264038904</v>
      </c>
    </row>
    <row r="4955" spans="1:6" x14ac:dyDescent="0.25">
      <c r="A4955" s="95">
        <v>42460</v>
      </c>
      <c r="B4955" t="s">
        <v>52</v>
      </c>
      <c r="C4955" t="s">
        <v>1</v>
      </c>
      <c r="D4955" t="s">
        <v>7</v>
      </c>
      <c r="E4955" t="str">
        <f t="shared" si="77"/>
        <v>2016NHS National Services ScotlandReligionHindu</v>
      </c>
      <c r="F4955">
        <v>0.300218340611353</v>
      </c>
    </row>
    <row r="4956" spans="1:6" x14ac:dyDescent="0.25">
      <c r="A4956" s="95">
        <v>42460</v>
      </c>
      <c r="B4956" t="s">
        <v>15</v>
      </c>
      <c r="C4956" t="s">
        <v>1</v>
      </c>
      <c r="D4956" t="s">
        <v>7</v>
      </c>
      <c r="E4956" t="str">
        <f t="shared" si="77"/>
        <v>2016Scottish Ambulance ServiceReligionHindu</v>
      </c>
      <c r="F4956">
        <v>2.1748586341887699E-2</v>
      </c>
    </row>
    <row r="4957" spans="1:6" x14ac:dyDescent="0.25">
      <c r="A4957" s="95">
        <v>42460</v>
      </c>
      <c r="B4957" t="s">
        <v>17</v>
      </c>
      <c r="C4957" t="s">
        <v>1</v>
      </c>
      <c r="D4957" t="s">
        <v>7</v>
      </c>
      <c r="E4957" t="str">
        <f t="shared" si="77"/>
        <v>2016NHS Education for ScotlandReligionHindu</v>
      </c>
      <c r="F4957">
        <v>0.73206442166910601</v>
      </c>
    </row>
    <row r="4958" spans="1:6" x14ac:dyDescent="0.25">
      <c r="A4958" s="95">
        <v>42460</v>
      </c>
      <c r="B4958" t="s">
        <v>19</v>
      </c>
      <c r="C4958" t="s">
        <v>1</v>
      </c>
      <c r="D4958" t="s">
        <v>7</v>
      </c>
      <c r="E4958" t="str">
        <f t="shared" si="77"/>
        <v>2016The State HospitalReligionHindu</v>
      </c>
      <c r="F4958">
        <v>0.15060240963855401</v>
      </c>
    </row>
    <row r="4959" spans="1:6" x14ac:dyDescent="0.25">
      <c r="A4959" s="95">
        <v>42460</v>
      </c>
      <c r="B4959" t="s">
        <v>35</v>
      </c>
      <c r="C4959" t="s">
        <v>1</v>
      </c>
      <c r="D4959" t="s">
        <v>7</v>
      </c>
      <c r="E4959" t="str">
        <f t="shared" si="77"/>
        <v>2016National Waiting Times CentreReligionHindu</v>
      </c>
      <c r="F4959">
        <v>0.98039215686274495</v>
      </c>
    </row>
    <row r="4960" spans="1:6" x14ac:dyDescent="0.25">
      <c r="A4960" s="95">
        <v>42460</v>
      </c>
      <c r="B4960" t="s">
        <v>105</v>
      </c>
      <c r="C4960" t="s">
        <v>1</v>
      </c>
      <c r="D4960" t="s">
        <v>7</v>
      </c>
      <c r="E4960" t="str">
        <f t="shared" si="77"/>
        <v>2016NHS FifeReligionHindu</v>
      </c>
      <c r="F4960">
        <v>0.27402821475692601</v>
      </c>
    </row>
    <row r="4961" spans="1:6" x14ac:dyDescent="0.25">
      <c r="A4961" s="95">
        <v>42460</v>
      </c>
      <c r="B4961" t="s">
        <v>108</v>
      </c>
      <c r="C4961" t="s">
        <v>1</v>
      </c>
      <c r="D4961" t="s">
        <v>7</v>
      </c>
      <c r="E4961" t="str">
        <f t="shared" si="77"/>
        <v>2016NHS Greater Glasgow &amp; ClydeReligionHindu</v>
      </c>
      <c r="F4961">
        <v>0.59689435418723602</v>
      </c>
    </row>
    <row r="4962" spans="1:6" x14ac:dyDescent="0.25">
      <c r="A4962" s="95">
        <v>42460</v>
      </c>
      <c r="B4962" t="s">
        <v>109</v>
      </c>
      <c r="C4962" t="s">
        <v>1</v>
      </c>
      <c r="D4962" t="s">
        <v>7</v>
      </c>
      <c r="E4962" t="str">
        <f t="shared" si="77"/>
        <v>2016NHS HighlandReligionHindu</v>
      </c>
      <c r="F4962">
        <v>0.171585449553877</v>
      </c>
    </row>
    <row r="4963" spans="1:6" x14ac:dyDescent="0.25">
      <c r="A4963" s="95">
        <v>42460</v>
      </c>
      <c r="B4963" t="s">
        <v>110</v>
      </c>
      <c r="C4963" t="s">
        <v>1</v>
      </c>
      <c r="D4963" t="s">
        <v>7</v>
      </c>
      <c r="E4963" t="str">
        <f t="shared" si="77"/>
        <v>2016NHS LanarkshireReligionHindu</v>
      </c>
      <c r="F4963">
        <v>0.78130704636728698</v>
      </c>
    </row>
    <row r="4964" spans="1:6" x14ac:dyDescent="0.25">
      <c r="A4964" s="95">
        <v>42460</v>
      </c>
      <c r="B4964" t="s">
        <v>107</v>
      </c>
      <c r="C4964" t="s">
        <v>1</v>
      </c>
      <c r="D4964" t="s">
        <v>7</v>
      </c>
      <c r="E4964" t="str">
        <f t="shared" si="77"/>
        <v>2016NHS GrampianReligionHindu</v>
      </c>
      <c r="F4964">
        <v>1.40449438202247</v>
      </c>
    </row>
    <row r="4965" spans="1:6" x14ac:dyDescent="0.25">
      <c r="A4965" s="95">
        <v>42460</v>
      </c>
      <c r="B4965" t="s">
        <v>112</v>
      </c>
      <c r="C4965" t="s">
        <v>1</v>
      </c>
      <c r="D4965" t="s">
        <v>7</v>
      </c>
      <c r="E4965" t="str">
        <f t="shared" si="77"/>
        <v>2016NHS OrkneyReligionHindu</v>
      </c>
      <c r="F4965">
        <v>0.66755674232309703</v>
      </c>
    </row>
    <row r="4966" spans="1:6" x14ac:dyDescent="0.25">
      <c r="A4966" s="95">
        <v>42460</v>
      </c>
      <c r="B4966" t="s">
        <v>111</v>
      </c>
      <c r="C4966" t="s">
        <v>1</v>
      </c>
      <c r="D4966" t="s">
        <v>7</v>
      </c>
      <c r="E4966" t="str">
        <f t="shared" si="77"/>
        <v>2016NHS LothianReligionHindu</v>
      </c>
      <c r="F4966">
        <v>0.34249097738822998</v>
      </c>
    </row>
    <row r="4967" spans="1:6" x14ac:dyDescent="0.25">
      <c r="A4967" s="95">
        <v>42460</v>
      </c>
      <c r="B4967" t="s">
        <v>114</v>
      </c>
      <c r="C4967" t="s">
        <v>1</v>
      </c>
      <c r="D4967" t="s">
        <v>7</v>
      </c>
      <c r="E4967" t="str">
        <f t="shared" si="77"/>
        <v>2016NHS TaysideReligionHindu</v>
      </c>
      <c r="F4967">
        <v>0.68998173577758204</v>
      </c>
    </row>
    <row r="4968" spans="1:6" x14ac:dyDescent="0.25">
      <c r="A4968" s="95">
        <v>42460</v>
      </c>
      <c r="B4968" t="s">
        <v>106</v>
      </c>
      <c r="C4968" t="s">
        <v>1</v>
      </c>
      <c r="D4968" t="s">
        <v>7</v>
      </c>
      <c r="E4968" t="str">
        <f t="shared" si="77"/>
        <v>2016NHS Forth ValleyReligionHindu</v>
      </c>
      <c r="F4968">
        <v>0.39890301670406297</v>
      </c>
    </row>
    <row r="4969" spans="1:6" x14ac:dyDescent="0.25">
      <c r="A4969" s="95">
        <v>42460</v>
      </c>
      <c r="B4969" t="s">
        <v>115</v>
      </c>
      <c r="C4969" t="s">
        <v>1</v>
      </c>
      <c r="D4969" t="s">
        <v>7</v>
      </c>
      <c r="E4969" t="str">
        <f t="shared" si="77"/>
        <v>2016NHS Western IslesReligionHindu</v>
      </c>
      <c r="F4969">
        <v>0.5</v>
      </c>
    </row>
    <row r="4970" spans="1:6" x14ac:dyDescent="0.25">
      <c r="A4970" s="95">
        <v>42460</v>
      </c>
      <c r="B4970" t="s">
        <v>104</v>
      </c>
      <c r="C4970" t="s">
        <v>1</v>
      </c>
      <c r="D4970" t="s">
        <v>7</v>
      </c>
      <c r="E4970" t="str">
        <f t="shared" si="77"/>
        <v>2016NHS Dumfries &amp; GallowayReligionHindu</v>
      </c>
      <c r="F4970">
        <v>0.27606710554257802</v>
      </c>
    </row>
    <row r="4971" spans="1:6" x14ac:dyDescent="0.25">
      <c r="A4971" s="95">
        <v>42460</v>
      </c>
      <c r="B4971" t="s">
        <v>113</v>
      </c>
      <c r="C4971" t="s">
        <v>1</v>
      </c>
      <c r="D4971" t="s">
        <v>7</v>
      </c>
      <c r="E4971" t="str">
        <f t="shared" si="77"/>
        <v>2016NHS ShetlandReligionHindu</v>
      </c>
      <c r="F4971">
        <v>0.34762456546929299</v>
      </c>
    </row>
    <row r="4972" spans="1:6" x14ac:dyDescent="0.25">
      <c r="A4972" s="95">
        <v>42460</v>
      </c>
      <c r="B4972" t="s">
        <v>127</v>
      </c>
      <c r="C4972" t="s">
        <v>1</v>
      </c>
      <c r="D4972" t="s">
        <v>7</v>
      </c>
      <c r="E4972" t="str">
        <f t="shared" si="77"/>
        <v>2016East RegionReligionHindu</v>
      </c>
      <c r="F4972">
        <v>0.33168718213311699</v>
      </c>
    </row>
    <row r="4973" spans="1:6" x14ac:dyDescent="0.25">
      <c r="A4973" s="95">
        <v>42460</v>
      </c>
      <c r="B4973" t="s">
        <v>132</v>
      </c>
      <c r="C4973" t="s">
        <v>1</v>
      </c>
      <c r="D4973" t="s">
        <v>7</v>
      </c>
      <c r="E4973" t="str">
        <f t="shared" si="77"/>
        <v>2016National Bodies and Special Health BoardsReligionHindu</v>
      </c>
      <c r="F4973">
        <v>0.32733224222585899</v>
      </c>
    </row>
    <row r="4974" spans="1:6" x14ac:dyDescent="0.25">
      <c r="A4974" s="95">
        <v>42460</v>
      </c>
      <c r="B4974" t="s">
        <v>128</v>
      </c>
      <c r="C4974" t="s">
        <v>1</v>
      </c>
      <c r="D4974" t="s">
        <v>7</v>
      </c>
      <c r="E4974" t="str">
        <f t="shared" si="77"/>
        <v>2016North RegionReligionHindu</v>
      </c>
      <c r="F4974">
        <v>0.811411553982606</v>
      </c>
    </row>
    <row r="4975" spans="1:6" x14ac:dyDescent="0.25">
      <c r="A4975" s="95">
        <v>42460</v>
      </c>
      <c r="B4975" t="s">
        <v>129</v>
      </c>
      <c r="C4975" t="s">
        <v>1</v>
      </c>
      <c r="D4975" t="s">
        <v>7</v>
      </c>
      <c r="E4975" t="str">
        <f t="shared" si="77"/>
        <v>2016West RegionReligionHindu</v>
      </c>
      <c r="F4975">
        <v>0.56716055380131103</v>
      </c>
    </row>
    <row r="4976" spans="1:6" x14ac:dyDescent="0.25">
      <c r="A4976" s="95">
        <v>42825</v>
      </c>
      <c r="B4976" t="s">
        <v>102</v>
      </c>
      <c r="C4976" t="s">
        <v>1</v>
      </c>
      <c r="D4976" t="s">
        <v>7</v>
      </c>
      <c r="E4976" t="str">
        <f t="shared" si="77"/>
        <v>2017NHS Ayrshire &amp; ArranReligionHindu</v>
      </c>
      <c r="F4976">
        <v>0.45969183621350101</v>
      </c>
    </row>
    <row r="4977" spans="1:6" x14ac:dyDescent="0.25">
      <c r="A4977" s="95">
        <v>42825</v>
      </c>
      <c r="B4977" t="s">
        <v>103</v>
      </c>
      <c r="C4977" t="s">
        <v>1</v>
      </c>
      <c r="D4977" t="s">
        <v>7</v>
      </c>
      <c r="E4977" t="str">
        <f t="shared" si="77"/>
        <v>2017NHS BordersReligionHindu</v>
      </c>
      <c r="F4977">
        <v>0.45871559633027498</v>
      </c>
    </row>
    <row r="4978" spans="1:6" x14ac:dyDescent="0.25">
      <c r="A4978" s="95">
        <v>42825</v>
      </c>
      <c r="B4978" t="s">
        <v>82</v>
      </c>
      <c r="C4978" t="s">
        <v>1</v>
      </c>
      <c r="D4978" t="s">
        <v>7</v>
      </c>
      <c r="E4978" t="str">
        <f t="shared" si="77"/>
        <v>2017NHSScotlandReligionHindu</v>
      </c>
      <c r="F4978">
        <v>0.55025457495026298</v>
      </c>
    </row>
    <row r="4979" spans="1:6" x14ac:dyDescent="0.25">
      <c r="A4979" s="95">
        <v>42825</v>
      </c>
      <c r="B4979" t="s">
        <v>52</v>
      </c>
      <c r="C4979" t="s">
        <v>1</v>
      </c>
      <c r="D4979" t="s">
        <v>7</v>
      </c>
      <c r="E4979" t="str">
        <f t="shared" si="77"/>
        <v>2017NHS National Services ScotlandReligionHindu</v>
      </c>
      <c r="F4979">
        <v>0.48846675712347298</v>
      </c>
    </row>
    <row r="4980" spans="1:6" x14ac:dyDescent="0.25">
      <c r="A4980" s="95">
        <v>42825</v>
      </c>
      <c r="B4980" t="s">
        <v>17</v>
      </c>
      <c r="C4980" t="s">
        <v>1</v>
      </c>
      <c r="D4980" t="s">
        <v>7</v>
      </c>
      <c r="E4980" t="str">
        <f t="shared" si="77"/>
        <v>2017NHS Education for ScotlandReligionHindu</v>
      </c>
      <c r="F4980">
        <v>0.67895247332686703</v>
      </c>
    </row>
    <row r="4981" spans="1:6" x14ac:dyDescent="0.25">
      <c r="A4981" s="95">
        <v>42825</v>
      </c>
      <c r="B4981" t="s">
        <v>19</v>
      </c>
      <c r="C4981" t="s">
        <v>1</v>
      </c>
      <c r="D4981" t="s">
        <v>7</v>
      </c>
      <c r="E4981" t="str">
        <f t="shared" si="77"/>
        <v>2017The State HospitalReligionHindu</v>
      </c>
      <c r="F4981">
        <v>0.150375939849624</v>
      </c>
    </row>
    <row r="4982" spans="1:6" x14ac:dyDescent="0.25">
      <c r="A4982" s="95">
        <v>42825</v>
      </c>
      <c r="B4982" t="s">
        <v>35</v>
      </c>
      <c r="C4982" t="s">
        <v>1</v>
      </c>
      <c r="D4982" t="s">
        <v>7</v>
      </c>
      <c r="E4982" t="str">
        <f t="shared" si="77"/>
        <v>2017National Waiting Times CentreReligionHindu</v>
      </c>
      <c r="F4982">
        <v>1.2164216928535201</v>
      </c>
    </row>
    <row r="4983" spans="1:6" x14ac:dyDescent="0.25">
      <c r="A4983" s="95">
        <v>42825</v>
      </c>
      <c r="B4983" t="s">
        <v>105</v>
      </c>
      <c r="C4983" t="s">
        <v>1</v>
      </c>
      <c r="D4983" t="s">
        <v>7</v>
      </c>
      <c r="E4983" t="str">
        <f t="shared" si="77"/>
        <v>2017NHS FifeReligionHindu</v>
      </c>
      <c r="F4983">
        <v>0.29399837793998301</v>
      </c>
    </row>
    <row r="4984" spans="1:6" x14ac:dyDescent="0.25">
      <c r="A4984" s="95">
        <v>42825</v>
      </c>
      <c r="B4984" t="s">
        <v>108</v>
      </c>
      <c r="C4984" t="s">
        <v>1</v>
      </c>
      <c r="D4984" t="s">
        <v>7</v>
      </c>
      <c r="E4984" t="str">
        <f t="shared" si="77"/>
        <v>2017NHS Greater Glasgow &amp; ClydeReligionHindu</v>
      </c>
      <c r="F4984">
        <v>0.63450926070734304</v>
      </c>
    </row>
    <row r="4985" spans="1:6" x14ac:dyDescent="0.25">
      <c r="A4985" s="95">
        <v>42825</v>
      </c>
      <c r="B4985" t="s">
        <v>109</v>
      </c>
      <c r="C4985" t="s">
        <v>1</v>
      </c>
      <c r="D4985" t="s">
        <v>7</v>
      </c>
      <c r="E4985" t="str">
        <f t="shared" si="77"/>
        <v>2017NHS HighlandReligionHindu</v>
      </c>
      <c r="F4985">
        <v>0.285043594902749</v>
      </c>
    </row>
    <row r="4986" spans="1:6" x14ac:dyDescent="0.25">
      <c r="A4986" s="95">
        <v>42825</v>
      </c>
      <c r="B4986" t="s">
        <v>110</v>
      </c>
      <c r="C4986" t="s">
        <v>1</v>
      </c>
      <c r="D4986" t="s">
        <v>7</v>
      </c>
      <c r="E4986" t="str">
        <f t="shared" si="77"/>
        <v>2017NHS LanarkshireReligionHindu</v>
      </c>
      <c r="F4986">
        <v>0.74820143884891999</v>
      </c>
    </row>
    <row r="4987" spans="1:6" x14ac:dyDescent="0.25">
      <c r="A4987" s="95">
        <v>42825</v>
      </c>
      <c r="B4987" t="s">
        <v>107</v>
      </c>
      <c r="C4987" t="s">
        <v>1</v>
      </c>
      <c r="D4987" t="s">
        <v>7</v>
      </c>
      <c r="E4987" t="str">
        <f t="shared" si="77"/>
        <v>2017NHS GrampianReligionHindu</v>
      </c>
      <c r="F4987">
        <v>1.43246534825726</v>
      </c>
    </row>
    <row r="4988" spans="1:6" x14ac:dyDescent="0.25">
      <c r="A4988" s="95">
        <v>42825</v>
      </c>
      <c r="B4988" t="s">
        <v>112</v>
      </c>
      <c r="C4988" t="s">
        <v>1</v>
      </c>
      <c r="D4988" t="s">
        <v>7</v>
      </c>
      <c r="E4988" t="str">
        <f t="shared" si="77"/>
        <v>2017NHS OrkneyReligionHindu</v>
      </c>
      <c r="F4988">
        <v>0.53050397877984001</v>
      </c>
    </row>
    <row r="4989" spans="1:6" x14ac:dyDescent="0.25">
      <c r="A4989" s="95">
        <v>42825</v>
      </c>
      <c r="B4989" t="s">
        <v>111</v>
      </c>
      <c r="C4989" t="s">
        <v>1</v>
      </c>
      <c r="D4989" t="s">
        <v>7</v>
      </c>
      <c r="E4989" t="str">
        <f t="shared" si="77"/>
        <v>2017NHS LothianReligionHindu</v>
      </c>
      <c r="F4989">
        <v>0.312511489392992</v>
      </c>
    </row>
    <row r="4990" spans="1:6" x14ac:dyDescent="0.25">
      <c r="A4990" s="95">
        <v>42825</v>
      </c>
      <c r="B4990" t="s">
        <v>114</v>
      </c>
      <c r="C4990" t="s">
        <v>1</v>
      </c>
      <c r="D4990" t="s">
        <v>7</v>
      </c>
      <c r="E4990" t="str">
        <f t="shared" si="77"/>
        <v>2017NHS TaysideReligionHindu</v>
      </c>
      <c r="F4990">
        <v>0.66091178850822696</v>
      </c>
    </row>
    <row r="4991" spans="1:6" x14ac:dyDescent="0.25">
      <c r="A4991" s="95">
        <v>42825</v>
      </c>
      <c r="B4991" t="s">
        <v>106</v>
      </c>
      <c r="C4991" t="s">
        <v>1</v>
      </c>
      <c r="D4991" t="s">
        <v>7</v>
      </c>
      <c r="E4991" t="str">
        <f t="shared" si="77"/>
        <v>2017NHS Forth ValleyReligionHindu</v>
      </c>
      <c r="F4991">
        <v>0.39824771007566701</v>
      </c>
    </row>
    <row r="4992" spans="1:6" x14ac:dyDescent="0.25">
      <c r="A4992" s="95">
        <v>42825</v>
      </c>
      <c r="B4992" t="s">
        <v>115</v>
      </c>
      <c r="C4992" t="s">
        <v>1</v>
      </c>
      <c r="D4992" t="s">
        <v>7</v>
      </c>
      <c r="E4992" t="str">
        <f t="shared" si="77"/>
        <v>2017NHS Western IslesReligionHindu</v>
      </c>
      <c r="F4992">
        <v>0.33222591362126203</v>
      </c>
    </row>
    <row r="4993" spans="1:6" x14ac:dyDescent="0.25">
      <c r="A4993" s="95">
        <v>42825</v>
      </c>
      <c r="B4993" t="s">
        <v>104</v>
      </c>
      <c r="C4993" t="s">
        <v>1</v>
      </c>
      <c r="D4993" t="s">
        <v>7</v>
      </c>
      <c r="E4993" t="str">
        <f t="shared" si="77"/>
        <v>2017NHS Dumfries &amp; GallowayReligionHindu</v>
      </c>
      <c r="F4993">
        <v>0.28156811782542701</v>
      </c>
    </row>
    <row r="4994" spans="1:6" x14ac:dyDescent="0.25">
      <c r="A4994" s="95">
        <v>42825</v>
      </c>
      <c r="B4994" t="s">
        <v>113</v>
      </c>
      <c r="C4994" t="s">
        <v>1</v>
      </c>
      <c r="D4994" t="s">
        <v>7</v>
      </c>
      <c r="E4994" t="str">
        <f t="shared" si="77"/>
        <v>2017NHS ShetlandReligionHindu</v>
      </c>
      <c r="F4994">
        <v>0.34403669724770602</v>
      </c>
    </row>
    <row r="4995" spans="1:6" x14ac:dyDescent="0.25">
      <c r="A4995" s="95">
        <v>42825</v>
      </c>
      <c r="B4995" t="s">
        <v>127</v>
      </c>
      <c r="C4995" t="s">
        <v>1</v>
      </c>
      <c r="D4995" t="s">
        <v>7</v>
      </c>
      <c r="E4995" t="str">
        <f t="shared" si="77"/>
        <v>2017East RegionReligionHindu</v>
      </c>
      <c r="F4995">
        <v>0.32132257352400101</v>
      </c>
    </row>
    <row r="4996" spans="1:6" x14ac:dyDescent="0.25">
      <c r="A4996" s="95">
        <v>42825</v>
      </c>
      <c r="B4996" t="s">
        <v>132</v>
      </c>
      <c r="C4996" t="s">
        <v>1</v>
      </c>
      <c r="D4996" t="s">
        <v>7</v>
      </c>
      <c r="E4996" t="str">
        <f t="shared" ref="E4996:E5059" si="78">"20"&amp;RIGHT(TEXT(A4996,"dd-mmm-yy"),2)&amp;B4996&amp;C4996&amp;D4996</f>
        <v>2017National Bodies and Special Health BoardsReligionHindu</v>
      </c>
      <c r="F4996">
        <v>0.39112632157917199</v>
      </c>
    </row>
    <row r="4997" spans="1:6" x14ac:dyDescent="0.25">
      <c r="A4997" s="95">
        <v>42825</v>
      </c>
      <c r="B4997" t="s">
        <v>128</v>
      </c>
      <c r="C4997" t="s">
        <v>1</v>
      </c>
      <c r="D4997" t="s">
        <v>7</v>
      </c>
      <c r="E4997" t="str">
        <f t="shared" si="78"/>
        <v>2017North RegionReligionHindu</v>
      </c>
      <c r="F4997">
        <v>0.83281727134895001</v>
      </c>
    </row>
    <row r="4998" spans="1:6" x14ac:dyDescent="0.25">
      <c r="A4998" s="95">
        <v>42825</v>
      </c>
      <c r="B4998" t="s">
        <v>129</v>
      </c>
      <c r="C4998" t="s">
        <v>1</v>
      </c>
      <c r="D4998" t="s">
        <v>7</v>
      </c>
      <c r="E4998" t="str">
        <f t="shared" si="78"/>
        <v>2017West RegionReligionHindu</v>
      </c>
      <c r="F4998">
        <v>0.587480013566548</v>
      </c>
    </row>
    <row r="4999" spans="1:6" x14ac:dyDescent="0.25">
      <c r="A4999" s="95">
        <v>43190</v>
      </c>
      <c r="B4999" t="s">
        <v>102</v>
      </c>
      <c r="C4999" t="s">
        <v>1</v>
      </c>
      <c r="D4999" t="s">
        <v>7</v>
      </c>
      <c r="E4999" t="str">
        <f t="shared" si="78"/>
        <v>2018NHS Ayrshire &amp; ArranReligionHindu</v>
      </c>
      <c r="F4999">
        <v>0.48612857262593201</v>
      </c>
    </row>
    <row r="5000" spans="1:6" x14ac:dyDescent="0.25">
      <c r="A5000" s="95">
        <v>43190</v>
      </c>
      <c r="B5000" t="s">
        <v>103</v>
      </c>
      <c r="C5000" t="s">
        <v>1</v>
      </c>
      <c r="D5000" t="s">
        <v>7</v>
      </c>
      <c r="E5000" t="str">
        <f t="shared" si="78"/>
        <v>2018NHS BordersReligionHindu</v>
      </c>
      <c r="F5000">
        <v>0.52617732175743204</v>
      </c>
    </row>
    <row r="5001" spans="1:6" x14ac:dyDescent="0.25">
      <c r="A5001" s="95">
        <v>43190</v>
      </c>
      <c r="B5001" t="s">
        <v>82</v>
      </c>
      <c r="C5001" t="s">
        <v>1</v>
      </c>
      <c r="D5001" t="s">
        <v>7</v>
      </c>
      <c r="E5001" t="str">
        <f t="shared" si="78"/>
        <v>2018NHSScotlandReligionHindu</v>
      </c>
      <c r="F5001">
        <v>0.56305029664059203</v>
      </c>
    </row>
    <row r="5002" spans="1:6" x14ac:dyDescent="0.25">
      <c r="A5002" s="95">
        <v>43190</v>
      </c>
      <c r="B5002" t="s">
        <v>52</v>
      </c>
      <c r="C5002" t="s">
        <v>1</v>
      </c>
      <c r="D5002" t="s">
        <v>7</v>
      </c>
      <c r="E5002" t="str">
        <f t="shared" si="78"/>
        <v>2018NHS National Services ScotlandReligionHindu</v>
      </c>
      <c r="F5002">
        <v>0.53981106612685503</v>
      </c>
    </row>
    <row r="5003" spans="1:6" x14ac:dyDescent="0.25">
      <c r="A5003" s="95">
        <v>43190</v>
      </c>
      <c r="B5003" t="s">
        <v>15</v>
      </c>
      <c r="C5003" t="s">
        <v>1</v>
      </c>
      <c r="D5003" t="s">
        <v>7</v>
      </c>
      <c r="E5003" t="str">
        <f t="shared" si="78"/>
        <v>2018Scottish Ambulance ServiceReligionHindu</v>
      </c>
      <c r="F5003">
        <v>4.0428542551041002E-2</v>
      </c>
    </row>
    <row r="5004" spans="1:6" x14ac:dyDescent="0.25">
      <c r="A5004" s="95">
        <v>43190</v>
      </c>
      <c r="B5004" t="s">
        <v>16</v>
      </c>
      <c r="C5004" t="s">
        <v>1</v>
      </c>
      <c r="D5004" t="s">
        <v>7</v>
      </c>
      <c r="E5004" t="str">
        <f t="shared" si="78"/>
        <v>2018NHS 24ReligionHindu</v>
      </c>
      <c r="F5004">
        <v>0.12861736334405099</v>
      </c>
    </row>
    <row r="5005" spans="1:6" x14ac:dyDescent="0.25">
      <c r="A5005" s="95">
        <v>43190</v>
      </c>
      <c r="B5005" t="s">
        <v>17</v>
      </c>
      <c r="C5005" t="s">
        <v>1</v>
      </c>
      <c r="D5005" t="s">
        <v>7</v>
      </c>
      <c r="E5005" t="str">
        <f t="shared" si="78"/>
        <v>2018NHS Education for ScotlandReligionHindu</v>
      </c>
      <c r="F5005">
        <v>0.73737946681792399</v>
      </c>
    </row>
    <row r="5006" spans="1:6" x14ac:dyDescent="0.25">
      <c r="A5006" s="95">
        <v>43190</v>
      </c>
      <c r="B5006" t="s">
        <v>19</v>
      </c>
      <c r="C5006" t="s">
        <v>1</v>
      </c>
      <c r="D5006" t="s">
        <v>7</v>
      </c>
      <c r="E5006" t="str">
        <f t="shared" si="78"/>
        <v>2018The State HospitalReligionHindu</v>
      </c>
      <c r="F5006">
        <v>0.15174506828528</v>
      </c>
    </row>
    <row r="5007" spans="1:6" x14ac:dyDescent="0.25">
      <c r="A5007" s="95">
        <v>43190</v>
      </c>
      <c r="B5007" t="s">
        <v>35</v>
      </c>
      <c r="C5007" t="s">
        <v>1</v>
      </c>
      <c r="D5007" t="s">
        <v>7</v>
      </c>
      <c r="E5007" t="str">
        <f t="shared" si="78"/>
        <v>2018National Waiting Times CentreReligionHindu</v>
      </c>
      <c r="F5007">
        <v>1.8325903912828101</v>
      </c>
    </row>
    <row r="5008" spans="1:6" x14ac:dyDescent="0.25">
      <c r="A5008" s="95">
        <v>43190</v>
      </c>
      <c r="B5008" t="s">
        <v>105</v>
      </c>
      <c r="C5008" t="s">
        <v>1</v>
      </c>
      <c r="D5008" t="s">
        <v>7</v>
      </c>
      <c r="E5008" t="str">
        <f t="shared" si="78"/>
        <v>2018NHS FifeReligionHindu</v>
      </c>
      <c r="F5008">
        <v>0.279776179056754</v>
      </c>
    </row>
    <row r="5009" spans="1:6" x14ac:dyDescent="0.25">
      <c r="A5009" s="95">
        <v>43190</v>
      </c>
      <c r="B5009" t="s">
        <v>108</v>
      </c>
      <c r="C5009" t="s">
        <v>1</v>
      </c>
      <c r="D5009" t="s">
        <v>7</v>
      </c>
      <c r="E5009" t="str">
        <f t="shared" si="78"/>
        <v>2018NHS Greater Glasgow &amp; ClydeReligionHindu</v>
      </c>
      <c r="F5009">
        <v>0.59884253569593004</v>
      </c>
    </row>
    <row r="5010" spans="1:6" x14ac:dyDescent="0.25">
      <c r="A5010" s="95">
        <v>43190</v>
      </c>
      <c r="B5010" t="s">
        <v>109</v>
      </c>
      <c r="C5010" t="s">
        <v>1</v>
      </c>
      <c r="D5010" t="s">
        <v>7</v>
      </c>
      <c r="E5010" t="str">
        <f t="shared" si="78"/>
        <v>2018NHS HighlandReligionHindu</v>
      </c>
      <c r="F5010">
        <v>0.31823745410036702</v>
      </c>
    </row>
    <row r="5011" spans="1:6" x14ac:dyDescent="0.25">
      <c r="A5011" s="95">
        <v>43190</v>
      </c>
      <c r="B5011" t="s">
        <v>110</v>
      </c>
      <c r="C5011" t="s">
        <v>1</v>
      </c>
      <c r="D5011" t="s">
        <v>7</v>
      </c>
      <c r="E5011" t="str">
        <f t="shared" si="78"/>
        <v>2018NHS LanarkshireReligionHindu</v>
      </c>
      <c r="F5011">
        <v>0.73839662447257304</v>
      </c>
    </row>
    <row r="5012" spans="1:6" x14ac:dyDescent="0.25">
      <c r="A5012" s="95">
        <v>43190</v>
      </c>
      <c r="B5012" t="s">
        <v>107</v>
      </c>
      <c r="C5012" t="s">
        <v>1</v>
      </c>
      <c r="D5012" t="s">
        <v>7</v>
      </c>
      <c r="E5012" t="str">
        <f t="shared" si="78"/>
        <v>2018NHS GrampianReligionHindu</v>
      </c>
      <c r="F5012">
        <v>1.5702862440607199</v>
      </c>
    </row>
    <row r="5013" spans="1:6" x14ac:dyDescent="0.25">
      <c r="A5013" s="95">
        <v>43190</v>
      </c>
      <c r="B5013" t="s">
        <v>112</v>
      </c>
      <c r="C5013" t="s">
        <v>1</v>
      </c>
      <c r="D5013" t="s">
        <v>7</v>
      </c>
      <c r="E5013" t="str">
        <f t="shared" si="78"/>
        <v>2018NHS OrkneyReligionHindu</v>
      </c>
      <c r="F5013">
        <v>0.63451776649746106</v>
      </c>
    </row>
    <row r="5014" spans="1:6" x14ac:dyDescent="0.25">
      <c r="A5014" s="95">
        <v>43190</v>
      </c>
      <c r="B5014" t="s">
        <v>111</v>
      </c>
      <c r="C5014" t="s">
        <v>1</v>
      </c>
      <c r="D5014" t="s">
        <v>7</v>
      </c>
      <c r="E5014" t="str">
        <f t="shared" si="78"/>
        <v>2018NHS LothianReligionHindu</v>
      </c>
      <c r="F5014">
        <v>0.28834657852169598</v>
      </c>
    </row>
    <row r="5015" spans="1:6" x14ac:dyDescent="0.25">
      <c r="A5015" s="95">
        <v>43190</v>
      </c>
      <c r="B5015" t="s">
        <v>114</v>
      </c>
      <c r="C5015" t="s">
        <v>1</v>
      </c>
      <c r="D5015" t="s">
        <v>7</v>
      </c>
      <c r="E5015" t="str">
        <f t="shared" si="78"/>
        <v>2018NHS TaysideReligionHindu</v>
      </c>
      <c r="F5015">
        <v>0.68529965063154996</v>
      </c>
    </row>
    <row r="5016" spans="1:6" x14ac:dyDescent="0.25">
      <c r="A5016" s="95">
        <v>43190</v>
      </c>
      <c r="B5016" t="s">
        <v>106</v>
      </c>
      <c r="C5016" t="s">
        <v>1</v>
      </c>
      <c r="D5016" t="s">
        <v>7</v>
      </c>
      <c r="E5016" t="str">
        <f t="shared" si="78"/>
        <v>2018NHS Forth ValleyReligionHindu</v>
      </c>
      <c r="F5016">
        <v>0.36077825022548599</v>
      </c>
    </row>
    <row r="5017" spans="1:6" x14ac:dyDescent="0.25">
      <c r="A5017" s="95">
        <v>43190</v>
      </c>
      <c r="B5017" t="s">
        <v>115</v>
      </c>
      <c r="C5017" t="s">
        <v>1</v>
      </c>
      <c r="D5017" t="s">
        <v>7</v>
      </c>
      <c r="E5017" t="str">
        <f t="shared" si="78"/>
        <v>2018NHS Western IslesReligionHindu</v>
      </c>
      <c r="F5017">
        <v>0.23696682464454899</v>
      </c>
    </row>
    <row r="5018" spans="1:6" x14ac:dyDescent="0.25">
      <c r="A5018" s="95">
        <v>43190</v>
      </c>
      <c r="B5018" t="s">
        <v>104</v>
      </c>
      <c r="C5018" t="s">
        <v>1</v>
      </c>
      <c r="D5018" t="s">
        <v>7</v>
      </c>
      <c r="E5018" t="str">
        <f t="shared" si="78"/>
        <v>2018NHS Dumfries &amp; GallowayReligionHindu</v>
      </c>
      <c r="F5018">
        <v>0.16963528413910001</v>
      </c>
    </row>
    <row r="5019" spans="1:6" x14ac:dyDescent="0.25">
      <c r="A5019" s="95">
        <v>43190</v>
      </c>
      <c r="B5019" t="s">
        <v>113</v>
      </c>
      <c r="C5019" t="s">
        <v>1</v>
      </c>
      <c r="D5019" t="s">
        <v>7</v>
      </c>
      <c r="E5019" t="str">
        <f t="shared" si="78"/>
        <v>2018NHS ShetlandReligionHindu</v>
      </c>
      <c r="F5019">
        <v>0.83246618106139403</v>
      </c>
    </row>
    <row r="5020" spans="1:6" x14ac:dyDescent="0.25">
      <c r="A5020" s="95">
        <v>43190</v>
      </c>
      <c r="B5020" t="s">
        <v>127</v>
      </c>
      <c r="C5020" t="s">
        <v>1</v>
      </c>
      <c r="D5020" t="s">
        <v>7</v>
      </c>
      <c r="E5020" t="str">
        <f t="shared" si="78"/>
        <v>2018East RegionReligionHindu</v>
      </c>
      <c r="F5020">
        <v>0.30771415721826401</v>
      </c>
    </row>
    <row r="5021" spans="1:6" x14ac:dyDescent="0.25">
      <c r="A5021" s="95">
        <v>43190</v>
      </c>
      <c r="B5021" t="s">
        <v>132</v>
      </c>
      <c r="C5021" t="s">
        <v>1</v>
      </c>
      <c r="D5021" t="s">
        <v>7</v>
      </c>
      <c r="E5021" t="str">
        <f t="shared" si="78"/>
        <v>2018National Bodies and Special Health BoardsReligionHindu</v>
      </c>
      <c r="F5021">
        <v>0.51311953352769601</v>
      </c>
    </row>
    <row r="5022" spans="1:6" x14ac:dyDescent="0.25">
      <c r="A5022" s="95">
        <v>43190</v>
      </c>
      <c r="B5022" t="s">
        <v>128</v>
      </c>
      <c r="C5022" t="s">
        <v>1</v>
      </c>
      <c r="D5022" t="s">
        <v>7</v>
      </c>
      <c r="E5022" t="str">
        <f t="shared" si="78"/>
        <v>2018North RegionReligionHindu</v>
      </c>
      <c r="F5022">
        <v>0.90272504851092505</v>
      </c>
    </row>
    <row r="5023" spans="1:6" x14ac:dyDescent="0.25">
      <c r="A5023" s="95">
        <v>43190</v>
      </c>
      <c r="B5023" t="s">
        <v>129</v>
      </c>
      <c r="C5023" t="s">
        <v>1</v>
      </c>
      <c r="D5023" t="s">
        <v>7</v>
      </c>
      <c r="E5023" t="str">
        <f t="shared" si="78"/>
        <v>2018West RegionReligionHindu</v>
      </c>
      <c r="F5023">
        <v>0.56007963444909503</v>
      </c>
    </row>
    <row r="5024" spans="1:6" x14ac:dyDescent="0.25">
      <c r="A5024" s="95">
        <v>43555</v>
      </c>
      <c r="B5024" t="s">
        <v>102</v>
      </c>
      <c r="C5024" t="s">
        <v>1</v>
      </c>
      <c r="D5024" t="s">
        <v>7</v>
      </c>
      <c r="E5024" t="str">
        <f t="shared" si="78"/>
        <v>2019NHS Ayrshire &amp; ArranReligionHindu</v>
      </c>
      <c r="F5024">
        <v>0.45596554926961003</v>
      </c>
    </row>
    <row r="5025" spans="1:6" x14ac:dyDescent="0.25">
      <c r="A5025" s="95">
        <v>43555</v>
      </c>
      <c r="B5025" t="s">
        <v>103</v>
      </c>
      <c r="C5025" t="s">
        <v>1</v>
      </c>
      <c r="D5025" t="s">
        <v>7</v>
      </c>
      <c r="E5025" t="str">
        <f t="shared" si="78"/>
        <v>2019NHS BordersReligionHindu</v>
      </c>
      <c r="F5025">
        <v>0.52069773496485205</v>
      </c>
    </row>
    <row r="5026" spans="1:6" x14ac:dyDescent="0.25">
      <c r="A5026" s="95">
        <v>43555</v>
      </c>
      <c r="B5026" t="s">
        <v>82</v>
      </c>
      <c r="C5026" t="s">
        <v>1</v>
      </c>
      <c r="D5026" t="s">
        <v>7</v>
      </c>
      <c r="E5026" t="str">
        <f t="shared" si="78"/>
        <v>2019NHSScotlandReligionHindu</v>
      </c>
      <c r="F5026">
        <v>0.55549933691594</v>
      </c>
    </row>
    <row r="5027" spans="1:6" x14ac:dyDescent="0.25">
      <c r="A5027" s="95">
        <v>43555</v>
      </c>
      <c r="B5027" t="s">
        <v>52</v>
      </c>
      <c r="C5027" t="s">
        <v>1</v>
      </c>
      <c r="D5027" t="s">
        <v>7</v>
      </c>
      <c r="E5027" t="str">
        <f t="shared" si="78"/>
        <v>2019NHS National Services ScotlandReligionHindu</v>
      </c>
      <c r="F5027">
        <v>0.52269601100412599</v>
      </c>
    </row>
    <row r="5028" spans="1:6" x14ac:dyDescent="0.25">
      <c r="A5028" s="95">
        <v>43555</v>
      </c>
      <c r="B5028" t="s">
        <v>15</v>
      </c>
      <c r="C5028" t="s">
        <v>1</v>
      </c>
      <c r="D5028" t="s">
        <v>7</v>
      </c>
      <c r="E5028" t="str">
        <f t="shared" si="78"/>
        <v>2019Scottish Ambulance ServiceReligionHindu</v>
      </c>
      <c r="F5028">
        <v>5.8708414872798403E-2</v>
      </c>
    </row>
    <row r="5029" spans="1:6" x14ac:dyDescent="0.25">
      <c r="A5029" s="95">
        <v>43555</v>
      </c>
      <c r="B5029" t="s">
        <v>16</v>
      </c>
      <c r="C5029" t="s">
        <v>1</v>
      </c>
      <c r="D5029" t="s">
        <v>7</v>
      </c>
      <c r="E5029" t="str">
        <f t="shared" si="78"/>
        <v>2019NHS 24ReligionHindu</v>
      </c>
      <c r="F5029">
        <v>6.12369871402327E-2</v>
      </c>
    </row>
    <row r="5030" spans="1:6" x14ac:dyDescent="0.25">
      <c r="A5030" s="95">
        <v>43555</v>
      </c>
      <c r="B5030" t="s">
        <v>17</v>
      </c>
      <c r="C5030" t="s">
        <v>1</v>
      </c>
      <c r="D5030" t="s">
        <v>7</v>
      </c>
      <c r="E5030" t="str">
        <f t="shared" si="78"/>
        <v>2019NHS Education for ScotlandReligionHindu</v>
      </c>
      <c r="F5030">
        <v>0.74604595643091598</v>
      </c>
    </row>
    <row r="5031" spans="1:6" x14ac:dyDescent="0.25">
      <c r="A5031" s="95">
        <v>43555</v>
      </c>
      <c r="B5031" t="s">
        <v>19</v>
      </c>
      <c r="C5031" t="s">
        <v>1</v>
      </c>
      <c r="D5031" t="s">
        <v>7</v>
      </c>
      <c r="E5031" t="str">
        <f t="shared" si="78"/>
        <v>2019The State HospitalReligionHindu</v>
      </c>
      <c r="F5031">
        <v>0.15105740181268801</v>
      </c>
    </row>
    <row r="5032" spans="1:6" x14ac:dyDescent="0.25">
      <c r="A5032" s="95">
        <v>43555</v>
      </c>
      <c r="B5032" t="s">
        <v>35</v>
      </c>
      <c r="C5032" t="s">
        <v>1</v>
      </c>
      <c r="D5032" t="s">
        <v>7</v>
      </c>
      <c r="E5032" t="str">
        <f t="shared" si="78"/>
        <v>2019National Waiting Times CentreReligionHindu</v>
      </c>
      <c r="F5032">
        <v>1.82692307692307</v>
      </c>
    </row>
    <row r="5033" spans="1:6" x14ac:dyDescent="0.25">
      <c r="A5033" s="95">
        <v>43555</v>
      </c>
      <c r="B5033" t="s">
        <v>105</v>
      </c>
      <c r="C5033" t="s">
        <v>1</v>
      </c>
      <c r="D5033" t="s">
        <v>7</v>
      </c>
      <c r="E5033" t="str">
        <f t="shared" si="78"/>
        <v>2019NHS FifeReligionHindu</v>
      </c>
      <c r="F5033">
        <v>0.25017512258580998</v>
      </c>
    </row>
    <row r="5034" spans="1:6" x14ac:dyDescent="0.25">
      <c r="A5034" s="95">
        <v>43555</v>
      </c>
      <c r="B5034" t="s">
        <v>108</v>
      </c>
      <c r="C5034" t="s">
        <v>1</v>
      </c>
      <c r="D5034" t="s">
        <v>7</v>
      </c>
      <c r="E5034" t="str">
        <f t="shared" si="78"/>
        <v>2019NHS Greater Glasgow &amp; ClydeReligionHindu</v>
      </c>
      <c r="F5034">
        <v>0.60006132013490399</v>
      </c>
    </row>
    <row r="5035" spans="1:6" x14ac:dyDescent="0.25">
      <c r="A5035" s="95">
        <v>43555</v>
      </c>
      <c r="B5035" t="s">
        <v>109</v>
      </c>
      <c r="C5035" t="s">
        <v>1</v>
      </c>
      <c r="D5035" t="s">
        <v>7</v>
      </c>
      <c r="E5035" t="str">
        <f t="shared" si="78"/>
        <v>2019NHS HighlandReligionHindu</v>
      </c>
      <c r="F5035">
        <v>0.27120315581853999</v>
      </c>
    </row>
    <row r="5036" spans="1:6" x14ac:dyDescent="0.25">
      <c r="A5036" s="95">
        <v>43555</v>
      </c>
      <c r="B5036" t="s">
        <v>110</v>
      </c>
      <c r="C5036" t="s">
        <v>1</v>
      </c>
      <c r="D5036" t="s">
        <v>7</v>
      </c>
      <c r="E5036" t="str">
        <f t="shared" si="78"/>
        <v>2019NHS LanarkshireReligionHindu</v>
      </c>
      <c r="F5036">
        <v>0.68327696873490196</v>
      </c>
    </row>
    <row r="5037" spans="1:6" x14ac:dyDescent="0.25">
      <c r="A5037" s="95">
        <v>43555</v>
      </c>
      <c r="B5037" t="s">
        <v>107</v>
      </c>
      <c r="C5037" t="s">
        <v>1</v>
      </c>
      <c r="D5037" t="s">
        <v>7</v>
      </c>
      <c r="E5037" t="str">
        <f t="shared" si="78"/>
        <v>2019NHS GrampianReligionHindu</v>
      </c>
      <c r="F5037">
        <v>1.6200375981421999</v>
      </c>
    </row>
    <row r="5038" spans="1:6" x14ac:dyDescent="0.25">
      <c r="A5038" s="95">
        <v>43555</v>
      </c>
      <c r="B5038" t="s">
        <v>112</v>
      </c>
      <c r="C5038" t="s">
        <v>1</v>
      </c>
      <c r="D5038" t="s">
        <v>7</v>
      </c>
      <c r="E5038" t="str">
        <f t="shared" si="78"/>
        <v>2019NHS OrkneyReligionHindu</v>
      </c>
      <c r="F5038">
        <v>0.36101083032490899</v>
      </c>
    </row>
    <row r="5039" spans="1:6" x14ac:dyDescent="0.25">
      <c r="A5039" s="95">
        <v>43555</v>
      </c>
      <c r="B5039" t="s">
        <v>111</v>
      </c>
      <c r="C5039" t="s">
        <v>1</v>
      </c>
      <c r="D5039" t="s">
        <v>7</v>
      </c>
      <c r="E5039" t="str">
        <f t="shared" si="78"/>
        <v>2019NHS LothianReligionHindu</v>
      </c>
      <c r="F5039">
        <v>0.29433910603052899</v>
      </c>
    </row>
    <row r="5040" spans="1:6" x14ac:dyDescent="0.25">
      <c r="A5040" s="95">
        <v>43555</v>
      </c>
      <c r="B5040" t="s">
        <v>114</v>
      </c>
      <c r="C5040" t="s">
        <v>1</v>
      </c>
      <c r="D5040" t="s">
        <v>7</v>
      </c>
      <c r="E5040" t="str">
        <f t="shared" si="78"/>
        <v>2019NHS TaysideReligionHindu</v>
      </c>
      <c r="F5040">
        <v>0.61870003475842805</v>
      </c>
    </row>
    <row r="5041" spans="1:6" x14ac:dyDescent="0.25">
      <c r="A5041" s="95">
        <v>43555</v>
      </c>
      <c r="B5041" t="s">
        <v>106</v>
      </c>
      <c r="C5041" t="s">
        <v>1</v>
      </c>
      <c r="D5041" t="s">
        <v>7</v>
      </c>
      <c r="E5041" t="str">
        <f t="shared" si="78"/>
        <v>2019NHS Forth ValleyReligionHindu</v>
      </c>
      <c r="F5041">
        <v>0.37764350453172202</v>
      </c>
    </row>
    <row r="5042" spans="1:6" x14ac:dyDescent="0.25">
      <c r="A5042" s="95">
        <v>43555</v>
      </c>
      <c r="B5042" t="s">
        <v>115</v>
      </c>
      <c r="C5042" t="s">
        <v>1</v>
      </c>
      <c r="D5042" t="s">
        <v>7</v>
      </c>
      <c r="E5042" t="str">
        <f t="shared" si="78"/>
        <v>2019NHS Western IslesReligionHindu</v>
      </c>
      <c r="F5042">
        <v>0.24813895781637699</v>
      </c>
    </row>
    <row r="5043" spans="1:6" x14ac:dyDescent="0.25">
      <c r="A5043" s="95">
        <v>43555</v>
      </c>
      <c r="B5043" t="s">
        <v>104</v>
      </c>
      <c r="C5043" t="s">
        <v>1</v>
      </c>
      <c r="D5043" t="s">
        <v>7</v>
      </c>
      <c r="E5043" t="str">
        <f t="shared" si="78"/>
        <v>2019NHS Dumfries &amp; GallowayReligionHindu</v>
      </c>
      <c r="F5043">
        <v>0.22057349107679899</v>
      </c>
    </row>
    <row r="5044" spans="1:6" x14ac:dyDescent="0.25">
      <c r="A5044" s="95">
        <v>43555</v>
      </c>
      <c r="B5044" t="s">
        <v>113</v>
      </c>
      <c r="C5044" t="s">
        <v>1</v>
      </c>
      <c r="D5044" t="s">
        <v>7</v>
      </c>
      <c r="E5044" t="str">
        <f t="shared" si="78"/>
        <v>2019NHS ShetlandReligionHindu</v>
      </c>
      <c r="F5044">
        <v>1.1787819253438101</v>
      </c>
    </row>
    <row r="5045" spans="1:6" x14ac:dyDescent="0.25">
      <c r="A5045" s="95">
        <v>43555</v>
      </c>
      <c r="B5045" t="s">
        <v>127</v>
      </c>
      <c r="C5045" t="s">
        <v>1</v>
      </c>
      <c r="D5045" t="s">
        <v>7</v>
      </c>
      <c r="E5045" t="str">
        <f t="shared" si="78"/>
        <v>2019East RegionReligionHindu</v>
      </c>
      <c r="F5045">
        <v>0.30428319241847002</v>
      </c>
    </row>
    <row r="5046" spans="1:6" x14ac:dyDescent="0.25">
      <c r="A5046" s="95">
        <v>43555</v>
      </c>
      <c r="B5046" t="s">
        <v>132</v>
      </c>
      <c r="C5046" t="s">
        <v>1</v>
      </c>
      <c r="D5046" t="s">
        <v>7</v>
      </c>
      <c r="E5046" t="str">
        <f t="shared" si="78"/>
        <v>2019National Bodies and Special Health BoardsReligionHindu</v>
      </c>
      <c r="F5046">
        <v>0.50396802409778096</v>
      </c>
    </row>
    <row r="5047" spans="1:6" x14ac:dyDescent="0.25">
      <c r="A5047" s="95">
        <v>43555</v>
      </c>
      <c r="B5047" t="s">
        <v>128</v>
      </c>
      <c r="C5047" t="s">
        <v>1</v>
      </c>
      <c r="D5047" t="s">
        <v>7</v>
      </c>
      <c r="E5047" t="str">
        <f t="shared" si="78"/>
        <v>2019North RegionReligionHindu</v>
      </c>
      <c r="F5047">
        <v>0.90781390863156997</v>
      </c>
    </row>
    <row r="5048" spans="1:6" x14ac:dyDescent="0.25">
      <c r="A5048" s="95">
        <v>43555</v>
      </c>
      <c r="B5048" t="s">
        <v>129</v>
      </c>
      <c r="C5048" t="s">
        <v>1</v>
      </c>
      <c r="D5048" t="s">
        <v>7</v>
      </c>
      <c r="E5048" t="str">
        <f t="shared" si="78"/>
        <v>2019West RegionReligionHindu</v>
      </c>
      <c r="F5048">
        <v>0.55107447748012905</v>
      </c>
    </row>
    <row r="5049" spans="1:6" x14ac:dyDescent="0.25">
      <c r="A5049" s="95">
        <v>43921</v>
      </c>
      <c r="B5049" t="s">
        <v>102</v>
      </c>
      <c r="C5049" t="s">
        <v>1</v>
      </c>
      <c r="D5049" t="s">
        <v>7</v>
      </c>
      <c r="E5049" t="str">
        <f t="shared" si="78"/>
        <v>2020NHS Ayrshire &amp; ArranReligionHindu</v>
      </c>
      <c r="F5049">
        <v>0.45015550826649198</v>
      </c>
    </row>
    <row r="5050" spans="1:6" x14ac:dyDescent="0.25">
      <c r="A5050" s="95">
        <v>43921</v>
      </c>
      <c r="B5050" t="s">
        <v>103</v>
      </c>
      <c r="C5050" t="s">
        <v>1</v>
      </c>
      <c r="D5050" t="s">
        <v>7</v>
      </c>
      <c r="E5050" t="str">
        <f t="shared" si="78"/>
        <v>2020NHS BordersReligionHindu</v>
      </c>
      <c r="F5050">
        <v>0.58247286205983495</v>
      </c>
    </row>
    <row r="5051" spans="1:6" x14ac:dyDescent="0.25">
      <c r="A5051" s="95">
        <v>43921</v>
      </c>
      <c r="B5051" t="s">
        <v>82</v>
      </c>
      <c r="C5051" t="s">
        <v>1</v>
      </c>
      <c r="D5051" t="s">
        <v>7</v>
      </c>
      <c r="E5051" t="str">
        <f t="shared" si="78"/>
        <v>2020NHSScotlandReligionHindu</v>
      </c>
      <c r="F5051">
        <v>0.53479254807443599</v>
      </c>
    </row>
    <row r="5052" spans="1:6" x14ac:dyDescent="0.25">
      <c r="A5052" s="95">
        <v>43921</v>
      </c>
      <c r="B5052" t="s">
        <v>52</v>
      </c>
      <c r="C5052" t="s">
        <v>1</v>
      </c>
      <c r="D5052" t="s">
        <v>7</v>
      </c>
      <c r="E5052" t="str">
        <f t="shared" si="78"/>
        <v>2020NHS National Services ScotlandReligionHindu</v>
      </c>
      <c r="F5052">
        <v>0.539083557951482</v>
      </c>
    </row>
    <row r="5053" spans="1:6" x14ac:dyDescent="0.25">
      <c r="A5053" s="95">
        <v>43921</v>
      </c>
      <c r="B5053" t="s">
        <v>15</v>
      </c>
      <c r="C5053" t="s">
        <v>1</v>
      </c>
      <c r="D5053" t="s">
        <v>7</v>
      </c>
      <c r="E5053" t="str">
        <f t="shared" si="78"/>
        <v>2020Scottish Ambulance ServiceReligionHindu</v>
      </c>
      <c r="F5053">
        <v>3.7871615224389303E-2</v>
      </c>
    </row>
    <row r="5054" spans="1:6" x14ac:dyDescent="0.25">
      <c r="A5054" s="95">
        <v>43921</v>
      </c>
      <c r="B5054" t="s">
        <v>16</v>
      </c>
      <c r="C5054" t="s">
        <v>1</v>
      </c>
      <c r="D5054" t="s">
        <v>7</v>
      </c>
      <c r="E5054" t="str">
        <f t="shared" si="78"/>
        <v>2020NHS 24ReligionHindu</v>
      </c>
      <c r="F5054">
        <v>5.75373993095512E-2</v>
      </c>
    </row>
    <row r="5055" spans="1:6" x14ac:dyDescent="0.25">
      <c r="A5055" s="95">
        <v>43921</v>
      </c>
      <c r="B5055" t="s">
        <v>17</v>
      </c>
      <c r="C5055" t="s">
        <v>1</v>
      </c>
      <c r="D5055" t="s">
        <v>7</v>
      </c>
      <c r="E5055" t="str">
        <f t="shared" si="78"/>
        <v>2020NHS Education for ScotlandReligionHindu</v>
      </c>
      <c r="F5055">
        <v>0.86630765628658302</v>
      </c>
    </row>
    <row r="5056" spans="1:6" x14ac:dyDescent="0.25">
      <c r="A5056" s="95">
        <v>43921</v>
      </c>
      <c r="B5056" t="s">
        <v>83</v>
      </c>
      <c r="C5056" t="s">
        <v>1</v>
      </c>
      <c r="D5056" t="s">
        <v>7</v>
      </c>
      <c r="E5056" t="str">
        <f t="shared" si="78"/>
        <v>2020Healthcare Improvement ScotlandReligionHindu</v>
      </c>
      <c r="F5056">
        <v>0.19083969465648801</v>
      </c>
    </row>
    <row r="5057" spans="1:6" x14ac:dyDescent="0.25">
      <c r="A5057" s="95">
        <v>43921</v>
      </c>
      <c r="B5057" t="s">
        <v>19</v>
      </c>
      <c r="C5057" t="s">
        <v>1</v>
      </c>
      <c r="D5057" t="s">
        <v>7</v>
      </c>
      <c r="E5057" t="str">
        <f t="shared" si="78"/>
        <v>2020The State HospitalReligionHindu</v>
      </c>
      <c r="F5057">
        <v>0.14792899408283999</v>
      </c>
    </row>
    <row r="5058" spans="1:6" x14ac:dyDescent="0.25">
      <c r="A5058" s="95">
        <v>43921</v>
      </c>
      <c r="B5058" t="s">
        <v>35</v>
      </c>
      <c r="C5058" t="s">
        <v>1</v>
      </c>
      <c r="D5058" t="s">
        <v>7</v>
      </c>
      <c r="E5058" t="str">
        <f t="shared" si="78"/>
        <v>2020National Waiting Times CentreReligionHindu</v>
      </c>
      <c r="F5058">
        <v>1.5813953488371999</v>
      </c>
    </row>
    <row r="5059" spans="1:6" x14ac:dyDescent="0.25">
      <c r="A5059" s="95">
        <v>43921</v>
      </c>
      <c r="B5059" t="s">
        <v>105</v>
      </c>
      <c r="C5059" t="s">
        <v>1</v>
      </c>
      <c r="D5059" t="s">
        <v>7</v>
      </c>
      <c r="E5059" t="str">
        <f t="shared" si="78"/>
        <v>2020NHS FifeReligionHindu</v>
      </c>
      <c r="F5059">
        <v>0.25692263773907997</v>
      </c>
    </row>
    <row r="5060" spans="1:6" x14ac:dyDescent="0.25">
      <c r="A5060" s="95">
        <v>43921</v>
      </c>
      <c r="B5060" t="s">
        <v>108</v>
      </c>
      <c r="C5060" t="s">
        <v>1</v>
      </c>
      <c r="D5060" t="s">
        <v>7</v>
      </c>
      <c r="E5060" t="str">
        <f t="shared" ref="E5060:E5123" si="79">"20"&amp;RIGHT(TEXT(A5060,"dd-mmm-yy"),2)&amp;B5060&amp;C5060&amp;D5060</f>
        <v>2020NHS Greater Glasgow &amp; ClydeReligionHindu</v>
      </c>
      <c r="F5060">
        <v>0.51971287993354398</v>
      </c>
    </row>
    <row r="5061" spans="1:6" x14ac:dyDescent="0.25">
      <c r="A5061" s="95">
        <v>43921</v>
      </c>
      <c r="B5061" t="s">
        <v>109</v>
      </c>
      <c r="C5061" t="s">
        <v>1</v>
      </c>
      <c r="D5061" t="s">
        <v>7</v>
      </c>
      <c r="E5061" t="str">
        <f t="shared" si="79"/>
        <v>2020NHS HighlandReligionHindu</v>
      </c>
      <c r="F5061">
        <v>0.28467499604618002</v>
      </c>
    </row>
    <row r="5062" spans="1:6" x14ac:dyDescent="0.25">
      <c r="A5062" s="95">
        <v>43921</v>
      </c>
      <c r="B5062" t="s">
        <v>110</v>
      </c>
      <c r="C5062" t="s">
        <v>1</v>
      </c>
      <c r="D5062" t="s">
        <v>7</v>
      </c>
      <c r="E5062" t="str">
        <f t="shared" si="79"/>
        <v>2020NHS LanarkshireReligionHindu</v>
      </c>
      <c r="F5062">
        <v>0.67158282854885398</v>
      </c>
    </row>
    <row r="5063" spans="1:6" x14ac:dyDescent="0.25">
      <c r="A5063" s="95">
        <v>43921</v>
      </c>
      <c r="B5063" t="s">
        <v>107</v>
      </c>
      <c r="C5063" t="s">
        <v>1</v>
      </c>
      <c r="D5063" t="s">
        <v>7</v>
      </c>
      <c r="E5063" t="str">
        <f t="shared" si="79"/>
        <v>2020NHS GrampianReligionHindu</v>
      </c>
      <c r="F5063">
        <v>1.6230539913878701</v>
      </c>
    </row>
    <row r="5064" spans="1:6" x14ac:dyDescent="0.25">
      <c r="A5064" s="95">
        <v>43921</v>
      </c>
      <c r="B5064" t="s">
        <v>112</v>
      </c>
      <c r="C5064" t="s">
        <v>1</v>
      </c>
      <c r="D5064" t="s">
        <v>7</v>
      </c>
      <c r="E5064" t="str">
        <f t="shared" si="79"/>
        <v>2020NHS OrkneyReligionHindu</v>
      </c>
      <c r="F5064">
        <v>0.53191489361702105</v>
      </c>
    </row>
    <row r="5065" spans="1:6" x14ac:dyDescent="0.25">
      <c r="A5065" s="95">
        <v>43921</v>
      </c>
      <c r="B5065" t="s">
        <v>111</v>
      </c>
      <c r="C5065" t="s">
        <v>1</v>
      </c>
      <c r="D5065" t="s">
        <v>7</v>
      </c>
      <c r="E5065" t="str">
        <f t="shared" si="79"/>
        <v>2020NHS LothianReligionHindu</v>
      </c>
      <c r="F5065">
        <v>0.37880046519355298</v>
      </c>
    </row>
    <row r="5066" spans="1:6" x14ac:dyDescent="0.25">
      <c r="A5066" s="95">
        <v>43921</v>
      </c>
      <c r="B5066" t="s">
        <v>114</v>
      </c>
      <c r="C5066" t="s">
        <v>1</v>
      </c>
      <c r="D5066" t="s">
        <v>7</v>
      </c>
      <c r="E5066" t="str">
        <f t="shared" si="79"/>
        <v>2020NHS TaysideReligionHindu</v>
      </c>
      <c r="F5066">
        <v>0.559116323469248</v>
      </c>
    </row>
    <row r="5067" spans="1:6" x14ac:dyDescent="0.25">
      <c r="A5067" s="95">
        <v>43921</v>
      </c>
      <c r="B5067" t="s">
        <v>106</v>
      </c>
      <c r="C5067" t="s">
        <v>1</v>
      </c>
      <c r="D5067" t="s">
        <v>7</v>
      </c>
      <c r="E5067" t="str">
        <f t="shared" si="79"/>
        <v>2020NHS Forth ValleyReligionHindu</v>
      </c>
      <c r="F5067">
        <v>0.29526396598559101</v>
      </c>
    </row>
    <row r="5068" spans="1:6" x14ac:dyDescent="0.25">
      <c r="A5068" s="95">
        <v>43921</v>
      </c>
      <c r="B5068" t="s">
        <v>115</v>
      </c>
      <c r="C5068" t="s">
        <v>1</v>
      </c>
      <c r="D5068" t="s">
        <v>7</v>
      </c>
      <c r="E5068" t="str">
        <f t="shared" si="79"/>
        <v>2020NHS Western IslesReligionHindu</v>
      </c>
      <c r="F5068">
        <v>0.23790642347343299</v>
      </c>
    </row>
    <row r="5069" spans="1:6" x14ac:dyDescent="0.25">
      <c r="A5069" s="95">
        <v>43921</v>
      </c>
      <c r="B5069" t="s">
        <v>104</v>
      </c>
      <c r="C5069" t="s">
        <v>1</v>
      </c>
      <c r="D5069" t="s">
        <v>7</v>
      </c>
      <c r="E5069" t="str">
        <f t="shared" si="79"/>
        <v>2020NHS Dumfries &amp; GallowayReligionHindu</v>
      </c>
      <c r="F5069">
        <v>0.21044576238760199</v>
      </c>
    </row>
    <row r="5070" spans="1:6" x14ac:dyDescent="0.25">
      <c r="A5070" s="95">
        <v>43921</v>
      </c>
      <c r="B5070" t="s">
        <v>113</v>
      </c>
      <c r="C5070" t="s">
        <v>1</v>
      </c>
      <c r="D5070" t="s">
        <v>7</v>
      </c>
      <c r="E5070" t="str">
        <f t="shared" si="79"/>
        <v>2020NHS ShetlandReligionHindu</v>
      </c>
      <c r="F5070">
        <v>1.5539305301645301</v>
      </c>
    </row>
    <row r="5071" spans="1:6" x14ac:dyDescent="0.25">
      <c r="A5071" s="95">
        <v>43921</v>
      </c>
      <c r="B5071" t="s">
        <v>127</v>
      </c>
      <c r="C5071" t="s">
        <v>1</v>
      </c>
      <c r="D5071" t="s">
        <v>7</v>
      </c>
      <c r="E5071" t="str">
        <f t="shared" si="79"/>
        <v>2020East RegionReligionHindu</v>
      </c>
      <c r="F5071">
        <v>0.36727428404046703</v>
      </c>
    </row>
    <row r="5072" spans="1:6" x14ac:dyDescent="0.25">
      <c r="A5072" s="95">
        <v>43921</v>
      </c>
      <c r="B5072" t="s">
        <v>132</v>
      </c>
      <c r="C5072" t="s">
        <v>1</v>
      </c>
      <c r="D5072" t="s">
        <v>7</v>
      </c>
      <c r="E5072" t="str">
        <f t="shared" si="79"/>
        <v>2020National Bodies and Special Health BoardsReligionHindu</v>
      </c>
      <c r="F5072">
        <v>0.51378110784051301</v>
      </c>
    </row>
    <row r="5073" spans="1:6" x14ac:dyDescent="0.25">
      <c r="A5073" s="95">
        <v>43921</v>
      </c>
      <c r="B5073" t="s">
        <v>128</v>
      </c>
      <c r="C5073" t="s">
        <v>1</v>
      </c>
      <c r="D5073" t="s">
        <v>7</v>
      </c>
      <c r="E5073" t="str">
        <f t="shared" si="79"/>
        <v>2020North RegionReligionHindu</v>
      </c>
      <c r="F5073">
        <v>0.89694382299213804</v>
      </c>
    </row>
    <row r="5074" spans="1:6" x14ac:dyDescent="0.25">
      <c r="A5074" s="95">
        <v>43921</v>
      </c>
      <c r="B5074" t="s">
        <v>129</v>
      </c>
      <c r="C5074" t="s">
        <v>1</v>
      </c>
      <c r="D5074" t="s">
        <v>7</v>
      </c>
      <c r="E5074" t="str">
        <f t="shared" si="79"/>
        <v>2020West RegionReligionHindu</v>
      </c>
      <c r="F5074">
        <v>0.49631455212438502</v>
      </c>
    </row>
    <row r="5075" spans="1:6" x14ac:dyDescent="0.25">
      <c r="A5075" s="95">
        <v>40268</v>
      </c>
      <c r="B5075" t="s">
        <v>102</v>
      </c>
      <c r="C5075" t="s">
        <v>1</v>
      </c>
      <c r="D5075" t="s">
        <v>8</v>
      </c>
      <c r="E5075" t="str">
        <f t="shared" si="79"/>
        <v>2010NHS Ayrshire &amp; ArranReligionJewish</v>
      </c>
      <c r="F5075">
        <v>4.4306601683650797E-2</v>
      </c>
    </row>
    <row r="5076" spans="1:6" x14ac:dyDescent="0.25">
      <c r="A5076" s="95">
        <v>40268</v>
      </c>
      <c r="B5076" t="s">
        <v>103</v>
      </c>
      <c r="C5076" t="s">
        <v>1</v>
      </c>
      <c r="D5076" t="s">
        <v>8</v>
      </c>
      <c r="E5076" t="str">
        <f t="shared" si="79"/>
        <v>2010NHS BordersReligionJewish</v>
      </c>
      <c r="F5076">
        <v>4.9962528103922002E-2</v>
      </c>
    </row>
    <row r="5077" spans="1:6" x14ac:dyDescent="0.25">
      <c r="A5077" s="95">
        <v>40268</v>
      </c>
      <c r="B5077" t="s">
        <v>82</v>
      </c>
      <c r="C5077" t="s">
        <v>1</v>
      </c>
      <c r="D5077" t="s">
        <v>8</v>
      </c>
      <c r="E5077" t="str">
        <f t="shared" si="79"/>
        <v>2010NHSScotlandReligionJewish</v>
      </c>
      <c r="F5077">
        <v>5.0961059103749998E-2</v>
      </c>
    </row>
    <row r="5078" spans="1:6" x14ac:dyDescent="0.25">
      <c r="A5078" s="95">
        <v>40268</v>
      </c>
      <c r="B5078" t="s">
        <v>52</v>
      </c>
      <c r="C5078" t="s">
        <v>1</v>
      </c>
      <c r="D5078" t="s">
        <v>8</v>
      </c>
      <c r="E5078" t="str">
        <f t="shared" si="79"/>
        <v>2010NHS National Services ScotlandReligionJewish</v>
      </c>
      <c r="F5078">
        <v>0.10943912448700401</v>
      </c>
    </row>
    <row r="5079" spans="1:6" x14ac:dyDescent="0.25">
      <c r="A5079" s="95">
        <v>40268</v>
      </c>
      <c r="B5079" t="s">
        <v>15</v>
      </c>
      <c r="C5079" t="s">
        <v>1</v>
      </c>
      <c r="D5079" t="s">
        <v>8</v>
      </c>
      <c r="E5079" t="str">
        <f t="shared" si="79"/>
        <v>2010Scottish Ambulance ServiceReligionJewish</v>
      </c>
      <c r="F5079">
        <v>4.6264168401572901E-2</v>
      </c>
    </row>
    <row r="5080" spans="1:6" x14ac:dyDescent="0.25">
      <c r="A5080" s="95">
        <v>40268</v>
      </c>
      <c r="B5080" t="s">
        <v>17</v>
      </c>
      <c r="C5080" t="s">
        <v>1</v>
      </c>
      <c r="D5080" t="s">
        <v>8</v>
      </c>
      <c r="E5080" t="str">
        <f t="shared" si="79"/>
        <v>2010NHS Education for ScotlandReligionJewish</v>
      </c>
      <c r="F5080">
        <v>0.23186485591255299</v>
      </c>
    </row>
    <row r="5081" spans="1:6" x14ac:dyDescent="0.25">
      <c r="A5081" s="95">
        <v>40268</v>
      </c>
      <c r="B5081" t="s">
        <v>105</v>
      </c>
      <c r="C5081" t="s">
        <v>1</v>
      </c>
      <c r="D5081" t="s">
        <v>8</v>
      </c>
      <c r="E5081" t="str">
        <f t="shared" si="79"/>
        <v>2010NHS FifeReligionJewish</v>
      </c>
      <c r="F5081">
        <v>9.6983803704781303E-3</v>
      </c>
    </row>
    <row r="5082" spans="1:6" x14ac:dyDescent="0.25">
      <c r="A5082" s="95">
        <v>40268</v>
      </c>
      <c r="B5082" t="s">
        <v>108</v>
      </c>
      <c r="C5082" t="s">
        <v>1</v>
      </c>
      <c r="D5082" t="s">
        <v>8</v>
      </c>
      <c r="E5082" t="str">
        <f t="shared" si="79"/>
        <v>2010NHS Greater Glasgow &amp; ClydeReligionJewish</v>
      </c>
      <c r="F5082">
        <v>6.6122988759091894E-2</v>
      </c>
    </row>
    <row r="5083" spans="1:6" x14ac:dyDescent="0.25">
      <c r="A5083" s="95">
        <v>40268</v>
      </c>
      <c r="B5083" t="s">
        <v>109</v>
      </c>
      <c r="C5083" t="s">
        <v>1</v>
      </c>
      <c r="D5083" t="s">
        <v>8</v>
      </c>
      <c r="E5083" t="str">
        <f t="shared" si="79"/>
        <v>2010NHS HighlandReligionJewish</v>
      </c>
      <c r="F5083">
        <v>5.8416901956966201E-2</v>
      </c>
    </row>
    <row r="5084" spans="1:6" x14ac:dyDescent="0.25">
      <c r="A5084" s="95">
        <v>40268</v>
      </c>
      <c r="B5084" t="s">
        <v>110</v>
      </c>
      <c r="C5084" t="s">
        <v>1</v>
      </c>
      <c r="D5084" t="s">
        <v>8</v>
      </c>
      <c r="E5084" t="str">
        <f t="shared" si="79"/>
        <v>2010NHS LanarkshireReligionJewish</v>
      </c>
      <c r="F5084">
        <v>4.3814809405578997E-2</v>
      </c>
    </row>
    <row r="5085" spans="1:6" x14ac:dyDescent="0.25">
      <c r="A5085" s="95">
        <v>40268</v>
      </c>
      <c r="B5085" t="s">
        <v>107</v>
      </c>
      <c r="C5085" t="s">
        <v>1</v>
      </c>
      <c r="D5085" t="s">
        <v>8</v>
      </c>
      <c r="E5085" t="str">
        <f t="shared" si="79"/>
        <v>2010NHS GrampianReligionJewish</v>
      </c>
      <c r="F5085">
        <v>4.1087045841403998E-2</v>
      </c>
    </row>
    <row r="5086" spans="1:6" x14ac:dyDescent="0.25">
      <c r="A5086" s="95">
        <v>40268</v>
      </c>
      <c r="B5086" t="s">
        <v>111</v>
      </c>
      <c r="C5086" t="s">
        <v>1</v>
      </c>
      <c r="D5086" t="s">
        <v>8</v>
      </c>
      <c r="E5086" t="str">
        <f t="shared" si="79"/>
        <v>2010NHS LothianReligionJewish</v>
      </c>
      <c r="F5086">
        <v>3.4849951597289403E-2</v>
      </c>
    </row>
    <row r="5087" spans="1:6" x14ac:dyDescent="0.25">
      <c r="A5087" s="95">
        <v>40268</v>
      </c>
      <c r="B5087" t="s">
        <v>114</v>
      </c>
      <c r="C5087" t="s">
        <v>1</v>
      </c>
      <c r="D5087" t="s">
        <v>8</v>
      </c>
      <c r="E5087" t="str">
        <f t="shared" si="79"/>
        <v>2010NHS TaysideReligionJewish</v>
      </c>
      <c r="F5087">
        <v>5.3955621501315103E-2</v>
      </c>
    </row>
    <row r="5088" spans="1:6" x14ac:dyDescent="0.25">
      <c r="A5088" s="95">
        <v>40268</v>
      </c>
      <c r="B5088" t="s">
        <v>106</v>
      </c>
      <c r="C5088" t="s">
        <v>1</v>
      </c>
      <c r="D5088" t="s">
        <v>8</v>
      </c>
      <c r="E5088" t="str">
        <f t="shared" si="79"/>
        <v>2010NHS Forth ValleyReligionJewish</v>
      </c>
      <c r="F5088">
        <v>8.5189241815747802E-2</v>
      </c>
    </row>
    <row r="5089" spans="1:6" x14ac:dyDescent="0.25">
      <c r="A5089" s="95">
        <v>40268</v>
      </c>
      <c r="B5089" t="s">
        <v>104</v>
      </c>
      <c r="C5089" t="s">
        <v>1</v>
      </c>
      <c r="D5089" t="s">
        <v>8</v>
      </c>
      <c r="E5089" t="str">
        <f t="shared" si="79"/>
        <v>2010NHS Dumfries &amp; GallowayReligionJewish</v>
      </c>
      <c r="F5089">
        <v>4.0363269424823399E-2</v>
      </c>
    </row>
    <row r="5090" spans="1:6" x14ac:dyDescent="0.25">
      <c r="A5090" s="95">
        <v>40268</v>
      </c>
      <c r="B5090" t="s">
        <v>127</v>
      </c>
      <c r="C5090" t="s">
        <v>1</v>
      </c>
      <c r="D5090" t="s">
        <v>8</v>
      </c>
      <c r="E5090" t="str">
        <f t="shared" si="79"/>
        <v>2010East RegionReligionJewish</v>
      </c>
      <c r="F5090">
        <v>2.9896111014225499E-2</v>
      </c>
    </row>
    <row r="5091" spans="1:6" x14ac:dyDescent="0.25">
      <c r="A5091" s="95">
        <v>40268</v>
      </c>
      <c r="B5091" t="s">
        <v>132</v>
      </c>
      <c r="C5091" t="s">
        <v>1</v>
      </c>
      <c r="D5091" t="s">
        <v>8</v>
      </c>
      <c r="E5091" t="str">
        <f t="shared" si="79"/>
        <v>2010National Bodies and Special Health BoardsReligionJewish</v>
      </c>
      <c r="F5091">
        <v>8.46409271436942E-2</v>
      </c>
    </row>
    <row r="5092" spans="1:6" x14ac:dyDescent="0.25">
      <c r="A5092" s="95">
        <v>40268</v>
      </c>
      <c r="B5092" t="s">
        <v>128</v>
      </c>
      <c r="C5092" t="s">
        <v>1</v>
      </c>
      <c r="D5092" t="s">
        <v>8</v>
      </c>
      <c r="E5092" t="str">
        <f t="shared" si="79"/>
        <v>2010North RegionReligionJewish</v>
      </c>
      <c r="F5092">
        <v>4.6719615564306198E-2</v>
      </c>
    </row>
    <row r="5093" spans="1:6" x14ac:dyDescent="0.25">
      <c r="A5093" s="95">
        <v>40268</v>
      </c>
      <c r="B5093" t="s">
        <v>129</v>
      </c>
      <c r="C5093" t="s">
        <v>1</v>
      </c>
      <c r="D5093" t="s">
        <v>8</v>
      </c>
      <c r="E5093" t="str">
        <f t="shared" si="79"/>
        <v>2010West RegionReligionJewish</v>
      </c>
      <c r="F5093">
        <v>5.9865183606518102E-2</v>
      </c>
    </row>
    <row r="5094" spans="1:6" x14ac:dyDescent="0.25">
      <c r="A5094" s="95">
        <v>40633</v>
      </c>
      <c r="B5094" t="s">
        <v>102</v>
      </c>
      <c r="C5094" t="s">
        <v>1</v>
      </c>
      <c r="D5094" t="s">
        <v>8</v>
      </c>
      <c r="E5094" t="str">
        <f t="shared" si="79"/>
        <v>2011NHS Ayrshire &amp; ArranReligionJewish</v>
      </c>
      <c r="F5094">
        <v>3.5861574323112697E-2</v>
      </c>
    </row>
    <row r="5095" spans="1:6" x14ac:dyDescent="0.25">
      <c r="A5095" s="95">
        <v>40633</v>
      </c>
      <c r="B5095" t="s">
        <v>103</v>
      </c>
      <c r="C5095" t="s">
        <v>1</v>
      </c>
      <c r="D5095" t="s">
        <v>8</v>
      </c>
      <c r="E5095" t="str">
        <f t="shared" si="79"/>
        <v>2011NHS BordersReligionJewish</v>
      </c>
      <c r="F5095">
        <v>5.2151238591916498E-2</v>
      </c>
    </row>
    <row r="5096" spans="1:6" x14ac:dyDescent="0.25">
      <c r="A5096" s="95">
        <v>40633</v>
      </c>
      <c r="B5096" t="s">
        <v>82</v>
      </c>
      <c r="C5096" t="s">
        <v>1</v>
      </c>
      <c r="D5096" t="s">
        <v>8</v>
      </c>
      <c r="E5096" t="str">
        <f t="shared" si="79"/>
        <v>2011NHSScotlandReligionJewish</v>
      </c>
      <c r="F5096">
        <v>5.2080948674511199E-2</v>
      </c>
    </row>
    <row r="5097" spans="1:6" x14ac:dyDescent="0.25">
      <c r="A5097" s="95">
        <v>40633</v>
      </c>
      <c r="B5097" t="s">
        <v>52</v>
      </c>
      <c r="C5097" t="s">
        <v>1</v>
      </c>
      <c r="D5097" t="s">
        <v>8</v>
      </c>
      <c r="E5097" t="str">
        <f t="shared" si="79"/>
        <v>2011NHS National Services ScotlandReligionJewish</v>
      </c>
      <c r="F5097">
        <v>0.110314396028681</v>
      </c>
    </row>
    <row r="5098" spans="1:6" x14ac:dyDescent="0.25">
      <c r="A5098" s="95">
        <v>40633</v>
      </c>
      <c r="B5098" t="s">
        <v>15</v>
      </c>
      <c r="C5098" t="s">
        <v>1</v>
      </c>
      <c r="D5098" t="s">
        <v>8</v>
      </c>
      <c r="E5098" t="str">
        <f t="shared" si="79"/>
        <v>2011Scottish Ambulance ServiceReligionJewish</v>
      </c>
      <c r="F5098">
        <v>4.6221400508435401E-2</v>
      </c>
    </row>
    <row r="5099" spans="1:6" x14ac:dyDescent="0.25">
      <c r="A5099" s="95">
        <v>40633</v>
      </c>
      <c r="B5099" t="s">
        <v>17</v>
      </c>
      <c r="C5099" t="s">
        <v>1</v>
      </c>
      <c r="D5099" t="s">
        <v>8</v>
      </c>
      <c r="E5099" t="str">
        <f t="shared" si="79"/>
        <v>2011NHS Education for ScotlandReligionJewish</v>
      </c>
      <c r="F5099">
        <v>0.23497818059751499</v>
      </c>
    </row>
    <row r="5100" spans="1:6" x14ac:dyDescent="0.25">
      <c r="A5100" s="95">
        <v>40633</v>
      </c>
      <c r="B5100" t="s">
        <v>105</v>
      </c>
      <c r="C5100" t="s">
        <v>1</v>
      </c>
      <c r="D5100" t="s">
        <v>8</v>
      </c>
      <c r="E5100" t="str">
        <f t="shared" si="79"/>
        <v>2011NHS FifeReligionJewish</v>
      </c>
      <c r="F5100">
        <v>1.00775975007558E-2</v>
      </c>
    </row>
    <row r="5101" spans="1:6" x14ac:dyDescent="0.25">
      <c r="A5101" s="95">
        <v>40633</v>
      </c>
      <c r="B5101" t="s">
        <v>108</v>
      </c>
      <c r="C5101" t="s">
        <v>1</v>
      </c>
      <c r="D5101" t="s">
        <v>8</v>
      </c>
      <c r="E5101" t="str">
        <f t="shared" si="79"/>
        <v>2011NHS Greater Glasgow &amp; ClydeReligionJewish</v>
      </c>
      <c r="F5101">
        <v>7.3581825289153496E-2</v>
      </c>
    </row>
    <row r="5102" spans="1:6" x14ac:dyDescent="0.25">
      <c r="A5102" s="95">
        <v>40633</v>
      </c>
      <c r="B5102" t="s">
        <v>109</v>
      </c>
      <c r="C5102" t="s">
        <v>1</v>
      </c>
      <c r="D5102" t="s">
        <v>8</v>
      </c>
      <c r="E5102" t="str">
        <f t="shared" si="79"/>
        <v>2011NHS HighlandReligionJewish</v>
      </c>
      <c r="F5102">
        <v>6.8366051372204306E-2</v>
      </c>
    </row>
    <row r="5103" spans="1:6" x14ac:dyDescent="0.25">
      <c r="A5103" s="95">
        <v>40633</v>
      </c>
      <c r="B5103" t="s">
        <v>110</v>
      </c>
      <c r="C5103" t="s">
        <v>1</v>
      </c>
      <c r="D5103" t="s">
        <v>8</v>
      </c>
      <c r="E5103" t="str">
        <f t="shared" si="79"/>
        <v>2011NHS LanarkshireReligionJewish</v>
      </c>
      <c r="F5103">
        <v>3.67403923873907E-2</v>
      </c>
    </row>
    <row r="5104" spans="1:6" x14ac:dyDescent="0.25">
      <c r="A5104" s="95">
        <v>40633</v>
      </c>
      <c r="B5104" t="s">
        <v>107</v>
      </c>
      <c r="C5104" t="s">
        <v>1</v>
      </c>
      <c r="D5104" t="s">
        <v>8</v>
      </c>
      <c r="E5104" t="str">
        <f t="shared" si="79"/>
        <v>2011NHS GrampianReligionJewish</v>
      </c>
      <c r="F5104">
        <v>4.4083380565526797E-2</v>
      </c>
    </row>
    <row r="5105" spans="1:6" x14ac:dyDescent="0.25">
      <c r="A5105" s="95">
        <v>40633</v>
      </c>
      <c r="B5105" t="s">
        <v>111</v>
      </c>
      <c r="C5105" t="s">
        <v>1</v>
      </c>
      <c r="D5105" t="s">
        <v>8</v>
      </c>
      <c r="E5105" t="str">
        <f t="shared" si="79"/>
        <v>2011NHS LothianReligionJewish</v>
      </c>
      <c r="F5105">
        <v>2.7967557633145498E-2</v>
      </c>
    </row>
    <row r="5106" spans="1:6" x14ac:dyDescent="0.25">
      <c r="A5106" s="95">
        <v>40633</v>
      </c>
      <c r="B5106" t="s">
        <v>114</v>
      </c>
      <c r="C5106" t="s">
        <v>1</v>
      </c>
      <c r="D5106" t="s">
        <v>8</v>
      </c>
      <c r="E5106" t="str">
        <f t="shared" si="79"/>
        <v>2011NHS TaysideReligionJewish</v>
      </c>
      <c r="F5106">
        <v>5.66893424036281E-2</v>
      </c>
    </row>
    <row r="5107" spans="1:6" x14ac:dyDescent="0.25">
      <c r="A5107" s="95">
        <v>40633</v>
      </c>
      <c r="B5107" t="s">
        <v>106</v>
      </c>
      <c r="C5107" t="s">
        <v>1</v>
      </c>
      <c r="D5107" t="s">
        <v>8</v>
      </c>
      <c r="E5107" t="str">
        <f t="shared" si="79"/>
        <v>2011NHS Forth ValleyReligionJewish</v>
      </c>
      <c r="F5107">
        <v>0.14169779724333301</v>
      </c>
    </row>
    <row r="5108" spans="1:6" x14ac:dyDescent="0.25">
      <c r="A5108" s="95">
        <v>40633</v>
      </c>
      <c r="B5108" t="s">
        <v>104</v>
      </c>
      <c r="C5108" t="s">
        <v>1</v>
      </c>
      <c r="D5108" t="s">
        <v>8</v>
      </c>
      <c r="E5108" t="str">
        <f t="shared" si="79"/>
        <v>2011NHS Dumfries &amp; GallowayReligionJewish</v>
      </c>
      <c r="F5108">
        <v>4.1347942939838699E-2</v>
      </c>
    </row>
    <row r="5109" spans="1:6" x14ac:dyDescent="0.25">
      <c r="A5109" s="95">
        <v>40633</v>
      </c>
      <c r="B5109" t="s">
        <v>127</v>
      </c>
      <c r="C5109" t="s">
        <v>1</v>
      </c>
      <c r="D5109" t="s">
        <v>8</v>
      </c>
      <c r="E5109" t="str">
        <f t="shared" si="79"/>
        <v>2011East RegionReligionJewish</v>
      </c>
      <c r="F5109">
        <v>2.5781834119679201E-2</v>
      </c>
    </row>
    <row r="5110" spans="1:6" x14ac:dyDescent="0.25">
      <c r="A5110" s="95">
        <v>40633</v>
      </c>
      <c r="B5110" t="s">
        <v>132</v>
      </c>
      <c r="C5110" t="s">
        <v>1</v>
      </c>
      <c r="D5110" t="s">
        <v>8</v>
      </c>
      <c r="E5110" t="str">
        <f t="shared" si="79"/>
        <v>2011National Bodies and Special Health BoardsReligionJewish</v>
      </c>
      <c r="F5110">
        <v>8.5357846355876496E-2</v>
      </c>
    </row>
    <row r="5111" spans="1:6" x14ac:dyDescent="0.25">
      <c r="A5111" s="95">
        <v>40633</v>
      </c>
      <c r="B5111" t="s">
        <v>128</v>
      </c>
      <c r="C5111" t="s">
        <v>1</v>
      </c>
      <c r="D5111" t="s">
        <v>8</v>
      </c>
      <c r="E5111" t="str">
        <f t="shared" si="79"/>
        <v>2011North RegionReligionJewish</v>
      </c>
      <c r="F5111">
        <v>5.1154463226916497E-2</v>
      </c>
    </row>
    <row r="5112" spans="1:6" x14ac:dyDescent="0.25">
      <c r="A5112" s="95">
        <v>40633</v>
      </c>
      <c r="B5112" t="s">
        <v>129</v>
      </c>
      <c r="C5112" t="s">
        <v>1</v>
      </c>
      <c r="D5112" t="s">
        <v>8</v>
      </c>
      <c r="E5112" t="str">
        <f t="shared" si="79"/>
        <v>2011West RegionReligionJewish</v>
      </c>
      <c r="F5112">
        <v>6.6788700341364401E-2</v>
      </c>
    </row>
    <row r="5113" spans="1:6" x14ac:dyDescent="0.25">
      <c r="A5113" s="95">
        <v>40999</v>
      </c>
      <c r="B5113" t="s">
        <v>102</v>
      </c>
      <c r="C5113" t="s">
        <v>1</v>
      </c>
      <c r="D5113" t="s">
        <v>8</v>
      </c>
      <c r="E5113" t="str">
        <f t="shared" si="79"/>
        <v>2012NHS Ayrshire &amp; ArranReligionJewish</v>
      </c>
      <c r="F5113">
        <v>1.83016105417276E-2</v>
      </c>
    </row>
    <row r="5114" spans="1:6" x14ac:dyDescent="0.25">
      <c r="A5114" s="95">
        <v>40999</v>
      </c>
      <c r="B5114" t="s">
        <v>103</v>
      </c>
      <c r="C5114" t="s">
        <v>1</v>
      </c>
      <c r="D5114" t="s">
        <v>8</v>
      </c>
      <c r="E5114" t="str">
        <f t="shared" si="79"/>
        <v>2012NHS BordersReligionJewish</v>
      </c>
      <c r="F5114">
        <v>5.4659743099207403E-2</v>
      </c>
    </row>
    <row r="5115" spans="1:6" x14ac:dyDescent="0.25">
      <c r="A5115" s="95">
        <v>40999</v>
      </c>
      <c r="B5115" t="s">
        <v>82</v>
      </c>
      <c r="C5115" t="s">
        <v>1</v>
      </c>
      <c r="D5115" t="s">
        <v>8</v>
      </c>
      <c r="E5115" t="str">
        <f t="shared" si="79"/>
        <v>2012NHSScotlandReligionJewish</v>
      </c>
      <c r="F5115">
        <v>5.0769212604932799E-2</v>
      </c>
    </row>
    <row r="5116" spans="1:6" x14ac:dyDescent="0.25">
      <c r="A5116" s="95">
        <v>40999</v>
      </c>
      <c r="B5116" t="s">
        <v>52</v>
      </c>
      <c r="C5116" t="s">
        <v>1</v>
      </c>
      <c r="D5116" t="s">
        <v>8</v>
      </c>
      <c r="E5116" t="str">
        <f t="shared" si="79"/>
        <v>2012NHS National Services ScotlandReligionJewish</v>
      </c>
      <c r="F5116">
        <v>0.114481969089868</v>
      </c>
    </row>
    <row r="5117" spans="1:6" x14ac:dyDescent="0.25">
      <c r="A5117" s="95">
        <v>40999</v>
      </c>
      <c r="B5117" t="s">
        <v>15</v>
      </c>
      <c r="C5117" t="s">
        <v>1</v>
      </c>
      <c r="D5117" t="s">
        <v>8</v>
      </c>
      <c r="E5117" t="str">
        <f t="shared" si="79"/>
        <v>2012Scottish Ambulance ServiceReligionJewish</v>
      </c>
      <c r="F5117">
        <v>4.7483380816714098E-2</v>
      </c>
    </row>
    <row r="5118" spans="1:6" x14ac:dyDescent="0.25">
      <c r="A5118" s="95">
        <v>40999</v>
      </c>
      <c r="B5118" t="s">
        <v>17</v>
      </c>
      <c r="C5118" t="s">
        <v>1</v>
      </c>
      <c r="D5118" t="s">
        <v>8</v>
      </c>
      <c r="E5118" t="str">
        <f t="shared" si="79"/>
        <v>2012NHS Education for ScotlandReligionJewish</v>
      </c>
      <c r="F5118">
        <v>0.19083969465648801</v>
      </c>
    </row>
    <row r="5119" spans="1:6" x14ac:dyDescent="0.25">
      <c r="A5119" s="95">
        <v>40999</v>
      </c>
      <c r="B5119" t="s">
        <v>105</v>
      </c>
      <c r="C5119" t="s">
        <v>1</v>
      </c>
      <c r="D5119" t="s">
        <v>8</v>
      </c>
      <c r="E5119" t="str">
        <f t="shared" si="79"/>
        <v>2012NHS FifeReligionJewish</v>
      </c>
      <c r="F5119">
        <v>1.05108261509354E-2</v>
      </c>
    </row>
    <row r="5120" spans="1:6" x14ac:dyDescent="0.25">
      <c r="A5120" s="95">
        <v>40999</v>
      </c>
      <c r="B5120" t="s">
        <v>108</v>
      </c>
      <c r="C5120" t="s">
        <v>1</v>
      </c>
      <c r="D5120" t="s">
        <v>8</v>
      </c>
      <c r="E5120" t="str">
        <f t="shared" si="79"/>
        <v>2012NHS Greater Glasgow &amp; ClydeReligionJewish</v>
      </c>
      <c r="F5120">
        <v>7.1717147569983902E-2</v>
      </c>
    </row>
    <row r="5121" spans="1:6" x14ac:dyDescent="0.25">
      <c r="A5121" s="95">
        <v>40999</v>
      </c>
      <c r="B5121" t="s">
        <v>109</v>
      </c>
      <c r="C5121" t="s">
        <v>1</v>
      </c>
      <c r="D5121" t="s">
        <v>8</v>
      </c>
      <c r="E5121" t="str">
        <f t="shared" si="79"/>
        <v>2012NHS HighlandReligionJewish</v>
      </c>
      <c r="F5121">
        <v>6.1406202026404601E-2</v>
      </c>
    </row>
    <row r="5122" spans="1:6" x14ac:dyDescent="0.25">
      <c r="A5122" s="95">
        <v>40999</v>
      </c>
      <c r="B5122" t="s">
        <v>110</v>
      </c>
      <c r="C5122" t="s">
        <v>1</v>
      </c>
      <c r="D5122" t="s">
        <v>8</v>
      </c>
      <c r="E5122" t="str">
        <f t="shared" si="79"/>
        <v>2012NHS LanarkshireReligionJewish</v>
      </c>
      <c r="F5122">
        <v>4.5385779122541603E-2</v>
      </c>
    </row>
    <row r="5123" spans="1:6" x14ac:dyDescent="0.25">
      <c r="A5123" s="95">
        <v>40999</v>
      </c>
      <c r="B5123" t="s">
        <v>107</v>
      </c>
      <c r="C5123" t="s">
        <v>1</v>
      </c>
      <c r="D5123" t="s">
        <v>8</v>
      </c>
      <c r="E5123" t="str">
        <f t="shared" si="79"/>
        <v>2012NHS GrampianReligionJewish</v>
      </c>
      <c r="F5123">
        <v>5.7168265260750799E-2</v>
      </c>
    </row>
    <row r="5124" spans="1:6" x14ac:dyDescent="0.25">
      <c r="A5124" s="95">
        <v>40999</v>
      </c>
      <c r="B5124" t="s">
        <v>111</v>
      </c>
      <c r="C5124" t="s">
        <v>1</v>
      </c>
      <c r="D5124" t="s">
        <v>8</v>
      </c>
      <c r="E5124" t="str">
        <f t="shared" ref="E5124:E5187" si="80">"20"&amp;RIGHT(TEXT(A5124,"dd-mmm-yy"),2)&amp;B5124&amp;C5124&amp;D5124</f>
        <v>2012NHS LothianReligionJewish</v>
      </c>
      <c r="F5124">
        <v>2.49449133164262E-2</v>
      </c>
    </row>
    <row r="5125" spans="1:6" x14ac:dyDescent="0.25">
      <c r="A5125" s="95">
        <v>40999</v>
      </c>
      <c r="B5125" t="s">
        <v>114</v>
      </c>
      <c r="C5125" t="s">
        <v>1</v>
      </c>
      <c r="D5125" t="s">
        <v>8</v>
      </c>
      <c r="E5125" t="str">
        <f t="shared" si="80"/>
        <v>2012NHS TaysideReligionJewish</v>
      </c>
      <c r="F5125">
        <v>4.8957896209259999E-2</v>
      </c>
    </row>
    <row r="5126" spans="1:6" x14ac:dyDescent="0.25">
      <c r="A5126" s="95">
        <v>40999</v>
      </c>
      <c r="B5126" t="s">
        <v>106</v>
      </c>
      <c r="C5126" t="s">
        <v>1</v>
      </c>
      <c r="D5126" t="s">
        <v>8</v>
      </c>
      <c r="E5126" t="str">
        <f t="shared" si="80"/>
        <v>2012NHS Forth ValleyReligionJewish</v>
      </c>
      <c r="F5126">
        <v>9.6538408495379896E-2</v>
      </c>
    </row>
    <row r="5127" spans="1:6" x14ac:dyDescent="0.25">
      <c r="A5127" s="95">
        <v>40999</v>
      </c>
      <c r="B5127" t="s">
        <v>104</v>
      </c>
      <c r="C5127" t="s">
        <v>1</v>
      </c>
      <c r="D5127" t="s">
        <v>8</v>
      </c>
      <c r="E5127" t="str">
        <f t="shared" si="80"/>
        <v>2012NHS Dumfries &amp; GallowayReligionJewish</v>
      </c>
      <c r="F5127">
        <v>8.5561497326203204E-2</v>
      </c>
    </row>
    <row r="5128" spans="1:6" x14ac:dyDescent="0.25">
      <c r="A5128" s="95">
        <v>40999</v>
      </c>
      <c r="B5128" t="s">
        <v>127</v>
      </c>
      <c r="C5128" t="s">
        <v>1</v>
      </c>
      <c r="D5128" t="s">
        <v>8</v>
      </c>
      <c r="E5128" t="str">
        <f t="shared" si="80"/>
        <v>2012East RegionReligionJewish</v>
      </c>
      <c r="F5128">
        <v>2.4176650727985801E-2</v>
      </c>
    </row>
    <row r="5129" spans="1:6" x14ac:dyDescent="0.25">
      <c r="A5129" s="95">
        <v>40999</v>
      </c>
      <c r="B5129" t="s">
        <v>132</v>
      </c>
      <c r="C5129" t="s">
        <v>1</v>
      </c>
      <c r="D5129" t="s">
        <v>8</v>
      </c>
      <c r="E5129" t="str">
        <f t="shared" si="80"/>
        <v>2012National Bodies and Special Health BoardsReligionJewish</v>
      </c>
      <c r="F5129">
        <v>7.4450084602368793E-2</v>
      </c>
    </row>
    <row r="5130" spans="1:6" x14ac:dyDescent="0.25">
      <c r="A5130" s="95">
        <v>40999</v>
      </c>
      <c r="B5130" t="s">
        <v>128</v>
      </c>
      <c r="C5130" t="s">
        <v>1</v>
      </c>
      <c r="D5130" t="s">
        <v>8</v>
      </c>
      <c r="E5130" t="str">
        <f t="shared" si="80"/>
        <v>2012North RegionReligionJewish</v>
      </c>
      <c r="F5130">
        <v>5.1922305350357502E-2</v>
      </c>
    </row>
    <row r="5131" spans="1:6" x14ac:dyDescent="0.25">
      <c r="A5131" s="95">
        <v>40999</v>
      </c>
      <c r="B5131" t="s">
        <v>129</v>
      </c>
      <c r="C5131" t="s">
        <v>1</v>
      </c>
      <c r="D5131" t="s">
        <v>8</v>
      </c>
      <c r="E5131" t="str">
        <f t="shared" si="80"/>
        <v>2012West RegionReligionJewish</v>
      </c>
      <c r="F5131">
        <v>6.28971182850908E-2</v>
      </c>
    </row>
    <row r="5132" spans="1:6" x14ac:dyDescent="0.25">
      <c r="A5132" s="95">
        <v>41364</v>
      </c>
      <c r="B5132" t="s">
        <v>102</v>
      </c>
      <c r="C5132" t="s">
        <v>1</v>
      </c>
      <c r="D5132" t="s">
        <v>8</v>
      </c>
      <c r="E5132" t="str">
        <f t="shared" si="80"/>
        <v>2013NHS Ayrshire &amp; ArranReligionJewish</v>
      </c>
      <c r="F5132">
        <v>2.7374760470845801E-2</v>
      </c>
    </row>
    <row r="5133" spans="1:6" x14ac:dyDescent="0.25">
      <c r="A5133" s="95">
        <v>41364</v>
      </c>
      <c r="B5133" t="s">
        <v>103</v>
      </c>
      <c r="C5133" t="s">
        <v>1</v>
      </c>
      <c r="D5133" t="s">
        <v>8</v>
      </c>
      <c r="E5133" t="str">
        <f t="shared" si="80"/>
        <v>2013NHS BordersReligionJewish</v>
      </c>
      <c r="F5133">
        <v>5.5218111540585299E-2</v>
      </c>
    </row>
    <row r="5134" spans="1:6" x14ac:dyDescent="0.25">
      <c r="A5134" s="95">
        <v>41364</v>
      </c>
      <c r="B5134" t="s">
        <v>82</v>
      </c>
      <c r="C5134" t="s">
        <v>1</v>
      </c>
      <c r="D5134" t="s">
        <v>8</v>
      </c>
      <c r="E5134" t="str">
        <f t="shared" si="80"/>
        <v>2013NHSScotlandReligionJewish</v>
      </c>
      <c r="F5134">
        <v>5.1187789385513799E-2</v>
      </c>
    </row>
    <row r="5135" spans="1:6" x14ac:dyDescent="0.25">
      <c r="A5135" s="95">
        <v>41364</v>
      </c>
      <c r="B5135" t="s">
        <v>52</v>
      </c>
      <c r="C5135" t="s">
        <v>1</v>
      </c>
      <c r="D5135" t="s">
        <v>8</v>
      </c>
      <c r="E5135" t="str">
        <f t="shared" si="80"/>
        <v>2013NHS National Services ScotlandReligionJewish</v>
      </c>
      <c r="F5135">
        <v>0.11648223645894</v>
      </c>
    </row>
    <row r="5136" spans="1:6" x14ac:dyDescent="0.25">
      <c r="A5136" s="95">
        <v>41364</v>
      </c>
      <c r="B5136" t="s">
        <v>15</v>
      </c>
      <c r="C5136" t="s">
        <v>1</v>
      </c>
      <c r="D5136" t="s">
        <v>8</v>
      </c>
      <c r="E5136" t="str">
        <f t="shared" si="80"/>
        <v>2013Scottish Ambulance ServiceReligionJewish</v>
      </c>
      <c r="F5136">
        <v>4.6339202965708898E-2</v>
      </c>
    </row>
    <row r="5137" spans="1:6" x14ac:dyDescent="0.25">
      <c r="A5137" s="95">
        <v>41364</v>
      </c>
      <c r="B5137" t="s">
        <v>17</v>
      </c>
      <c r="C5137" t="s">
        <v>1</v>
      </c>
      <c r="D5137" t="s">
        <v>8</v>
      </c>
      <c r="E5137" t="str">
        <f t="shared" si="80"/>
        <v>2013NHS Education for ScotlandReligionJewish</v>
      </c>
      <c r="F5137">
        <v>0.19952114924181899</v>
      </c>
    </row>
    <row r="5138" spans="1:6" x14ac:dyDescent="0.25">
      <c r="A5138" s="95">
        <v>41364</v>
      </c>
      <c r="B5138" t="s">
        <v>105</v>
      </c>
      <c r="C5138" t="s">
        <v>1</v>
      </c>
      <c r="D5138" t="s">
        <v>8</v>
      </c>
      <c r="E5138" t="str">
        <f t="shared" si="80"/>
        <v>2013NHS FifeReligionJewish</v>
      </c>
      <c r="F5138">
        <v>1.0631511800978001E-2</v>
      </c>
    </row>
    <row r="5139" spans="1:6" x14ac:dyDescent="0.25">
      <c r="A5139" s="95">
        <v>41364</v>
      </c>
      <c r="B5139" t="s">
        <v>108</v>
      </c>
      <c r="C5139" t="s">
        <v>1</v>
      </c>
      <c r="D5139" t="s">
        <v>8</v>
      </c>
      <c r="E5139" t="str">
        <f t="shared" si="80"/>
        <v>2013NHS Greater Glasgow &amp; ClydeReligionJewish</v>
      </c>
      <c r="F5139">
        <v>9.1070315870200799E-2</v>
      </c>
    </row>
    <row r="5140" spans="1:6" x14ac:dyDescent="0.25">
      <c r="A5140" s="95">
        <v>41364</v>
      </c>
      <c r="B5140" t="s">
        <v>109</v>
      </c>
      <c r="C5140" t="s">
        <v>1</v>
      </c>
      <c r="D5140" t="s">
        <v>8</v>
      </c>
      <c r="E5140" t="str">
        <f t="shared" si="80"/>
        <v>2013NHS HighlandReligionJewish</v>
      </c>
      <c r="F5140">
        <v>4.3986979853963201E-2</v>
      </c>
    </row>
    <row r="5141" spans="1:6" x14ac:dyDescent="0.25">
      <c r="A5141" s="95">
        <v>41364</v>
      </c>
      <c r="B5141" t="s">
        <v>110</v>
      </c>
      <c r="C5141" t="s">
        <v>1</v>
      </c>
      <c r="D5141" t="s">
        <v>8</v>
      </c>
      <c r="E5141" t="str">
        <f t="shared" si="80"/>
        <v>2013NHS LanarkshireReligionJewish</v>
      </c>
      <c r="F5141">
        <v>5.1759834368530003E-2</v>
      </c>
    </row>
    <row r="5142" spans="1:6" x14ac:dyDescent="0.25">
      <c r="A5142" s="95">
        <v>41364</v>
      </c>
      <c r="B5142" t="s">
        <v>107</v>
      </c>
      <c r="C5142" t="s">
        <v>1</v>
      </c>
      <c r="D5142" t="s">
        <v>8</v>
      </c>
      <c r="E5142" t="str">
        <f t="shared" si="80"/>
        <v>2013NHS GrampianReligionJewish</v>
      </c>
      <c r="F5142">
        <v>5.0495486965852397E-2</v>
      </c>
    </row>
    <row r="5143" spans="1:6" x14ac:dyDescent="0.25">
      <c r="A5143" s="95">
        <v>41364</v>
      </c>
      <c r="B5143" t="s">
        <v>111</v>
      </c>
      <c r="C5143" t="s">
        <v>1</v>
      </c>
      <c r="D5143" t="s">
        <v>8</v>
      </c>
      <c r="E5143" t="str">
        <f t="shared" si="80"/>
        <v>2013NHS LothianReligionJewish</v>
      </c>
      <c r="F5143">
        <v>2.41643173580346E-2</v>
      </c>
    </row>
    <row r="5144" spans="1:6" x14ac:dyDescent="0.25">
      <c r="A5144" s="95">
        <v>41364</v>
      </c>
      <c r="B5144" t="s">
        <v>114</v>
      </c>
      <c r="C5144" t="s">
        <v>1</v>
      </c>
      <c r="D5144" t="s">
        <v>8</v>
      </c>
      <c r="E5144" t="str">
        <f t="shared" si="80"/>
        <v>2013NHS TaysideReligionJewish</v>
      </c>
      <c r="F5144">
        <v>4.1710114702815403E-2</v>
      </c>
    </row>
    <row r="5145" spans="1:6" x14ac:dyDescent="0.25">
      <c r="A5145" s="95">
        <v>41364</v>
      </c>
      <c r="B5145" t="s">
        <v>106</v>
      </c>
      <c r="C5145" t="s">
        <v>1</v>
      </c>
      <c r="D5145" t="s">
        <v>8</v>
      </c>
      <c r="E5145" t="str">
        <f t="shared" si="80"/>
        <v>2013NHS Forth ValleyReligionJewish</v>
      </c>
      <c r="F5145">
        <v>8.4973799745078599E-2</v>
      </c>
    </row>
    <row r="5146" spans="1:6" x14ac:dyDescent="0.25">
      <c r="A5146" s="95">
        <v>41364</v>
      </c>
      <c r="B5146" t="s">
        <v>104</v>
      </c>
      <c r="C5146" t="s">
        <v>1</v>
      </c>
      <c r="D5146" t="s">
        <v>8</v>
      </c>
      <c r="E5146" t="str">
        <f t="shared" si="80"/>
        <v>2013NHS Dumfries &amp; GallowayReligionJewish</v>
      </c>
      <c r="F5146">
        <v>2.1473051320592601E-2</v>
      </c>
    </row>
    <row r="5147" spans="1:6" x14ac:dyDescent="0.25">
      <c r="A5147" s="95">
        <v>41364</v>
      </c>
      <c r="B5147" t="s">
        <v>113</v>
      </c>
      <c r="C5147" t="s">
        <v>1</v>
      </c>
      <c r="D5147" t="s">
        <v>8</v>
      </c>
      <c r="E5147" t="str">
        <f t="shared" si="80"/>
        <v>2013NHS ShetlandReligionJewish</v>
      </c>
      <c r="F5147">
        <v>0.12422360248447201</v>
      </c>
    </row>
    <row r="5148" spans="1:6" x14ac:dyDescent="0.25">
      <c r="A5148" s="95">
        <v>41364</v>
      </c>
      <c r="B5148" t="s">
        <v>127</v>
      </c>
      <c r="C5148" t="s">
        <v>1</v>
      </c>
      <c r="D5148" t="s">
        <v>8</v>
      </c>
      <c r="E5148" t="str">
        <f t="shared" si="80"/>
        <v>2013East RegionReligionJewish</v>
      </c>
      <c r="F5148">
        <v>2.3773046648000399E-2</v>
      </c>
    </row>
    <row r="5149" spans="1:6" x14ac:dyDescent="0.25">
      <c r="A5149" s="95">
        <v>41364</v>
      </c>
      <c r="B5149" t="s">
        <v>132</v>
      </c>
      <c r="C5149" t="s">
        <v>1</v>
      </c>
      <c r="D5149" t="s">
        <v>8</v>
      </c>
      <c r="E5149" t="str">
        <f t="shared" si="80"/>
        <v>2013National Bodies and Special Health BoardsReligionJewish</v>
      </c>
      <c r="F5149">
        <v>7.3954551566491805E-2</v>
      </c>
    </row>
    <row r="5150" spans="1:6" x14ac:dyDescent="0.25">
      <c r="A5150" s="95">
        <v>41364</v>
      </c>
      <c r="B5150" t="s">
        <v>128</v>
      </c>
      <c r="C5150" t="s">
        <v>1</v>
      </c>
      <c r="D5150" t="s">
        <v>8</v>
      </c>
      <c r="E5150" t="str">
        <f t="shared" si="80"/>
        <v>2013North RegionReligionJewish</v>
      </c>
      <c r="F5150">
        <v>4.5150803684305497E-2</v>
      </c>
    </row>
    <row r="5151" spans="1:6" x14ac:dyDescent="0.25">
      <c r="A5151" s="95">
        <v>41364</v>
      </c>
      <c r="B5151" t="s">
        <v>129</v>
      </c>
      <c r="C5151" t="s">
        <v>1</v>
      </c>
      <c r="D5151" t="s">
        <v>8</v>
      </c>
      <c r="E5151" t="str">
        <f t="shared" si="80"/>
        <v>2013West RegionReligionJewish</v>
      </c>
      <c r="F5151">
        <v>7.0578875101056093E-2</v>
      </c>
    </row>
    <row r="5152" spans="1:6" x14ac:dyDescent="0.25">
      <c r="A5152" s="95">
        <v>41729</v>
      </c>
      <c r="B5152" t="s">
        <v>102</v>
      </c>
      <c r="C5152" t="s">
        <v>1</v>
      </c>
      <c r="D5152" t="s">
        <v>8</v>
      </c>
      <c r="E5152" t="str">
        <f t="shared" si="80"/>
        <v>2014NHS Ayrshire &amp; ArranReligionJewish</v>
      </c>
      <c r="F5152">
        <v>2.68312315535283E-2</v>
      </c>
    </row>
    <row r="5153" spans="1:6" x14ac:dyDescent="0.25">
      <c r="A5153" s="95">
        <v>41729</v>
      </c>
      <c r="B5153" t="s">
        <v>103</v>
      </c>
      <c r="C5153" t="s">
        <v>1</v>
      </c>
      <c r="D5153" t="s">
        <v>8</v>
      </c>
      <c r="E5153" t="str">
        <f t="shared" si="80"/>
        <v>2014NHS BordersReligionJewish</v>
      </c>
      <c r="F5153">
        <v>2.7548209366391099E-2</v>
      </c>
    </row>
    <row r="5154" spans="1:6" x14ac:dyDescent="0.25">
      <c r="A5154" s="95">
        <v>41729</v>
      </c>
      <c r="B5154" t="s">
        <v>82</v>
      </c>
      <c r="C5154" t="s">
        <v>1</v>
      </c>
      <c r="D5154" t="s">
        <v>8</v>
      </c>
      <c r="E5154" t="str">
        <f t="shared" si="80"/>
        <v>2014NHSScotlandReligionJewish</v>
      </c>
      <c r="F5154">
        <v>5.1531339643059497E-2</v>
      </c>
    </row>
    <row r="5155" spans="1:6" x14ac:dyDescent="0.25">
      <c r="A5155" s="95">
        <v>41729</v>
      </c>
      <c r="B5155" t="s">
        <v>52</v>
      </c>
      <c r="C5155" t="s">
        <v>1</v>
      </c>
      <c r="D5155" t="s">
        <v>8</v>
      </c>
      <c r="E5155" t="str">
        <f t="shared" si="80"/>
        <v>2014NHS National Services ScotlandReligionJewish</v>
      </c>
      <c r="F5155">
        <v>8.7133313970374604E-2</v>
      </c>
    </row>
    <row r="5156" spans="1:6" x14ac:dyDescent="0.25">
      <c r="A5156" s="95">
        <v>41729</v>
      </c>
      <c r="B5156" t="s">
        <v>15</v>
      </c>
      <c r="C5156" t="s">
        <v>1</v>
      </c>
      <c r="D5156" t="s">
        <v>8</v>
      </c>
      <c r="E5156" t="str">
        <f t="shared" si="80"/>
        <v>2014Scottish Ambulance ServiceReligionJewish</v>
      </c>
      <c r="F5156">
        <v>4.5351473922902397E-2</v>
      </c>
    </row>
    <row r="5157" spans="1:6" x14ac:dyDescent="0.25">
      <c r="A5157" s="95">
        <v>41729</v>
      </c>
      <c r="B5157" t="s">
        <v>17</v>
      </c>
      <c r="C5157" t="s">
        <v>1</v>
      </c>
      <c r="D5157" t="s">
        <v>8</v>
      </c>
      <c r="E5157" t="str">
        <f t="shared" si="80"/>
        <v>2014NHS Education for ScotlandReligionJewish</v>
      </c>
      <c r="F5157">
        <v>0.30807147258163797</v>
      </c>
    </row>
    <row r="5158" spans="1:6" x14ac:dyDescent="0.25">
      <c r="A5158" s="95">
        <v>41729</v>
      </c>
      <c r="B5158" t="s">
        <v>105</v>
      </c>
      <c r="C5158" t="s">
        <v>1</v>
      </c>
      <c r="D5158" t="s">
        <v>8</v>
      </c>
      <c r="E5158" t="str">
        <f t="shared" si="80"/>
        <v>2014NHS FifeReligionJewish</v>
      </c>
      <c r="F5158">
        <v>2.1317416329140901E-2</v>
      </c>
    </row>
    <row r="5159" spans="1:6" x14ac:dyDescent="0.25">
      <c r="A5159" s="95">
        <v>41729</v>
      </c>
      <c r="B5159" t="s">
        <v>108</v>
      </c>
      <c r="C5159" t="s">
        <v>1</v>
      </c>
      <c r="D5159" t="s">
        <v>8</v>
      </c>
      <c r="E5159" t="str">
        <f t="shared" si="80"/>
        <v>2014NHS Greater Glasgow &amp; ClydeReligionJewish</v>
      </c>
      <c r="F5159">
        <v>9.4435231251151594E-2</v>
      </c>
    </row>
    <row r="5160" spans="1:6" x14ac:dyDescent="0.25">
      <c r="A5160" s="95">
        <v>41729</v>
      </c>
      <c r="B5160" t="s">
        <v>109</v>
      </c>
      <c r="C5160" t="s">
        <v>1</v>
      </c>
      <c r="D5160" t="s">
        <v>8</v>
      </c>
      <c r="E5160" t="str">
        <f t="shared" si="80"/>
        <v>2014NHS HighlandReligionJewish</v>
      </c>
      <c r="F5160">
        <v>3.4840170716836497E-2</v>
      </c>
    </row>
    <row r="5161" spans="1:6" x14ac:dyDescent="0.25">
      <c r="A5161" s="95">
        <v>41729</v>
      </c>
      <c r="B5161" t="s">
        <v>110</v>
      </c>
      <c r="C5161" t="s">
        <v>1</v>
      </c>
      <c r="D5161" t="s">
        <v>8</v>
      </c>
      <c r="E5161" t="str">
        <f t="shared" si="80"/>
        <v>2014NHS LanarkshireReligionJewish</v>
      </c>
      <c r="F5161">
        <v>6.5321527072144003E-2</v>
      </c>
    </row>
    <row r="5162" spans="1:6" x14ac:dyDescent="0.25">
      <c r="A5162" s="95">
        <v>41729</v>
      </c>
      <c r="B5162" t="s">
        <v>107</v>
      </c>
      <c r="C5162" t="s">
        <v>1</v>
      </c>
      <c r="D5162" t="s">
        <v>8</v>
      </c>
      <c r="E5162" t="str">
        <f t="shared" si="80"/>
        <v>2014NHS GrampianReligionJewish</v>
      </c>
      <c r="F5162">
        <v>3.11429461227032E-2</v>
      </c>
    </row>
    <row r="5163" spans="1:6" x14ac:dyDescent="0.25">
      <c r="A5163" s="95">
        <v>41729</v>
      </c>
      <c r="B5163" t="s">
        <v>111</v>
      </c>
      <c r="C5163" t="s">
        <v>1</v>
      </c>
      <c r="D5163" t="s">
        <v>8</v>
      </c>
      <c r="E5163" t="str">
        <f t="shared" si="80"/>
        <v>2014NHS LothianReligionJewish</v>
      </c>
      <c r="F5163">
        <v>2.34833659491193E-2</v>
      </c>
    </row>
    <row r="5164" spans="1:6" x14ac:dyDescent="0.25">
      <c r="A5164" s="95">
        <v>41729</v>
      </c>
      <c r="B5164" t="s">
        <v>114</v>
      </c>
      <c r="C5164" t="s">
        <v>1</v>
      </c>
      <c r="D5164" t="s">
        <v>8</v>
      </c>
      <c r="E5164" t="str">
        <f t="shared" si="80"/>
        <v>2014NHS TaysideReligionJewish</v>
      </c>
      <c r="F5164">
        <v>5.4802027675023901E-2</v>
      </c>
    </row>
    <row r="5165" spans="1:6" x14ac:dyDescent="0.25">
      <c r="A5165" s="95">
        <v>41729</v>
      </c>
      <c r="B5165" t="s">
        <v>106</v>
      </c>
      <c r="C5165" t="s">
        <v>1</v>
      </c>
      <c r="D5165" t="s">
        <v>8</v>
      </c>
      <c r="E5165" t="str">
        <f t="shared" si="80"/>
        <v>2014NHS Forth ValleyReligionJewish</v>
      </c>
      <c r="F5165">
        <v>6.8334016673500003E-2</v>
      </c>
    </row>
    <row r="5166" spans="1:6" x14ac:dyDescent="0.25">
      <c r="A5166" s="95">
        <v>41729</v>
      </c>
      <c r="B5166" t="s">
        <v>104</v>
      </c>
      <c r="C5166" t="s">
        <v>1</v>
      </c>
      <c r="D5166" t="s">
        <v>8</v>
      </c>
      <c r="E5166" t="str">
        <f t="shared" si="80"/>
        <v>2014NHS Dumfries &amp; GallowayReligionJewish</v>
      </c>
      <c r="F5166">
        <v>2.1390374331550801E-2</v>
      </c>
    </row>
    <row r="5167" spans="1:6" x14ac:dyDescent="0.25">
      <c r="A5167" s="95">
        <v>41729</v>
      </c>
      <c r="B5167" t="s">
        <v>113</v>
      </c>
      <c r="C5167" t="s">
        <v>1</v>
      </c>
      <c r="D5167" t="s">
        <v>8</v>
      </c>
      <c r="E5167" t="str">
        <f t="shared" si="80"/>
        <v>2014NHS ShetlandReligionJewish</v>
      </c>
      <c r="F5167">
        <v>0.120772946859903</v>
      </c>
    </row>
    <row r="5168" spans="1:6" x14ac:dyDescent="0.25">
      <c r="A5168" s="95">
        <v>41729</v>
      </c>
      <c r="B5168" t="s">
        <v>127</v>
      </c>
      <c r="C5168" t="s">
        <v>1</v>
      </c>
      <c r="D5168" t="s">
        <v>8</v>
      </c>
      <c r="E5168" t="str">
        <f t="shared" si="80"/>
        <v>2014East RegionReligionJewish</v>
      </c>
      <c r="F5168">
        <v>2.33390384316166E-2</v>
      </c>
    </row>
    <row r="5169" spans="1:6" x14ac:dyDescent="0.25">
      <c r="A5169" s="95">
        <v>41729</v>
      </c>
      <c r="B5169" t="s">
        <v>132</v>
      </c>
      <c r="C5169" t="s">
        <v>1</v>
      </c>
      <c r="D5169" t="s">
        <v>8</v>
      </c>
      <c r="E5169" t="str">
        <f t="shared" si="80"/>
        <v>2014National Bodies and Special Health BoardsReligionJewish</v>
      </c>
      <c r="F5169">
        <v>7.1230144597193498E-2</v>
      </c>
    </row>
    <row r="5170" spans="1:6" x14ac:dyDescent="0.25">
      <c r="A5170" s="95">
        <v>41729</v>
      </c>
      <c r="B5170" t="s">
        <v>128</v>
      </c>
      <c r="C5170" t="s">
        <v>1</v>
      </c>
      <c r="D5170" t="s">
        <v>8</v>
      </c>
      <c r="E5170" t="str">
        <f t="shared" si="80"/>
        <v>2014North RegionReligionJewish</v>
      </c>
      <c r="F5170">
        <v>4.0130200205109899E-2</v>
      </c>
    </row>
    <row r="5171" spans="1:6" x14ac:dyDescent="0.25">
      <c r="A5171" s="95">
        <v>41729</v>
      </c>
      <c r="B5171" t="s">
        <v>129</v>
      </c>
      <c r="C5171" t="s">
        <v>1</v>
      </c>
      <c r="D5171" t="s">
        <v>8</v>
      </c>
      <c r="E5171" t="str">
        <f t="shared" si="80"/>
        <v>2014West RegionReligionJewish</v>
      </c>
      <c r="F5171">
        <v>7.3413216867619799E-2</v>
      </c>
    </row>
    <row r="5172" spans="1:6" x14ac:dyDescent="0.25">
      <c r="A5172" s="95">
        <v>42094</v>
      </c>
      <c r="B5172" t="s">
        <v>102</v>
      </c>
      <c r="C5172" t="s">
        <v>1</v>
      </c>
      <c r="D5172" t="s">
        <v>8</v>
      </c>
      <c r="E5172" t="str">
        <f t="shared" si="80"/>
        <v>2015NHS Ayrshire &amp; ArranReligionJewish</v>
      </c>
      <c r="F5172">
        <v>1.7897091722595002E-2</v>
      </c>
    </row>
    <row r="5173" spans="1:6" x14ac:dyDescent="0.25">
      <c r="A5173" s="95">
        <v>42094</v>
      </c>
      <c r="B5173" t="s">
        <v>82</v>
      </c>
      <c r="C5173" t="s">
        <v>1</v>
      </c>
      <c r="D5173" t="s">
        <v>8</v>
      </c>
      <c r="E5173" t="str">
        <f t="shared" si="80"/>
        <v>2015NHSScotlandReligionJewish</v>
      </c>
      <c r="F5173">
        <v>5.2030591750074101E-2</v>
      </c>
    </row>
    <row r="5174" spans="1:6" x14ac:dyDescent="0.25">
      <c r="A5174" s="95">
        <v>42094</v>
      </c>
      <c r="B5174" t="s">
        <v>52</v>
      </c>
      <c r="C5174" t="s">
        <v>1</v>
      </c>
      <c r="D5174" t="s">
        <v>8</v>
      </c>
      <c r="E5174" t="str">
        <f t="shared" si="80"/>
        <v>2015NHS National Services ScotlandReligionJewish</v>
      </c>
      <c r="F5174">
        <v>8.4388185654008394E-2</v>
      </c>
    </row>
    <row r="5175" spans="1:6" x14ac:dyDescent="0.25">
      <c r="A5175" s="95">
        <v>42094</v>
      </c>
      <c r="B5175" t="s">
        <v>15</v>
      </c>
      <c r="C5175" t="s">
        <v>1</v>
      </c>
      <c r="D5175" t="s">
        <v>8</v>
      </c>
      <c r="E5175" t="str">
        <f t="shared" si="80"/>
        <v>2015Scottish Ambulance ServiceReligionJewish</v>
      </c>
      <c r="F5175">
        <v>4.4873233116445997E-2</v>
      </c>
    </row>
    <row r="5176" spans="1:6" x14ac:dyDescent="0.25">
      <c r="A5176" s="95">
        <v>42094</v>
      </c>
      <c r="B5176" t="s">
        <v>17</v>
      </c>
      <c r="C5176" t="s">
        <v>1</v>
      </c>
      <c r="D5176" t="s">
        <v>8</v>
      </c>
      <c r="E5176" t="str">
        <f t="shared" si="80"/>
        <v>2015NHS Education for ScotlandReligionJewish</v>
      </c>
      <c r="F5176">
        <v>8.8888888888888795E-2</v>
      </c>
    </row>
    <row r="5177" spans="1:6" x14ac:dyDescent="0.25">
      <c r="A5177" s="95">
        <v>42094</v>
      </c>
      <c r="B5177" t="s">
        <v>105</v>
      </c>
      <c r="C5177" t="s">
        <v>1</v>
      </c>
      <c r="D5177" t="s">
        <v>8</v>
      </c>
      <c r="E5177" t="str">
        <f t="shared" si="80"/>
        <v>2015NHS FifeReligionJewish</v>
      </c>
      <c r="F5177">
        <v>2.06377050871943E-2</v>
      </c>
    </row>
    <row r="5178" spans="1:6" x14ac:dyDescent="0.25">
      <c r="A5178" s="95">
        <v>42094</v>
      </c>
      <c r="B5178" t="s">
        <v>108</v>
      </c>
      <c r="C5178" t="s">
        <v>1</v>
      </c>
      <c r="D5178" t="s">
        <v>8</v>
      </c>
      <c r="E5178" t="str">
        <f t="shared" si="80"/>
        <v>2015NHS Greater Glasgow &amp; ClydeReligionJewish</v>
      </c>
      <c r="F5178">
        <v>9.5041976873118897E-2</v>
      </c>
    </row>
    <row r="5179" spans="1:6" x14ac:dyDescent="0.25">
      <c r="A5179" s="95">
        <v>42094</v>
      </c>
      <c r="B5179" t="s">
        <v>109</v>
      </c>
      <c r="C5179" t="s">
        <v>1</v>
      </c>
      <c r="D5179" t="s">
        <v>8</v>
      </c>
      <c r="E5179" t="str">
        <f t="shared" si="80"/>
        <v>2015NHS HighlandReligionJewish</v>
      </c>
      <c r="F5179">
        <v>3.4602076124567401E-2</v>
      </c>
    </row>
    <row r="5180" spans="1:6" x14ac:dyDescent="0.25">
      <c r="A5180" s="95">
        <v>42094</v>
      </c>
      <c r="B5180" t="s">
        <v>110</v>
      </c>
      <c r="C5180" t="s">
        <v>1</v>
      </c>
      <c r="D5180" t="s">
        <v>8</v>
      </c>
      <c r="E5180" t="str">
        <f t="shared" si="80"/>
        <v>2015NHS LanarkshireReligionJewish</v>
      </c>
      <c r="F5180">
        <v>7.3817081272606402E-3</v>
      </c>
    </row>
    <row r="5181" spans="1:6" x14ac:dyDescent="0.25">
      <c r="A5181" s="95">
        <v>42094</v>
      </c>
      <c r="B5181" t="s">
        <v>107</v>
      </c>
      <c r="C5181" t="s">
        <v>1</v>
      </c>
      <c r="D5181" t="s">
        <v>8</v>
      </c>
      <c r="E5181" t="str">
        <f t="shared" si="80"/>
        <v>2015NHS GrampianReligionJewish</v>
      </c>
      <c r="F5181">
        <v>4.7593551073829399E-2</v>
      </c>
    </row>
    <row r="5182" spans="1:6" x14ac:dyDescent="0.25">
      <c r="A5182" s="95">
        <v>42094</v>
      </c>
      <c r="B5182" t="s">
        <v>111</v>
      </c>
      <c r="C5182" t="s">
        <v>1</v>
      </c>
      <c r="D5182" t="s">
        <v>8</v>
      </c>
      <c r="E5182" t="str">
        <f t="shared" si="80"/>
        <v>2015NHS LothianReligionJewish</v>
      </c>
      <c r="F5182">
        <v>4.4479039252752102E-2</v>
      </c>
    </row>
    <row r="5183" spans="1:6" x14ac:dyDescent="0.25">
      <c r="A5183" s="95">
        <v>42094</v>
      </c>
      <c r="B5183" t="s">
        <v>114</v>
      </c>
      <c r="C5183" t="s">
        <v>1</v>
      </c>
      <c r="D5183" t="s">
        <v>8</v>
      </c>
      <c r="E5183" t="str">
        <f t="shared" si="80"/>
        <v>2015NHS TaysideReligionJewish</v>
      </c>
      <c r="F5183">
        <v>5.38684263685947E-2</v>
      </c>
    </row>
    <row r="5184" spans="1:6" x14ac:dyDescent="0.25">
      <c r="A5184" s="95">
        <v>42094</v>
      </c>
      <c r="B5184" t="s">
        <v>106</v>
      </c>
      <c r="C5184" t="s">
        <v>1</v>
      </c>
      <c r="D5184" t="s">
        <v>8</v>
      </c>
      <c r="E5184" t="str">
        <f t="shared" si="80"/>
        <v>2015NHS Forth ValleyReligionJewish</v>
      </c>
      <c r="F5184">
        <v>9.0345895715023203E-2</v>
      </c>
    </row>
    <row r="5185" spans="1:6" x14ac:dyDescent="0.25">
      <c r="A5185" s="95">
        <v>42094</v>
      </c>
      <c r="B5185" t="s">
        <v>115</v>
      </c>
      <c r="C5185" t="s">
        <v>1</v>
      </c>
      <c r="D5185" t="s">
        <v>8</v>
      </c>
      <c r="E5185" t="str">
        <f t="shared" si="80"/>
        <v>2015NHS Western IslesReligionJewish</v>
      </c>
      <c r="F5185">
        <v>8.3752093802344996E-2</v>
      </c>
    </row>
    <row r="5186" spans="1:6" x14ac:dyDescent="0.25">
      <c r="A5186" s="95">
        <v>42094</v>
      </c>
      <c r="B5186" t="s">
        <v>104</v>
      </c>
      <c r="C5186" t="s">
        <v>1</v>
      </c>
      <c r="D5186" t="s">
        <v>8</v>
      </c>
      <c r="E5186" t="str">
        <f t="shared" si="80"/>
        <v>2015NHS Dumfries &amp; GallowayReligionJewish</v>
      </c>
      <c r="F5186">
        <v>2.1285653469561499E-2</v>
      </c>
    </row>
    <row r="5187" spans="1:6" x14ac:dyDescent="0.25">
      <c r="A5187" s="95">
        <v>42094</v>
      </c>
      <c r="B5187" t="s">
        <v>127</v>
      </c>
      <c r="C5187" t="s">
        <v>1</v>
      </c>
      <c r="D5187" t="s">
        <v>8</v>
      </c>
      <c r="E5187" t="str">
        <f t="shared" si="80"/>
        <v>2015East RegionReligionJewish</v>
      </c>
      <c r="F5187">
        <v>3.4765333995530098E-2</v>
      </c>
    </row>
    <row r="5188" spans="1:6" x14ac:dyDescent="0.25">
      <c r="A5188" s="95">
        <v>42094</v>
      </c>
      <c r="B5188" t="s">
        <v>132</v>
      </c>
      <c r="C5188" t="s">
        <v>1</v>
      </c>
      <c r="D5188" t="s">
        <v>8</v>
      </c>
      <c r="E5188" t="str">
        <f t="shared" ref="E5188:E5251" si="81">"20"&amp;RIGHT(TEXT(A5188,"dd-mmm-yy"),2)&amp;B5188&amp;C5188&amp;D5188</f>
        <v>2015National Bodies and Special Health BoardsReligionJewish</v>
      </c>
      <c r="F5188">
        <v>4.67164975974372E-2</v>
      </c>
    </row>
    <row r="5189" spans="1:6" x14ac:dyDescent="0.25">
      <c r="A5189" s="95">
        <v>42094</v>
      </c>
      <c r="B5189" t="s">
        <v>128</v>
      </c>
      <c r="C5189" t="s">
        <v>1</v>
      </c>
      <c r="D5189" t="s">
        <v>8</v>
      </c>
      <c r="E5189" t="str">
        <f t="shared" si="81"/>
        <v>2015North RegionReligionJewish</v>
      </c>
      <c r="F5189">
        <v>4.5687929684100598E-2</v>
      </c>
    </row>
    <row r="5190" spans="1:6" x14ac:dyDescent="0.25">
      <c r="A5190" s="95">
        <v>42094</v>
      </c>
      <c r="B5190" t="s">
        <v>129</v>
      </c>
      <c r="C5190" t="s">
        <v>1</v>
      </c>
      <c r="D5190" t="s">
        <v>8</v>
      </c>
      <c r="E5190" t="str">
        <f t="shared" si="81"/>
        <v>2015West RegionReligionJewish</v>
      </c>
      <c r="F5190">
        <v>6.5143376885163196E-2</v>
      </c>
    </row>
    <row r="5191" spans="1:6" x14ac:dyDescent="0.25">
      <c r="A5191" s="95">
        <v>42460</v>
      </c>
      <c r="B5191" t="s">
        <v>102</v>
      </c>
      <c r="C5191" t="s">
        <v>1</v>
      </c>
      <c r="D5191" t="s">
        <v>8</v>
      </c>
      <c r="E5191" t="str">
        <f t="shared" si="81"/>
        <v>2016NHS Ayrshire &amp; ArranReligionJewish</v>
      </c>
      <c r="F5191">
        <v>4.4052863436123302E-2</v>
      </c>
    </row>
    <row r="5192" spans="1:6" x14ac:dyDescent="0.25">
      <c r="A5192" s="95">
        <v>42460</v>
      </c>
      <c r="B5192" t="s">
        <v>82</v>
      </c>
      <c r="C5192" t="s">
        <v>1</v>
      </c>
      <c r="D5192" t="s">
        <v>8</v>
      </c>
      <c r="E5192" t="str">
        <f t="shared" si="81"/>
        <v>2016NHSScotlandReligionJewish</v>
      </c>
      <c r="F5192">
        <v>7.11739845293137E-2</v>
      </c>
    </row>
    <row r="5193" spans="1:6" x14ac:dyDescent="0.25">
      <c r="A5193" s="95">
        <v>42460</v>
      </c>
      <c r="B5193" t="s">
        <v>52</v>
      </c>
      <c r="C5193" t="s">
        <v>1</v>
      </c>
      <c r="D5193" t="s">
        <v>8</v>
      </c>
      <c r="E5193" t="str">
        <f t="shared" si="81"/>
        <v>2016NHS National Services ScotlandReligionJewish</v>
      </c>
      <c r="F5193">
        <v>8.1877729257641904E-2</v>
      </c>
    </row>
    <row r="5194" spans="1:6" x14ac:dyDescent="0.25">
      <c r="A5194" s="95">
        <v>42460</v>
      </c>
      <c r="B5194" t="s">
        <v>15</v>
      </c>
      <c r="C5194" t="s">
        <v>1</v>
      </c>
      <c r="D5194" t="s">
        <v>8</v>
      </c>
      <c r="E5194" t="str">
        <f t="shared" si="81"/>
        <v>2016Scottish Ambulance ServiceReligionJewish</v>
      </c>
      <c r="F5194">
        <v>4.3497172683775502E-2</v>
      </c>
    </row>
    <row r="5195" spans="1:6" x14ac:dyDescent="0.25">
      <c r="A5195" s="95">
        <v>42460</v>
      </c>
      <c r="B5195" t="s">
        <v>17</v>
      </c>
      <c r="C5195" t="s">
        <v>1</v>
      </c>
      <c r="D5195" t="s">
        <v>8</v>
      </c>
      <c r="E5195" t="str">
        <f t="shared" si="81"/>
        <v>2016NHS Education for ScotlandReligionJewish</v>
      </c>
      <c r="F5195">
        <v>0.183016105417276</v>
      </c>
    </row>
    <row r="5196" spans="1:6" x14ac:dyDescent="0.25">
      <c r="A5196" s="95">
        <v>42460</v>
      </c>
      <c r="B5196" t="s">
        <v>19</v>
      </c>
      <c r="C5196" t="s">
        <v>1</v>
      </c>
      <c r="D5196" t="s">
        <v>8</v>
      </c>
      <c r="E5196" t="str">
        <f t="shared" si="81"/>
        <v>2016The State HospitalReligionJewish</v>
      </c>
      <c r="F5196">
        <v>0.15060240963855401</v>
      </c>
    </row>
    <row r="5197" spans="1:6" x14ac:dyDescent="0.25">
      <c r="A5197" s="95">
        <v>42460</v>
      </c>
      <c r="B5197" t="s">
        <v>35</v>
      </c>
      <c r="C5197" t="s">
        <v>1</v>
      </c>
      <c r="D5197" t="s">
        <v>8</v>
      </c>
      <c r="E5197" t="str">
        <f t="shared" si="81"/>
        <v>2016National Waiting Times CentreReligionJewish</v>
      </c>
      <c r="F5197">
        <v>0.15479876160990699</v>
      </c>
    </row>
    <row r="5198" spans="1:6" x14ac:dyDescent="0.25">
      <c r="A5198" s="95">
        <v>42460</v>
      </c>
      <c r="B5198" t="s">
        <v>105</v>
      </c>
      <c r="C5198" t="s">
        <v>1</v>
      </c>
      <c r="D5198" t="s">
        <v>8</v>
      </c>
      <c r="E5198" t="str">
        <f t="shared" si="81"/>
        <v>2016NHS FifeReligionJewish</v>
      </c>
      <c r="F5198">
        <v>2.0298386278290802E-2</v>
      </c>
    </row>
    <row r="5199" spans="1:6" x14ac:dyDescent="0.25">
      <c r="A5199" s="95">
        <v>42460</v>
      </c>
      <c r="B5199" t="s">
        <v>108</v>
      </c>
      <c r="C5199" t="s">
        <v>1</v>
      </c>
      <c r="D5199" t="s">
        <v>8</v>
      </c>
      <c r="E5199" t="str">
        <f t="shared" si="81"/>
        <v>2016NHS Greater Glasgow &amp; ClydeReligionJewish</v>
      </c>
      <c r="F5199">
        <v>0.13688178799030601</v>
      </c>
    </row>
    <row r="5200" spans="1:6" x14ac:dyDescent="0.25">
      <c r="A5200" s="95">
        <v>42460</v>
      </c>
      <c r="B5200" t="s">
        <v>109</v>
      </c>
      <c r="C5200" t="s">
        <v>1</v>
      </c>
      <c r="D5200" t="s">
        <v>8</v>
      </c>
      <c r="E5200" t="str">
        <f t="shared" si="81"/>
        <v>2016NHS HighlandReligionJewish</v>
      </c>
      <c r="F5200">
        <v>4.2896362388469403E-2</v>
      </c>
    </row>
    <row r="5201" spans="1:6" x14ac:dyDescent="0.25">
      <c r="A5201" s="95">
        <v>42460</v>
      </c>
      <c r="B5201" t="s">
        <v>110</v>
      </c>
      <c r="C5201" t="s">
        <v>1</v>
      </c>
      <c r="D5201" t="s">
        <v>8</v>
      </c>
      <c r="E5201" t="str">
        <f t="shared" si="81"/>
        <v>2016NHS LanarkshireReligionJewish</v>
      </c>
      <c r="F5201">
        <v>7.3019350127783794E-2</v>
      </c>
    </row>
    <row r="5202" spans="1:6" x14ac:dyDescent="0.25">
      <c r="A5202" s="95">
        <v>42460</v>
      </c>
      <c r="B5202" t="s">
        <v>107</v>
      </c>
      <c r="C5202" t="s">
        <v>1</v>
      </c>
      <c r="D5202" t="s">
        <v>8</v>
      </c>
      <c r="E5202" t="str">
        <f t="shared" si="81"/>
        <v>2016NHS GrampianReligionJewish</v>
      </c>
      <c r="F5202">
        <v>4.0964419475655399E-2</v>
      </c>
    </row>
    <row r="5203" spans="1:6" x14ac:dyDescent="0.25">
      <c r="A5203" s="95">
        <v>42460</v>
      </c>
      <c r="B5203" t="s">
        <v>111</v>
      </c>
      <c r="C5203" t="s">
        <v>1</v>
      </c>
      <c r="D5203" t="s">
        <v>8</v>
      </c>
      <c r="E5203" t="str">
        <f t="shared" si="81"/>
        <v>2016NHS LothianReligionJewish</v>
      </c>
      <c r="F5203">
        <v>3.6826986815938698E-2</v>
      </c>
    </row>
    <row r="5204" spans="1:6" x14ac:dyDescent="0.25">
      <c r="A5204" s="95">
        <v>42460</v>
      </c>
      <c r="B5204" t="s">
        <v>114</v>
      </c>
      <c r="C5204" t="s">
        <v>1</v>
      </c>
      <c r="D5204" t="s">
        <v>8</v>
      </c>
      <c r="E5204" t="str">
        <f t="shared" si="81"/>
        <v>2016NHS TaysideReligionJewish</v>
      </c>
      <c r="F5204">
        <v>6.0880741392139601E-2</v>
      </c>
    </row>
    <row r="5205" spans="1:6" x14ac:dyDescent="0.25">
      <c r="A5205" s="95">
        <v>42460</v>
      </c>
      <c r="B5205" t="s">
        <v>106</v>
      </c>
      <c r="C5205" t="s">
        <v>1</v>
      </c>
      <c r="D5205" t="s">
        <v>8</v>
      </c>
      <c r="E5205" t="str">
        <f t="shared" si="81"/>
        <v>2016NHS Forth ValleyReligionJewish</v>
      </c>
      <c r="F5205">
        <v>0.13712291199202101</v>
      </c>
    </row>
    <row r="5206" spans="1:6" x14ac:dyDescent="0.25">
      <c r="A5206" s="95">
        <v>42460</v>
      </c>
      <c r="B5206" t="s">
        <v>115</v>
      </c>
      <c r="C5206" t="s">
        <v>1</v>
      </c>
      <c r="D5206" t="s">
        <v>8</v>
      </c>
      <c r="E5206" t="str">
        <f t="shared" si="81"/>
        <v>2016NHS Western IslesReligionJewish</v>
      </c>
      <c r="F5206">
        <v>8.3333333333333301E-2</v>
      </c>
    </row>
    <row r="5207" spans="1:6" x14ac:dyDescent="0.25">
      <c r="A5207" s="95">
        <v>42460</v>
      </c>
      <c r="B5207" t="s">
        <v>104</v>
      </c>
      <c r="C5207" t="s">
        <v>1</v>
      </c>
      <c r="D5207" t="s">
        <v>8</v>
      </c>
      <c r="E5207" t="str">
        <f t="shared" si="81"/>
        <v>2016NHS Dumfries &amp; GallowayReligionJewish</v>
      </c>
      <c r="F5207">
        <v>2.12359311955829E-2</v>
      </c>
    </row>
    <row r="5208" spans="1:6" x14ac:dyDescent="0.25">
      <c r="A5208" s="95">
        <v>42460</v>
      </c>
      <c r="B5208" t="s">
        <v>113</v>
      </c>
      <c r="C5208" t="s">
        <v>1</v>
      </c>
      <c r="D5208" t="s">
        <v>8</v>
      </c>
      <c r="E5208" t="str">
        <f t="shared" si="81"/>
        <v>2016NHS ShetlandReligionJewish</v>
      </c>
      <c r="F5208">
        <v>0.11587485515643101</v>
      </c>
    </row>
    <row r="5209" spans="1:6" x14ac:dyDescent="0.25">
      <c r="A5209" s="95">
        <v>42460</v>
      </c>
      <c r="B5209" t="s">
        <v>127</v>
      </c>
      <c r="C5209" t="s">
        <v>1</v>
      </c>
      <c r="D5209" t="s">
        <v>8</v>
      </c>
      <c r="E5209" t="str">
        <f t="shared" si="81"/>
        <v>2016East RegionReligionJewish</v>
      </c>
      <c r="F5209">
        <v>2.9483305078499299E-2</v>
      </c>
    </row>
    <row r="5210" spans="1:6" x14ac:dyDescent="0.25">
      <c r="A5210" s="95">
        <v>42460</v>
      </c>
      <c r="B5210" t="s">
        <v>132</v>
      </c>
      <c r="C5210" t="s">
        <v>1</v>
      </c>
      <c r="D5210" t="s">
        <v>8</v>
      </c>
      <c r="E5210" t="str">
        <f t="shared" si="81"/>
        <v>2016National Bodies and Special Health BoardsReligionJewish</v>
      </c>
      <c r="F5210">
        <v>8.8127911368500497E-2</v>
      </c>
    </row>
    <row r="5211" spans="1:6" x14ac:dyDescent="0.25">
      <c r="A5211" s="95">
        <v>42460</v>
      </c>
      <c r="B5211" t="s">
        <v>128</v>
      </c>
      <c r="C5211" t="s">
        <v>1</v>
      </c>
      <c r="D5211" t="s">
        <v>8</v>
      </c>
      <c r="E5211" t="str">
        <f t="shared" si="81"/>
        <v>2016North RegionReligionJewish</v>
      </c>
      <c r="F5211">
        <v>4.9634217397872202E-2</v>
      </c>
    </row>
    <row r="5212" spans="1:6" x14ac:dyDescent="0.25">
      <c r="A5212" s="95">
        <v>42460</v>
      </c>
      <c r="B5212" t="s">
        <v>129</v>
      </c>
      <c r="C5212" t="s">
        <v>1</v>
      </c>
      <c r="D5212" t="s">
        <v>8</v>
      </c>
      <c r="E5212" t="str">
        <f t="shared" si="81"/>
        <v>2016West RegionReligionJewish</v>
      </c>
      <c r="F5212">
        <v>0.106873937333009</v>
      </c>
    </row>
    <row r="5213" spans="1:6" x14ac:dyDescent="0.25">
      <c r="A5213" s="95">
        <v>42825</v>
      </c>
      <c r="B5213" t="s">
        <v>102</v>
      </c>
      <c r="C5213" t="s">
        <v>1</v>
      </c>
      <c r="D5213" t="s">
        <v>8</v>
      </c>
      <c r="E5213" t="str">
        <f t="shared" si="81"/>
        <v>2017NHS Ayrshire &amp; ArranReligionJewish</v>
      </c>
      <c r="F5213">
        <v>5.1076870690388999E-2</v>
      </c>
    </row>
    <row r="5214" spans="1:6" x14ac:dyDescent="0.25">
      <c r="A5214" s="95">
        <v>42825</v>
      </c>
      <c r="B5214" t="s">
        <v>82</v>
      </c>
      <c r="C5214" t="s">
        <v>1</v>
      </c>
      <c r="D5214" t="s">
        <v>8</v>
      </c>
      <c r="E5214" t="str">
        <f t="shared" si="81"/>
        <v>2017NHSScotlandReligionJewish</v>
      </c>
      <c r="F5214">
        <v>6.9055853031606704E-2</v>
      </c>
    </row>
    <row r="5215" spans="1:6" x14ac:dyDescent="0.25">
      <c r="A5215" s="95">
        <v>42825</v>
      </c>
      <c r="B5215" t="s">
        <v>52</v>
      </c>
      <c r="C5215" t="s">
        <v>1</v>
      </c>
      <c r="D5215" t="s">
        <v>8</v>
      </c>
      <c r="E5215" t="str">
        <f t="shared" si="81"/>
        <v>2017NHS National Services ScotlandReligionJewish</v>
      </c>
      <c r="F5215">
        <v>0.13568521031207501</v>
      </c>
    </row>
    <row r="5216" spans="1:6" x14ac:dyDescent="0.25">
      <c r="A5216" s="95">
        <v>42825</v>
      </c>
      <c r="B5216" t="s">
        <v>15</v>
      </c>
      <c r="C5216" t="s">
        <v>1</v>
      </c>
      <c r="D5216" t="s">
        <v>8</v>
      </c>
      <c r="E5216" t="str">
        <f t="shared" si="81"/>
        <v>2017Scottish Ambulance ServiceReligionJewish</v>
      </c>
      <c r="F5216">
        <v>4.22386483632523E-2</v>
      </c>
    </row>
    <row r="5217" spans="1:6" x14ac:dyDescent="0.25">
      <c r="A5217" s="95">
        <v>42825</v>
      </c>
      <c r="B5217" t="s">
        <v>17</v>
      </c>
      <c r="C5217" t="s">
        <v>1</v>
      </c>
      <c r="D5217" t="s">
        <v>8</v>
      </c>
      <c r="E5217" t="str">
        <f t="shared" si="81"/>
        <v>2017NHS Education for ScotlandReligionJewish</v>
      </c>
      <c r="F5217">
        <v>0.22631749110895499</v>
      </c>
    </row>
    <row r="5218" spans="1:6" x14ac:dyDescent="0.25">
      <c r="A5218" s="95">
        <v>42825</v>
      </c>
      <c r="B5218" t="s">
        <v>18</v>
      </c>
      <c r="C5218" t="s">
        <v>1</v>
      </c>
      <c r="D5218" t="s">
        <v>8</v>
      </c>
      <c r="E5218" t="str">
        <f t="shared" si="81"/>
        <v>2017NHS Health ScotlandReligionJewish</v>
      </c>
      <c r="F5218">
        <v>0.33333333333333298</v>
      </c>
    </row>
    <row r="5219" spans="1:6" x14ac:dyDescent="0.25">
      <c r="A5219" s="95">
        <v>42825</v>
      </c>
      <c r="B5219" t="s">
        <v>19</v>
      </c>
      <c r="C5219" t="s">
        <v>1</v>
      </c>
      <c r="D5219" t="s">
        <v>8</v>
      </c>
      <c r="E5219" t="str">
        <f t="shared" si="81"/>
        <v>2017The State HospitalReligionJewish</v>
      </c>
      <c r="F5219">
        <v>0.150375939849624</v>
      </c>
    </row>
    <row r="5220" spans="1:6" x14ac:dyDescent="0.25">
      <c r="A5220" s="95">
        <v>42825</v>
      </c>
      <c r="B5220" t="s">
        <v>35</v>
      </c>
      <c r="C5220" t="s">
        <v>1</v>
      </c>
      <c r="D5220" t="s">
        <v>8</v>
      </c>
      <c r="E5220" t="str">
        <f t="shared" si="81"/>
        <v>2017National Waiting Times CentreReligionJewish</v>
      </c>
      <c r="F5220">
        <v>0.10136847440445999</v>
      </c>
    </row>
    <row r="5221" spans="1:6" x14ac:dyDescent="0.25">
      <c r="A5221" s="95">
        <v>42825</v>
      </c>
      <c r="B5221" t="s">
        <v>105</v>
      </c>
      <c r="C5221" t="s">
        <v>1</v>
      </c>
      <c r="D5221" t="s">
        <v>8</v>
      </c>
      <c r="E5221" t="str">
        <f t="shared" si="81"/>
        <v>2017NHS FifeReligionJewish</v>
      </c>
      <c r="F5221">
        <v>4.0551500405515001E-2</v>
      </c>
    </row>
    <row r="5222" spans="1:6" x14ac:dyDescent="0.25">
      <c r="A5222" s="95">
        <v>42825</v>
      </c>
      <c r="B5222" t="s">
        <v>108</v>
      </c>
      <c r="C5222" t="s">
        <v>1</v>
      </c>
      <c r="D5222" t="s">
        <v>8</v>
      </c>
      <c r="E5222" t="str">
        <f t="shared" si="81"/>
        <v>2017NHS Greater Glasgow &amp; ClydeReligionJewish</v>
      </c>
      <c r="F5222">
        <v>0.118411939498201</v>
      </c>
    </row>
    <row r="5223" spans="1:6" x14ac:dyDescent="0.25">
      <c r="A5223" s="95">
        <v>42825</v>
      </c>
      <c r="B5223" t="s">
        <v>109</v>
      </c>
      <c r="C5223" t="s">
        <v>1</v>
      </c>
      <c r="D5223" t="s">
        <v>8</v>
      </c>
      <c r="E5223" t="str">
        <f t="shared" si="81"/>
        <v>2017NHS HighlandReligionJewish</v>
      </c>
      <c r="F5223">
        <v>4.1918175720992601E-2</v>
      </c>
    </row>
    <row r="5224" spans="1:6" x14ac:dyDescent="0.25">
      <c r="A5224" s="95">
        <v>42825</v>
      </c>
      <c r="B5224" t="s">
        <v>110</v>
      </c>
      <c r="C5224" t="s">
        <v>1</v>
      </c>
      <c r="D5224" t="s">
        <v>8</v>
      </c>
      <c r="E5224" t="str">
        <f t="shared" si="81"/>
        <v>2017NHS LanarkshireReligionJewish</v>
      </c>
      <c r="F5224">
        <v>9.3525179856115095E-2</v>
      </c>
    </row>
    <row r="5225" spans="1:6" x14ac:dyDescent="0.25">
      <c r="A5225" s="95">
        <v>42825</v>
      </c>
      <c r="B5225" t="s">
        <v>107</v>
      </c>
      <c r="C5225" t="s">
        <v>1</v>
      </c>
      <c r="D5225" t="s">
        <v>8</v>
      </c>
      <c r="E5225" t="str">
        <f t="shared" si="81"/>
        <v>2017NHS GrampianReligionJewish</v>
      </c>
      <c r="F5225">
        <v>5.2195093661195797E-2</v>
      </c>
    </row>
    <row r="5226" spans="1:6" x14ac:dyDescent="0.25">
      <c r="A5226" s="95">
        <v>42825</v>
      </c>
      <c r="B5226" t="s">
        <v>111</v>
      </c>
      <c r="C5226" t="s">
        <v>1</v>
      </c>
      <c r="D5226" t="s">
        <v>8</v>
      </c>
      <c r="E5226" t="str">
        <f t="shared" si="81"/>
        <v>2017NHS LothianReligionJewish</v>
      </c>
      <c r="F5226">
        <v>2.94128460605169E-2</v>
      </c>
    </row>
    <row r="5227" spans="1:6" x14ac:dyDescent="0.25">
      <c r="A5227" s="95">
        <v>42825</v>
      </c>
      <c r="B5227" t="s">
        <v>114</v>
      </c>
      <c r="C5227" t="s">
        <v>1</v>
      </c>
      <c r="D5227" t="s">
        <v>8</v>
      </c>
      <c r="E5227" t="str">
        <f t="shared" si="81"/>
        <v>2017NHS TaysideReligionJewish</v>
      </c>
      <c r="F5227">
        <v>6.7439978419206903E-2</v>
      </c>
    </row>
    <row r="5228" spans="1:6" x14ac:dyDescent="0.25">
      <c r="A5228" s="95">
        <v>42825</v>
      </c>
      <c r="B5228" t="s">
        <v>106</v>
      </c>
      <c r="C5228" t="s">
        <v>1</v>
      </c>
      <c r="D5228" t="s">
        <v>8</v>
      </c>
      <c r="E5228" t="str">
        <f t="shared" si="81"/>
        <v>2017NHS Forth ValleyReligionJewish</v>
      </c>
      <c r="F5228">
        <v>0.106199389353511</v>
      </c>
    </row>
    <row r="5229" spans="1:6" x14ac:dyDescent="0.25">
      <c r="A5229" s="95">
        <v>42825</v>
      </c>
      <c r="B5229" t="s">
        <v>115</v>
      </c>
      <c r="C5229" t="s">
        <v>1</v>
      </c>
      <c r="D5229" t="s">
        <v>8</v>
      </c>
      <c r="E5229" t="str">
        <f t="shared" si="81"/>
        <v>2017NHS Western IslesReligionJewish</v>
      </c>
      <c r="F5229">
        <v>8.3056478405315604E-2</v>
      </c>
    </row>
    <row r="5230" spans="1:6" x14ac:dyDescent="0.25">
      <c r="A5230" s="95">
        <v>42825</v>
      </c>
      <c r="B5230" t="s">
        <v>104</v>
      </c>
      <c r="C5230" t="s">
        <v>1</v>
      </c>
      <c r="D5230" t="s">
        <v>8</v>
      </c>
      <c r="E5230" t="str">
        <f t="shared" si="81"/>
        <v>2017NHS Dumfries &amp; GallowayReligionJewish</v>
      </c>
      <c r="F5230">
        <v>2.1659085986571298E-2</v>
      </c>
    </row>
    <row r="5231" spans="1:6" x14ac:dyDescent="0.25">
      <c r="A5231" s="95">
        <v>42825</v>
      </c>
      <c r="B5231" t="s">
        <v>113</v>
      </c>
      <c r="C5231" t="s">
        <v>1</v>
      </c>
      <c r="D5231" t="s">
        <v>8</v>
      </c>
      <c r="E5231" t="str">
        <f t="shared" si="81"/>
        <v>2017NHS ShetlandReligionJewish</v>
      </c>
      <c r="F5231">
        <v>0.11467889908256799</v>
      </c>
    </row>
    <row r="5232" spans="1:6" x14ac:dyDescent="0.25">
      <c r="A5232" s="95">
        <v>42825</v>
      </c>
      <c r="B5232" t="s">
        <v>127</v>
      </c>
      <c r="C5232" t="s">
        <v>1</v>
      </c>
      <c r="D5232" t="s">
        <v>8</v>
      </c>
      <c r="E5232" t="str">
        <f t="shared" si="81"/>
        <v>2017East RegionReligionJewish</v>
      </c>
      <c r="F5232">
        <v>2.9434128872427499E-2</v>
      </c>
    </row>
    <row r="5233" spans="1:6" x14ac:dyDescent="0.25">
      <c r="A5233" s="95">
        <v>42825</v>
      </c>
      <c r="B5233" t="s">
        <v>132</v>
      </c>
      <c r="C5233" t="s">
        <v>1</v>
      </c>
      <c r="D5233" t="s">
        <v>8</v>
      </c>
      <c r="E5233" t="str">
        <f t="shared" si="81"/>
        <v>2017National Bodies and Special Health BoardsReligionJewish</v>
      </c>
      <c r="F5233">
        <v>0.110004277944142</v>
      </c>
    </row>
    <row r="5234" spans="1:6" x14ac:dyDescent="0.25">
      <c r="A5234" s="95">
        <v>42825</v>
      </c>
      <c r="B5234" t="s">
        <v>128</v>
      </c>
      <c r="C5234" t="s">
        <v>1</v>
      </c>
      <c r="D5234" t="s">
        <v>8</v>
      </c>
      <c r="E5234" t="str">
        <f t="shared" si="81"/>
        <v>2017North RegionReligionJewish</v>
      </c>
      <c r="F5234">
        <v>5.5521151423263297E-2</v>
      </c>
    </row>
    <row r="5235" spans="1:6" x14ac:dyDescent="0.25">
      <c r="A5235" s="95">
        <v>42825</v>
      </c>
      <c r="B5235" t="s">
        <v>129</v>
      </c>
      <c r="C5235" t="s">
        <v>1</v>
      </c>
      <c r="D5235" t="s">
        <v>8</v>
      </c>
      <c r="E5235" t="str">
        <f t="shared" si="81"/>
        <v>2017West RegionReligionJewish</v>
      </c>
      <c r="F5235">
        <v>9.8115218760598796E-2</v>
      </c>
    </row>
    <row r="5236" spans="1:6" x14ac:dyDescent="0.25">
      <c r="A5236" s="95">
        <v>43190</v>
      </c>
      <c r="B5236" t="s">
        <v>102</v>
      </c>
      <c r="C5236" t="s">
        <v>1</v>
      </c>
      <c r="D5236" t="s">
        <v>8</v>
      </c>
      <c r="E5236" t="str">
        <f t="shared" si="81"/>
        <v>2018NHS Ayrshire &amp; ArranReligionJewish</v>
      </c>
      <c r="F5236">
        <v>5.0289162685441202E-2</v>
      </c>
    </row>
    <row r="5237" spans="1:6" x14ac:dyDescent="0.25">
      <c r="A5237" s="95">
        <v>43190</v>
      </c>
      <c r="B5237" t="s">
        <v>82</v>
      </c>
      <c r="C5237" t="s">
        <v>1</v>
      </c>
      <c r="D5237" t="s">
        <v>8</v>
      </c>
      <c r="E5237" t="str">
        <f t="shared" si="81"/>
        <v>2018NHSScotlandReligionJewish</v>
      </c>
      <c r="F5237">
        <v>6.90991735091043E-2</v>
      </c>
    </row>
    <row r="5238" spans="1:6" x14ac:dyDescent="0.25">
      <c r="A5238" s="95">
        <v>43190</v>
      </c>
      <c r="B5238" t="s">
        <v>52</v>
      </c>
      <c r="C5238" t="s">
        <v>1</v>
      </c>
      <c r="D5238" t="s">
        <v>8</v>
      </c>
      <c r="E5238" t="str">
        <f t="shared" si="81"/>
        <v>2018NHS National Services ScotlandReligionJewish</v>
      </c>
      <c r="F5238">
        <v>0.13495276653171301</v>
      </c>
    </row>
    <row r="5239" spans="1:6" x14ac:dyDescent="0.25">
      <c r="A5239" s="95">
        <v>43190</v>
      </c>
      <c r="B5239" t="s">
        <v>15</v>
      </c>
      <c r="C5239" t="s">
        <v>1</v>
      </c>
      <c r="D5239" t="s">
        <v>8</v>
      </c>
      <c r="E5239" t="str">
        <f t="shared" si="81"/>
        <v>2018Scottish Ambulance ServiceReligionJewish</v>
      </c>
      <c r="F5239">
        <v>4.0428542551041002E-2</v>
      </c>
    </row>
    <row r="5240" spans="1:6" x14ac:dyDescent="0.25">
      <c r="A5240" s="95">
        <v>43190</v>
      </c>
      <c r="B5240" t="s">
        <v>17</v>
      </c>
      <c r="C5240" t="s">
        <v>1</v>
      </c>
      <c r="D5240" t="s">
        <v>8</v>
      </c>
      <c r="E5240" t="str">
        <f t="shared" si="81"/>
        <v>2018NHS Education for ScotlandReligionJewish</v>
      </c>
      <c r="F5240">
        <v>0.17016449234259701</v>
      </c>
    </row>
    <row r="5241" spans="1:6" x14ac:dyDescent="0.25">
      <c r="A5241" s="95">
        <v>43190</v>
      </c>
      <c r="B5241" t="s">
        <v>83</v>
      </c>
      <c r="C5241" t="s">
        <v>1</v>
      </c>
      <c r="D5241" t="s">
        <v>8</v>
      </c>
      <c r="E5241" t="str">
        <f t="shared" si="81"/>
        <v>2018Healthcare Improvement ScotlandReligionJewish</v>
      </c>
      <c r="F5241">
        <v>0.22675736961451201</v>
      </c>
    </row>
    <row r="5242" spans="1:6" x14ac:dyDescent="0.25">
      <c r="A5242" s="95">
        <v>43190</v>
      </c>
      <c r="B5242" t="s">
        <v>19</v>
      </c>
      <c r="C5242" t="s">
        <v>1</v>
      </c>
      <c r="D5242" t="s">
        <v>8</v>
      </c>
      <c r="E5242" t="str">
        <f t="shared" si="81"/>
        <v>2018The State HospitalReligionJewish</v>
      </c>
      <c r="F5242">
        <v>0.15174506828528</v>
      </c>
    </row>
    <row r="5243" spans="1:6" x14ac:dyDescent="0.25">
      <c r="A5243" s="95">
        <v>43190</v>
      </c>
      <c r="B5243" t="s">
        <v>35</v>
      </c>
      <c r="C5243" t="s">
        <v>1</v>
      </c>
      <c r="D5243" t="s">
        <v>8</v>
      </c>
      <c r="E5243" t="str">
        <f t="shared" si="81"/>
        <v>2018National Waiting Times CentreReligionJewish</v>
      </c>
      <c r="F5243">
        <v>0.19811788013868201</v>
      </c>
    </row>
    <row r="5244" spans="1:6" x14ac:dyDescent="0.25">
      <c r="A5244" s="95">
        <v>43190</v>
      </c>
      <c r="B5244" t="s">
        <v>105</v>
      </c>
      <c r="C5244" t="s">
        <v>1</v>
      </c>
      <c r="D5244" t="s">
        <v>8</v>
      </c>
      <c r="E5244" t="str">
        <f t="shared" si="81"/>
        <v>2018NHS FifeReligionJewish</v>
      </c>
      <c r="F5244">
        <v>3.9968025579536298E-2</v>
      </c>
    </row>
    <row r="5245" spans="1:6" x14ac:dyDescent="0.25">
      <c r="A5245" s="95">
        <v>43190</v>
      </c>
      <c r="B5245" t="s">
        <v>108</v>
      </c>
      <c r="C5245" t="s">
        <v>1</v>
      </c>
      <c r="D5245" t="s">
        <v>8</v>
      </c>
      <c r="E5245" t="str">
        <f t="shared" si="81"/>
        <v>2018NHS Greater Glasgow &amp; ClydeReligionJewish</v>
      </c>
      <c r="F5245">
        <v>0.12066230196858301</v>
      </c>
    </row>
    <row r="5246" spans="1:6" x14ac:dyDescent="0.25">
      <c r="A5246" s="95">
        <v>43190</v>
      </c>
      <c r="B5246" t="s">
        <v>109</v>
      </c>
      <c r="C5246" t="s">
        <v>1</v>
      </c>
      <c r="D5246" t="s">
        <v>8</v>
      </c>
      <c r="E5246" t="str">
        <f t="shared" si="81"/>
        <v>2018NHS HighlandReligionJewish</v>
      </c>
      <c r="F5246">
        <v>4.8959608323133397E-2</v>
      </c>
    </row>
    <row r="5247" spans="1:6" x14ac:dyDescent="0.25">
      <c r="A5247" s="95">
        <v>43190</v>
      </c>
      <c r="B5247" t="s">
        <v>110</v>
      </c>
      <c r="C5247" t="s">
        <v>1</v>
      </c>
      <c r="D5247" t="s">
        <v>8</v>
      </c>
      <c r="E5247" t="str">
        <f t="shared" si="81"/>
        <v>2018NHS LanarkshireReligionJewish</v>
      </c>
      <c r="F5247">
        <v>0.10548523206751</v>
      </c>
    </row>
    <row r="5248" spans="1:6" x14ac:dyDescent="0.25">
      <c r="A5248" s="95">
        <v>43190</v>
      </c>
      <c r="B5248" t="s">
        <v>107</v>
      </c>
      <c r="C5248" t="s">
        <v>1</v>
      </c>
      <c r="D5248" t="s">
        <v>8</v>
      </c>
      <c r="E5248" t="str">
        <f t="shared" si="81"/>
        <v>2018NHS GrampianReligionJewish</v>
      </c>
      <c r="F5248">
        <v>5.7944141847259198E-2</v>
      </c>
    </row>
    <row r="5249" spans="1:6" x14ac:dyDescent="0.25">
      <c r="A5249" s="95">
        <v>43190</v>
      </c>
      <c r="B5249" t="s">
        <v>111</v>
      </c>
      <c r="C5249" t="s">
        <v>1</v>
      </c>
      <c r="D5249" t="s">
        <v>8</v>
      </c>
      <c r="E5249" t="str">
        <f t="shared" si="81"/>
        <v>2018NHS LothianReligionJewish</v>
      </c>
      <c r="F5249">
        <v>2.8131373514311799E-2</v>
      </c>
    </row>
    <row r="5250" spans="1:6" x14ac:dyDescent="0.25">
      <c r="A5250" s="95">
        <v>43190</v>
      </c>
      <c r="B5250" t="s">
        <v>114</v>
      </c>
      <c r="C5250" t="s">
        <v>1</v>
      </c>
      <c r="D5250" t="s">
        <v>8</v>
      </c>
      <c r="E5250" t="str">
        <f t="shared" si="81"/>
        <v>2018NHS TaysideReligionJewish</v>
      </c>
      <c r="F5250">
        <v>6.7186240257995106E-2</v>
      </c>
    </row>
    <row r="5251" spans="1:6" x14ac:dyDescent="0.25">
      <c r="A5251" s="95">
        <v>43190</v>
      </c>
      <c r="B5251" t="s">
        <v>106</v>
      </c>
      <c r="C5251" t="s">
        <v>1</v>
      </c>
      <c r="D5251" t="s">
        <v>8</v>
      </c>
      <c r="E5251" t="str">
        <f t="shared" si="81"/>
        <v>2018NHS Forth ValleyReligionJewish</v>
      </c>
      <c r="F5251">
        <v>0.115964437572477</v>
      </c>
    </row>
    <row r="5252" spans="1:6" x14ac:dyDescent="0.25">
      <c r="A5252" s="95">
        <v>43190</v>
      </c>
      <c r="B5252" t="s">
        <v>113</v>
      </c>
      <c r="C5252" t="s">
        <v>1</v>
      </c>
      <c r="D5252" t="s">
        <v>8</v>
      </c>
      <c r="E5252" t="str">
        <f t="shared" ref="E5252:E5315" si="82">"20"&amp;RIGHT(TEXT(A5252,"dd-mmm-yy"),2)&amp;B5252&amp;C5252&amp;D5252</f>
        <v>2018NHS ShetlandReligionJewish</v>
      </c>
      <c r="F5252">
        <v>0.20811654526534801</v>
      </c>
    </row>
    <row r="5253" spans="1:6" x14ac:dyDescent="0.25">
      <c r="A5253" s="95">
        <v>43190</v>
      </c>
      <c r="B5253" t="s">
        <v>127</v>
      </c>
      <c r="C5253" t="s">
        <v>1</v>
      </c>
      <c r="D5253" t="s">
        <v>8</v>
      </c>
      <c r="E5253" t="str">
        <f t="shared" si="82"/>
        <v>2018East RegionReligionJewish</v>
      </c>
      <c r="F5253">
        <v>2.84043837432243E-2</v>
      </c>
    </row>
    <row r="5254" spans="1:6" x14ac:dyDescent="0.25">
      <c r="A5254" s="95">
        <v>43190</v>
      </c>
      <c r="B5254" t="s">
        <v>132</v>
      </c>
      <c r="C5254" t="s">
        <v>1</v>
      </c>
      <c r="D5254" t="s">
        <v>8</v>
      </c>
      <c r="E5254" t="str">
        <f t="shared" si="82"/>
        <v>2018National Bodies and Special Health BoardsReligionJewish</v>
      </c>
      <c r="F5254">
        <v>0.11078717201166099</v>
      </c>
    </row>
    <row r="5255" spans="1:6" x14ac:dyDescent="0.25">
      <c r="A5255" s="95">
        <v>43190</v>
      </c>
      <c r="B5255" t="s">
        <v>128</v>
      </c>
      <c r="C5255" t="s">
        <v>1</v>
      </c>
      <c r="D5255" t="s">
        <v>8</v>
      </c>
      <c r="E5255" t="str">
        <f t="shared" si="82"/>
        <v>2018North RegionReligionJewish</v>
      </c>
      <c r="F5255">
        <v>5.9056778874546502E-2</v>
      </c>
    </row>
    <row r="5256" spans="1:6" x14ac:dyDescent="0.25">
      <c r="A5256" s="95">
        <v>43190</v>
      </c>
      <c r="B5256" t="s">
        <v>129</v>
      </c>
      <c r="C5256" t="s">
        <v>1</v>
      </c>
      <c r="D5256" t="s">
        <v>8</v>
      </c>
      <c r="E5256" t="str">
        <f t="shared" si="82"/>
        <v>2018West RegionReligionJewish</v>
      </c>
      <c r="F5256">
        <v>0.100742375361293</v>
      </c>
    </row>
    <row r="5257" spans="1:6" x14ac:dyDescent="0.25">
      <c r="A5257" s="95">
        <v>43555</v>
      </c>
      <c r="B5257" t="s">
        <v>102</v>
      </c>
      <c r="C5257" t="s">
        <v>1</v>
      </c>
      <c r="D5257" t="s">
        <v>8</v>
      </c>
      <c r="E5257" t="str">
        <f t="shared" si="82"/>
        <v>2019NHS Ayrshire &amp; ArranReligionJewish</v>
      </c>
      <c r="F5257">
        <v>2.5331419403867201E-2</v>
      </c>
    </row>
    <row r="5258" spans="1:6" x14ac:dyDescent="0.25">
      <c r="A5258" s="95">
        <v>43555</v>
      </c>
      <c r="B5258" t="s">
        <v>82</v>
      </c>
      <c r="C5258" t="s">
        <v>1</v>
      </c>
      <c r="D5258" t="s">
        <v>8</v>
      </c>
      <c r="E5258" t="str">
        <f t="shared" si="82"/>
        <v>2019NHSScotlandReligionJewish</v>
      </c>
      <c r="F5258">
        <v>6.7639900084683E-2</v>
      </c>
    </row>
    <row r="5259" spans="1:6" x14ac:dyDescent="0.25">
      <c r="A5259" s="95">
        <v>43555</v>
      </c>
      <c r="B5259" t="s">
        <v>52</v>
      </c>
      <c r="C5259" t="s">
        <v>1</v>
      </c>
      <c r="D5259" t="s">
        <v>8</v>
      </c>
      <c r="E5259" t="str">
        <f t="shared" si="82"/>
        <v>2019NHS National Services ScotlandReligionJewish</v>
      </c>
      <c r="F5259">
        <v>0.192572214580467</v>
      </c>
    </row>
    <row r="5260" spans="1:6" x14ac:dyDescent="0.25">
      <c r="A5260" s="95">
        <v>43555</v>
      </c>
      <c r="B5260" t="s">
        <v>15</v>
      </c>
      <c r="C5260" t="s">
        <v>1</v>
      </c>
      <c r="D5260" t="s">
        <v>8</v>
      </c>
      <c r="E5260" t="str">
        <f t="shared" si="82"/>
        <v>2019Scottish Ambulance ServiceReligionJewish</v>
      </c>
      <c r="F5260">
        <v>3.9138943248532197E-2</v>
      </c>
    </row>
    <row r="5261" spans="1:6" x14ac:dyDescent="0.25">
      <c r="A5261" s="95">
        <v>43555</v>
      </c>
      <c r="B5261" t="s">
        <v>17</v>
      </c>
      <c r="C5261" t="s">
        <v>1</v>
      </c>
      <c r="D5261" t="s">
        <v>8</v>
      </c>
      <c r="E5261" t="str">
        <f t="shared" si="82"/>
        <v>2019NHS Education for ScotlandReligionJewish</v>
      </c>
      <c r="F5261">
        <v>0.179051029543419</v>
      </c>
    </row>
    <row r="5262" spans="1:6" x14ac:dyDescent="0.25">
      <c r="A5262" s="95">
        <v>43555</v>
      </c>
      <c r="B5262" t="s">
        <v>83</v>
      </c>
      <c r="C5262" t="s">
        <v>1</v>
      </c>
      <c r="D5262" t="s">
        <v>8</v>
      </c>
      <c r="E5262" t="str">
        <f t="shared" si="82"/>
        <v>2019Healthcare Improvement ScotlandReligionJewish</v>
      </c>
      <c r="F5262">
        <v>0.21231422505307801</v>
      </c>
    </row>
    <row r="5263" spans="1:6" x14ac:dyDescent="0.25">
      <c r="A5263" s="95">
        <v>43555</v>
      </c>
      <c r="B5263" t="s">
        <v>19</v>
      </c>
      <c r="C5263" t="s">
        <v>1</v>
      </c>
      <c r="D5263" t="s">
        <v>8</v>
      </c>
      <c r="E5263" t="str">
        <f t="shared" si="82"/>
        <v>2019The State HospitalReligionJewish</v>
      </c>
      <c r="F5263">
        <v>0.15105740181268801</v>
      </c>
    </row>
    <row r="5264" spans="1:6" x14ac:dyDescent="0.25">
      <c r="A5264" s="95">
        <v>43555</v>
      </c>
      <c r="B5264" t="s">
        <v>35</v>
      </c>
      <c r="C5264" t="s">
        <v>1</v>
      </c>
      <c r="D5264" t="s">
        <v>8</v>
      </c>
      <c r="E5264" t="str">
        <f t="shared" si="82"/>
        <v>2019National Waiting Times CentreReligionJewish</v>
      </c>
      <c r="F5264">
        <v>0.19230769230769201</v>
      </c>
    </row>
    <row r="5265" spans="1:6" x14ac:dyDescent="0.25">
      <c r="A5265" s="95">
        <v>43555</v>
      </c>
      <c r="B5265" t="s">
        <v>105</v>
      </c>
      <c r="C5265" t="s">
        <v>1</v>
      </c>
      <c r="D5265" t="s">
        <v>8</v>
      </c>
      <c r="E5265" t="str">
        <f t="shared" si="82"/>
        <v>2019NHS FifeReligionJewish</v>
      </c>
      <c r="F5265">
        <v>4.00280196137296E-2</v>
      </c>
    </row>
    <row r="5266" spans="1:6" x14ac:dyDescent="0.25">
      <c r="A5266" s="95">
        <v>43555</v>
      </c>
      <c r="B5266" t="s">
        <v>108</v>
      </c>
      <c r="C5266" t="s">
        <v>1</v>
      </c>
      <c r="D5266" t="s">
        <v>8</v>
      </c>
      <c r="E5266" t="str">
        <f t="shared" si="82"/>
        <v>2019NHS Greater Glasgow &amp; ClydeReligionJewish</v>
      </c>
      <c r="F5266">
        <v>0.11169024571854</v>
      </c>
    </row>
    <row r="5267" spans="1:6" x14ac:dyDescent="0.25">
      <c r="A5267" s="95">
        <v>43555</v>
      </c>
      <c r="B5267" t="s">
        <v>109</v>
      </c>
      <c r="C5267" t="s">
        <v>1</v>
      </c>
      <c r="D5267" t="s">
        <v>8</v>
      </c>
      <c r="E5267" t="str">
        <f t="shared" si="82"/>
        <v>2019NHS HighlandReligionJewish</v>
      </c>
      <c r="F5267">
        <v>5.7527942143326703E-2</v>
      </c>
    </row>
    <row r="5268" spans="1:6" x14ac:dyDescent="0.25">
      <c r="A5268" s="95">
        <v>43555</v>
      </c>
      <c r="B5268" t="s">
        <v>110</v>
      </c>
      <c r="C5268" t="s">
        <v>1</v>
      </c>
      <c r="D5268" t="s">
        <v>8</v>
      </c>
      <c r="E5268" t="str">
        <f t="shared" si="82"/>
        <v>2019NHS LanarkshireReligionJewish</v>
      </c>
      <c r="F5268">
        <v>7.5919663192766898E-2</v>
      </c>
    </row>
    <row r="5269" spans="1:6" x14ac:dyDescent="0.25">
      <c r="A5269" s="95">
        <v>43555</v>
      </c>
      <c r="B5269" t="s">
        <v>107</v>
      </c>
      <c r="C5269" t="s">
        <v>1</v>
      </c>
      <c r="D5269" t="s">
        <v>8</v>
      </c>
      <c r="E5269" t="str">
        <f t="shared" si="82"/>
        <v>2019NHS GrampianReligionJewish</v>
      </c>
      <c r="F5269">
        <v>5.52913856021231E-2</v>
      </c>
    </row>
    <row r="5270" spans="1:6" x14ac:dyDescent="0.25">
      <c r="A5270" s="95">
        <v>43555</v>
      </c>
      <c r="B5270" t="s">
        <v>112</v>
      </c>
      <c r="C5270" t="s">
        <v>1</v>
      </c>
      <c r="D5270" t="s">
        <v>8</v>
      </c>
      <c r="E5270" t="str">
        <f t="shared" si="82"/>
        <v>2019NHS OrkneyReligionJewish</v>
      </c>
      <c r="F5270">
        <v>0.12033694344163599</v>
      </c>
    </row>
    <row r="5271" spans="1:6" x14ac:dyDescent="0.25">
      <c r="A5271" s="95">
        <v>43555</v>
      </c>
      <c r="B5271" t="s">
        <v>111</v>
      </c>
      <c r="C5271" t="s">
        <v>1</v>
      </c>
      <c r="D5271" t="s">
        <v>8</v>
      </c>
      <c r="E5271" t="str">
        <f t="shared" si="82"/>
        <v>2019NHS LothianReligionJewish</v>
      </c>
      <c r="F5271">
        <v>3.4225477445410303E-2</v>
      </c>
    </row>
    <row r="5272" spans="1:6" x14ac:dyDescent="0.25">
      <c r="A5272" s="95">
        <v>43555</v>
      </c>
      <c r="B5272" t="s">
        <v>114</v>
      </c>
      <c r="C5272" t="s">
        <v>1</v>
      </c>
      <c r="D5272" t="s">
        <v>8</v>
      </c>
      <c r="E5272" t="str">
        <f t="shared" si="82"/>
        <v>2019NHS TaysideReligionJewish</v>
      </c>
      <c r="F5272">
        <v>5.5613486270420502E-2</v>
      </c>
    </row>
    <row r="5273" spans="1:6" x14ac:dyDescent="0.25">
      <c r="A5273" s="95">
        <v>43555</v>
      </c>
      <c r="B5273" t="s">
        <v>106</v>
      </c>
      <c r="C5273" t="s">
        <v>1</v>
      </c>
      <c r="D5273" t="s">
        <v>8</v>
      </c>
      <c r="E5273" t="str">
        <f t="shared" si="82"/>
        <v>2019NHS Forth ValleyReligionJewish</v>
      </c>
      <c r="F5273">
        <v>0.12588116817723999</v>
      </c>
    </row>
    <row r="5274" spans="1:6" x14ac:dyDescent="0.25">
      <c r="A5274" s="95">
        <v>43555</v>
      </c>
      <c r="B5274" t="s">
        <v>115</v>
      </c>
      <c r="C5274" t="s">
        <v>1</v>
      </c>
      <c r="D5274" t="s">
        <v>8</v>
      </c>
      <c r="E5274" t="str">
        <f t="shared" si="82"/>
        <v>2019NHS Western IslesReligionJewish</v>
      </c>
      <c r="F5274">
        <v>8.2712985938792394E-2</v>
      </c>
    </row>
    <row r="5275" spans="1:6" x14ac:dyDescent="0.25">
      <c r="A5275" s="95">
        <v>43555</v>
      </c>
      <c r="B5275" t="s">
        <v>104</v>
      </c>
      <c r="C5275" t="s">
        <v>1</v>
      </c>
      <c r="D5275" t="s">
        <v>8</v>
      </c>
      <c r="E5275" t="str">
        <f t="shared" si="82"/>
        <v>2019NHS Dumfries &amp; GallowayReligionJewish</v>
      </c>
      <c r="F5275">
        <v>2.00521355524363E-2</v>
      </c>
    </row>
    <row r="5276" spans="1:6" x14ac:dyDescent="0.25">
      <c r="A5276" s="95">
        <v>43555</v>
      </c>
      <c r="B5276" t="s">
        <v>113</v>
      </c>
      <c r="C5276" t="s">
        <v>1</v>
      </c>
      <c r="D5276" t="s">
        <v>8</v>
      </c>
      <c r="E5276" t="str">
        <f t="shared" si="82"/>
        <v>2019NHS ShetlandReligionJewish</v>
      </c>
      <c r="F5276">
        <v>0.196463654223968</v>
      </c>
    </row>
    <row r="5277" spans="1:6" x14ac:dyDescent="0.25">
      <c r="A5277" s="95">
        <v>43555</v>
      </c>
      <c r="B5277" t="s">
        <v>127</v>
      </c>
      <c r="C5277" t="s">
        <v>1</v>
      </c>
      <c r="D5277" t="s">
        <v>8</v>
      </c>
      <c r="E5277" t="str">
        <f t="shared" si="82"/>
        <v>2019East RegionReligionJewish</v>
      </c>
      <c r="F5277">
        <v>3.2518814456935698E-2</v>
      </c>
    </row>
    <row r="5278" spans="1:6" x14ac:dyDescent="0.25">
      <c r="A5278" s="95">
        <v>43555</v>
      </c>
      <c r="B5278" t="s">
        <v>132</v>
      </c>
      <c r="C5278" t="s">
        <v>1</v>
      </c>
      <c r="D5278" t="s">
        <v>8</v>
      </c>
      <c r="E5278" t="str">
        <f t="shared" si="82"/>
        <v>2019National Bodies and Special Health BoardsReligionJewish</v>
      </c>
      <c r="F5278">
        <v>0.121647454092567</v>
      </c>
    </row>
    <row r="5279" spans="1:6" x14ac:dyDescent="0.25">
      <c r="A5279" s="95">
        <v>43555</v>
      </c>
      <c r="B5279" t="s">
        <v>128</v>
      </c>
      <c r="C5279" t="s">
        <v>1</v>
      </c>
      <c r="D5279" t="s">
        <v>8</v>
      </c>
      <c r="E5279" t="str">
        <f t="shared" si="82"/>
        <v>2019North RegionReligionJewish</v>
      </c>
      <c r="F5279">
        <v>6.0800469631213702E-2</v>
      </c>
    </row>
    <row r="5280" spans="1:6" x14ac:dyDescent="0.25">
      <c r="A5280" s="95">
        <v>43555</v>
      </c>
      <c r="B5280" t="s">
        <v>129</v>
      </c>
      <c r="C5280" t="s">
        <v>1</v>
      </c>
      <c r="D5280" t="s">
        <v>8</v>
      </c>
      <c r="E5280" t="str">
        <f t="shared" si="82"/>
        <v>2019West RegionReligionJewish</v>
      </c>
      <c r="F5280">
        <v>8.9490727112157706E-2</v>
      </c>
    </row>
    <row r="5281" spans="1:6" x14ac:dyDescent="0.25">
      <c r="A5281" s="95">
        <v>43921</v>
      </c>
      <c r="B5281" t="s">
        <v>102</v>
      </c>
      <c r="C5281" t="s">
        <v>1</v>
      </c>
      <c r="D5281" t="s">
        <v>8</v>
      </c>
      <c r="E5281" t="str">
        <f t="shared" si="82"/>
        <v>2020NHS Ayrshire &amp; ArranReligionJewish</v>
      </c>
      <c r="F5281">
        <v>3.2738582419381199E-2</v>
      </c>
    </row>
    <row r="5282" spans="1:6" x14ac:dyDescent="0.25">
      <c r="A5282" s="95">
        <v>43921</v>
      </c>
      <c r="B5282" t="s">
        <v>82</v>
      </c>
      <c r="C5282" t="s">
        <v>1</v>
      </c>
      <c r="D5282" t="s">
        <v>8</v>
      </c>
      <c r="E5282" t="str">
        <f t="shared" si="82"/>
        <v>2020NHSScotlandReligionJewish</v>
      </c>
      <c r="F5282">
        <v>6.6719766635979005E-2</v>
      </c>
    </row>
    <row r="5283" spans="1:6" x14ac:dyDescent="0.25">
      <c r="A5283" s="95">
        <v>43921</v>
      </c>
      <c r="B5283" t="s">
        <v>52</v>
      </c>
      <c r="C5283" t="s">
        <v>1</v>
      </c>
      <c r="D5283" t="s">
        <v>8</v>
      </c>
      <c r="E5283" t="str">
        <f t="shared" si="82"/>
        <v>2020NHS National Services ScotlandReligionJewish</v>
      </c>
      <c r="F5283">
        <v>0.18867924528301799</v>
      </c>
    </row>
    <row r="5284" spans="1:6" x14ac:dyDescent="0.25">
      <c r="A5284" s="95">
        <v>43921</v>
      </c>
      <c r="B5284" t="s">
        <v>15</v>
      </c>
      <c r="C5284" t="s">
        <v>1</v>
      </c>
      <c r="D5284" t="s">
        <v>8</v>
      </c>
      <c r="E5284" t="str">
        <f t="shared" si="82"/>
        <v>2020Scottish Ambulance ServiceReligionJewish</v>
      </c>
      <c r="F5284">
        <v>3.7871615224389303E-2</v>
      </c>
    </row>
    <row r="5285" spans="1:6" x14ac:dyDescent="0.25">
      <c r="A5285" s="95">
        <v>43921</v>
      </c>
      <c r="B5285" t="s">
        <v>17</v>
      </c>
      <c r="C5285" t="s">
        <v>1</v>
      </c>
      <c r="D5285" t="s">
        <v>8</v>
      </c>
      <c r="E5285" t="str">
        <f t="shared" si="82"/>
        <v>2020NHS Education for ScotlandReligionJewish</v>
      </c>
      <c r="F5285">
        <v>0.140482322641067</v>
      </c>
    </row>
    <row r="5286" spans="1:6" x14ac:dyDescent="0.25">
      <c r="A5286" s="95">
        <v>43921</v>
      </c>
      <c r="B5286" t="s">
        <v>83</v>
      </c>
      <c r="C5286" t="s">
        <v>1</v>
      </c>
      <c r="D5286" t="s">
        <v>8</v>
      </c>
      <c r="E5286" t="str">
        <f t="shared" si="82"/>
        <v>2020Healthcare Improvement ScotlandReligionJewish</v>
      </c>
      <c r="F5286">
        <v>0.38167938931297701</v>
      </c>
    </row>
    <row r="5287" spans="1:6" x14ac:dyDescent="0.25">
      <c r="A5287" s="95">
        <v>43921</v>
      </c>
      <c r="B5287" t="s">
        <v>19</v>
      </c>
      <c r="C5287" t="s">
        <v>1</v>
      </c>
      <c r="D5287" t="s">
        <v>8</v>
      </c>
      <c r="E5287" t="str">
        <f t="shared" si="82"/>
        <v>2020The State HospitalReligionJewish</v>
      </c>
      <c r="F5287">
        <v>0.14792899408283999</v>
      </c>
    </row>
    <row r="5288" spans="1:6" x14ac:dyDescent="0.25">
      <c r="A5288" s="95">
        <v>43921</v>
      </c>
      <c r="B5288" t="s">
        <v>35</v>
      </c>
      <c r="C5288" t="s">
        <v>1</v>
      </c>
      <c r="D5288" t="s">
        <v>8</v>
      </c>
      <c r="E5288" t="str">
        <f t="shared" si="82"/>
        <v>2020National Waiting Times CentreReligionJewish</v>
      </c>
      <c r="F5288">
        <v>0.232558139534883</v>
      </c>
    </row>
    <row r="5289" spans="1:6" x14ac:dyDescent="0.25">
      <c r="A5289" s="95">
        <v>43921</v>
      </c>
      <c r="B5289" t="s">
        <v>105</v>
      </c>
      <c r="C5289" t="s">
        <v>1</v>
      </c>
      <c r="D5289" t="s">
        <v>8</v>
      </c>
      <c r="E5289" t="str">
        <f t="shared" si="82"/>
        <v>2020NHS FifeReligionJewish</v>
      </c>
      <c r="F5289">
        <v>2.85469597487867E-2</v>
      </c>
    </row>
    <row r="5290" spans="1:6" x14ac:dyDescent="0.25">
      <c r="A5290" s="95">
        <v>43921</v>
      </c>
      <c r="B5290" t="s">
        <v>108</v>
      </c>
      <c r="C5290" t="s">
        <v>1</v>
      </c>
      <c r="D5290" t="s">
        <v>8</v>
      </c>
      <c r="E5290" t="str">
        <f t="shared" si="82"/>
        <v>2020NHS Greater Glasgow &amp; ClydeReligionJewish</v>
      </c>
      <c r="F5290">
        <v>0.10010862851178901</v>
      </c>
    </row>
    <row r="5291" spans="1:6" x14ac:dyDescent="0.25">
      <c r="A5291" s="95">
        <v>43921</v>
      </c>
      <c r="B5291" t="s">
        <v>109</v>
      </c>
      <c r="C5291" t="s">
        <v>1</v>
      </c>
      <c r="D5291" t="s">
        <v>8</v>
      </c>
      <c r="E5291" t="str">
        <f t="shared" si="82"/>
        <v>2020NHS HighlandReligionJewish</v>
      </c>
      <c r="F5291">
        <v>4.7445832674363399E-2</v>
      </c>
    </row>
    <row r="5292" spans="1:6" x14ac:dyDescent="0.25">
      <c r="A5292" s="95">
        <v>43921</v>
      </c>
      <c r="B5292" t="s">
        <v>110</v>
      </c>
      <c r="C5292" t="s">
        <v>1</v>
      </c>
      <c r="D5292" t="s">
        <v>8</v>
      </c>
      <c r="E5292" t="str">
        <f t="shared" si="82"/>
        <v>2020NHS LanarkshireReligionJewish</v>
      </c>
      <c r="F5292">
        <v>7.2425599157229306E-2</v>
      </c>
    </row>
    <row r="5293" spans="1:6" x14ac:dyDescent="0.25">
      <c r="A5293" s="95">
        <v>43921</v>
      </c>
      <c r="B5293" t="s">
        <v>107</v>
      </c>
      <c r="C5293" t="s">
        <v>1</v>
      </c>
      <c r="D5293" t="s">
        <v>8</v>
      </c>
      <c r="E5293" t="str">
        <f t="shared" si="82"/>
        <v>2020NHS GrampianReligionJewish</v>
      </c>
      <c r="F5293">
        <v>8.2808877111626294E-2</v>
      </c>
    </row>
    <row r="5294" spans="1:6" x14ac:dyDescent="0.25">
      <c r="A5294" s="95">
        <v>43921</v>
      </c>
      <c r="B5294" t="s">
        <v>112</v>
      </c>
      <c r="C5294" t="s">
        <v>1</v>
      </c>
      <c r="D5294" t="s">
        <v>8</v>
      </c>
      <c r="E5294" t="str">
        <f t="shared" si="82"/>
        <v>2020NHS OrkneyReligionJewish</v>
      </c>
      <c r="F5294">
        <v>0.21276595744680801</v>
      </c>
    </row>
    <row r="5295" spans="1:6" x14ac:dyDescent="0.25">
      <c r="A5295" s="95">
        <v>43921</v>
      </c>
      <c r="B5295" t="s">
        <v>111</v>
      </c>
      <c r="C5295" t="s">
        <v>1</v>
      </c>
      <c r="D5295" t="s">
        <v>8</v>
      </c>
      <c r="E5295" t="str">
        <f t="shared" si="82"/>
        <v>2020NHS LothianReligionJewish</v>
      </c>
      <c r="F5295">
        <v>4.9842166472836E-2</v>
      </c>
    </row>
    <row r="5296" spans="1:6" x14ac:dyDescent="0.25">
      <c r="A5296" s="95">
        <v>43921</v>
      </c>
      <c r="B5296" t="s">
        <v>114</v>
      </c>
      <c r="C5296" t="s">
        <v>1</v>
      </c>
      <c r="D5296" t="s">
        <v>8</v>
      </c>
      <c r="E5296" t="str">
        <f t="shared" si="82"/>
        <v>2020NHS TaysideReligionJewish</v>
      </c>
      <c r="F5296">
        <v>5.4547933996999802E-2</v>
      </c>
    </row>
    <row r="5297" spans="1:6" x14ac:dyDescent="0.25">
      <c r="A5297" s="95">
        <v>43921</v>
      </c>
      <c r="B5297" t="s">
        <v>106</v>
      </c>
      <c r="C5297" t="s">
        <v>1</v>
      </c>
      <c r="D5297" t="s">
        <v>8</v>
      </c>
      <c r="E5297" t="str">
        <f t="shared" si="82"/>
        <v>2020NHS Forth ValleyReligionJewish</v>
      </c>
      <c r="F5297">
        <v>9.4484469115389103E-2</v>
      </c>
    </row>
    <row r="5298" spans="1:6" x14ac:dyDescent="0.25">
      <c r="A5298" s="95">
        <v>43921</v>
      </c>
      <c r="B5298" t="s">
        <v>104</v>
      </c>
      <c r="C5298" t="s">
        <v>1</v>
      </c>
      <c r="D5298" t="s">
        <v>8</v>
      </c>
      <c r="E5298" t="str">
        <f t="shared" si="82"/>
        <v>2020NHS Dumfries &amp; GallowayReligionJewish</v>
      </c>
      <c r="F5298">
        <v>1.9131432944327498E-2</v>
      </c>
    </row>
    <row r="5299" spans="1:6" x14ac:dyDescent="0.25">
      <c r="A5299" s="95">
        <v>43921</v>
      </c>
      <c r="B5299" t="s">
        <v>113</v>
      </c>
      <c r="C5299" t="s">
        <v>1</v>
      </c>
      <c r="D5299" t="s">
        <v>8</v>
      </c>
      <c r="E5299" t="str">
        <f t="shared" si="82"/>
        <v>2020NHS ShetlandReligionJewish</v>
      </c>
      <c r="F5299">
        <v>0.18281535648994501</v>
      </c>
    </row>
    <row r="5300" spans="1:6" x14ac:dyDescent="0.25">
      <c r="A5300" s="95">
        <v>43921</v>
      </c>
      <c r="B5300" t="s">
        <v>127</v>
      </c>
      <c r="C5300" t="s">
        <v>1</v>
      </c>
      <c r="D5300" t="s">
        <v>8</v>
      </c>
      <c r="E5300" t="str">
        <f t="shared" si="82"/>
        <v>2020East RegionReligionJewish</v>
      </c>
      <c r="F5300">
        <v>4.0557896397106802E-2</v>
      </c>
    </row>
    <row r="5301" spans="1:6" x14ac:dyDescent="0.25">
      <c r="A5301" s="95">
        <v>43921</v>
      </c>
      <c r="B5301" t="s">
        <v>132</v>
      </c>
      <c r="C5301" t="s">
        <v>1</v>
      </c>
      <c r="D5301" t="s">
        <v>8</v>
      </c>
      <c r="E5301" t="str">
        <f t="shared" si="82"/>
        <v>2020National Bodies and Special Health BoardsReligionJewish</v>
      </c>
      <c r="F5301">
        <v>0.123093390420123</v>
      </c>
    </row>
    <row r="5302" spans="1:6" x14ac:dyDescent="0.25">
      <c r="A5302" s="95">
        <v>43921</v>
      </c>
      <c r="B5302" t="s">
        <v>128</v>
      </c>
      <c r="C5302" t="s">
        <v>1</v>
      </c>
      <c r="D5302" t="s">
        <v>8</v>
      </c>
      <c r="E5302" t="str">
        <f t="shared" si="82"/>
        <v>2020North RegionReligionJewish</v>
      </c>
      <c r="F5302">
        <v>6.7732599905584806E-2</v>
      </c>
    </row>
    <row r="5303" spans="1:6" x14ac:dyDescent="0.25">
      <c r="A5303" s="95">
        <v>43921</v>
      </c>
      <c r="B5303" t="s">
        <v>129</v>
      </c>
      <c r="C5303" t="s">
        <v>1</v>
      </c>
      <c r="D5303" t="s">
        <v>8</v>
      </c>
      <c r="E5303" t="str">
        <f t="shared" si="82"/>
        <v>2020West RegionReligionJewish</v>
      </c>
      <c r="F5303">
        <v>8.0636918079705605E-2</v>
      </c>
    </row>
    <row r="5304" spans="1:6" x14ac:dyDescent="0.25">
      <c r="A5304" s="95">
        <v>40268</v>
      </c>
      <c r="B5304" t="s">
        <v>102</v>
      </c>
      <c r="C5304" t="s">
        <v>3</v>
      </c>
      <c r="D5304" t="s">
        <v>33</v>
      </c>
      <c r="E5304" t="str">
        <f t="shared" si="82"/>
        <v>2010NHS Ayrshire &amp; ArranSexual OrientationLesbian</v>
      </c>
      <c r="F5304">
        <v>0.22153300841825399</v>
      </c>
    </row>
    <row r="5305" spans="1:6" x14ac:dyDescent="0.25">
      <c r="A5305" s="95">
        <v>40268</v>
      </c>
      <c r="B5305" t="s">
        <v>103</v>
      </c>
      <c r="C5305" t="s">
        <v>3</v>
      </c>
      <c r="D5305" t="s">
        <v>33</v>
      </c>
      <c r="E5305" t="str">
        <f t="shared" si="82"/>
        <v>2010NHS BordersSexual OrientationLesbian</v>
      </c>
      <c r="F5305">
        <v>0.224831376467649</v>
      </c>
    </row>
    <row r="5306" spans="1:6" x14ac:dyDescent="0.25">
      <c r="A5306" s="95">
        <v>40268</v>
      </c>
      <c r="B5306" t="s">
        <v>82</v>
      </c>
      <c r="C5306" t="s">
        <v>3</v>
      </c>
      <c r="D5306" t="s">
        <v>33</v>
      </c>
      <c r="E5306" t="str">
        <f t="shared" si="82"/>
        <v>2010NHSScotlandSexual OrientationLesbian</v>
      </c>
      <c r="F5306">
        <v>0.15066747908934799</v>
      </c>
    </row>
    <row r="5307" spans="1:6" x14ac:dyDescent="0.25">
      <c r="A5307" s="95">
        <v>40268</v>
      </c>
      <c r="B5307" t="s">
        <v>52</v>
      </c>
      <c r="C5307" t="s">
        <v>3</v>
      </c>
      <c r="D5307" t="s">
        <v>33</v>
      </c>
      <c r="E5307" t="str">
        <f t="shared" si="82"/>
        <v>2010NHS National Services ScotlandSexual OrientationLesbian</v>
      </c>
      <c r="F5307">
        <v>0.19151846785225701</v>
      </c>
    </row>
    <row r="5308" spans="1:6" x14ac:dyDescent="0.25">
      <c r="A5308" s="95">
        <v>40268</v>
      </c>
      <c r="B5308" t="s">
        <v>15</v>
      </c>
      <c r="C5308" t="s">
        <v>3</v>
      </c>
      <c r="D5308" t="s">
        <v>33</v>
      </c>
      <c r="E5308" t="str">
        <f t="shared" si="82"/>
        <v>2010Scottish Ambulance ServiceSexual OrientationLesbian</v>
      </c>
      <c r="F5308">
        <v>0.18505667360629099</v>
      </c>
    </row>
    <row r="5309" spans="1:6" x14ac:dyDescent="0.25">
      <c r="A5309" s="95">
        <v>40268</v>
      </c>
      <c r="B5309" t="s">
        <v>16</v>
      </c>
      <c r="C5309" t="s">
        <v>3</v>
      </c>
      <c r="D5309" t="s">
        <v>33</v>
      </c>
      <c r="E5309" t="str">
        <f t="shared" si="82"/>
        <v>2010NHS 24Sexual OrientationLesbian</v>
      </c>
      <c r="F5309">
        <v>6.9783670621074601E-2</v>
      </c>
    </row>
    <row r="5310" spans="1:6" x14ac:dyDescent="0.25">
      <c r="A5310" s="95">
        <v>40268</v>
      </c>
      <c r="B5310" t="s">
        <v>17</v>
      </c>
      <c r="C5310" t="s">
        <v>3</v>
      </c>
      <c r="D5310" t="s">
        <v>33</v>
      </c>
      <c r="E5310" t="str">
        <f t="shared" si="82"/>
        <v>2010NHS Education for ScotlandSexual OrientationLesbian</v>
      </c>
      <c r="F5310">
        <v>0.16561775422325201</v>
      </c>
    </row>
    <row r="5311" spans="1:6" x14ac:dyDescent="0.25">
      <c r="A5311" s="95">
        <v>40268</v>
      </c>
      <c r="B5311" t="s">
        <v>83</v>
      </c>
      <c r="C5311" t="s">
        <v>3</v>
      </c>
      <c r="D5311" t="s">
        <v>33</v>
      </c>
      <c r="E5311" t="str">
        <f t="shared" si="82"/>
        <v>2010Healthcare Improvement ScotlandSexual OrientationLesbian</v>
      </c>
      <c r="F5311">
        <v>0.337837837837837</v>
      </c>
    </row>
    <row r="5312" spans="1:6" x14ac:dyDescent="0.25">
      <c r="A5312" s="95">
        <v>40268</v>
      </c>
      <c r="B5312" t="s">
        <v>35</v>
      </c>
      <c r="C5312" t="s">
        <v>3</v>
      </c>
      <c r="D5312" t="s">
        <v>33</v>
      </c>
      <c r="E5312" t="str">
        <f t="shared" si="82"/>
        <v>2010National Waiting Times CentreSexual OrientationLesbian</v>
      </c>
      <c r="F5312">
        <v>0.184275184275184</v>
      </c>
    </row>
    <row r="5313" spans="1:6" x14ac:dyDescent="0.25">
      <c r="A5313" s="95">
        <v>40268</v>
      </c>
      <c r="B5313" t="s">
        <v>105</v>
      </c>
      <c r="C5313" t="s">
        <v>3</v>
      </c>
      <c r="D5313" t="s">
        <v>33</v>
      </c>
      <c r="E5313" t="str">
        <f t="shared" si="82"/>
        <v>2010NHS FifeSexual OrientationLesbian</v>
      </c>
      <c r="F5313">
        <v>8.72854233343031E-2</v>
      </c>
    </row>
    <row r="5314" spans="1:6" x14ac:dyDescent="0.25">
      <c r="A5314" s="95">
        <v>40268</v>
      </c>
      <c r="B5314" t="s">
        <v>108</v>
      </c>
      <c r="C5314" t="s">
        <v>3</v>
      </c>
      <c r="D5314" t="s">
        <v>33</v>
      </c>
      <c r="E5314" t="str">
        <f t="shared" si="82"/>
        <v>2010NHS Greater Glasgow &amp; ClydeSexual OrientationLesbian</v>
      </c>
      <c r="F5314">
        <v>0.13885827639409301</v>
      </c>
    </row>
    <row r="5315" spans="1:6" x14ac:dyDescent="0.25">
      <c r="A5315" s="95">
        <v>40268</v>
      </c>
      <c r="B5315" t="s">
        <v>109</v>
      </c>
      <c r="C5315" t="s">
        <v>3</v>
      </c>
      <c r="D5315" t="s">
        <v>33</v>
      </c>
      <c r="E5315" t="str">
        <f t="shared" si="82"/>
        <v>2010NHS HighlandSexual OrientationLesbian</v>
      </c>
      <c r="F5315">
        <v>0.14604225489241501</v>
      </c>
    </row>
    <row r="5316" spans="1:6" x14ac:dyDescent="0.25">
      <c r="A5316" s="95">
        <v>40268</v>
      </c>
      <c r="B5316" t="s">
        <v>110</v>
      </c>
      <c r="C5316" t="s">
        <v>3</v>
      </c>
      <c r="D5316" t="s">
        <v>33</v>
      </c>
      <c r="E5316" t="str">
        <f t="shared" ref="E5316:E5379" si="83">"20"&amp;RIGHT(TEXT(A5316,"dd-mmm-yy"),2)&amp;B5316&amp;C5316&amp;D5316</f>
        <v>2010NHS LanarkshireSexual OrientationLesbian</v>
      </c>
      <c r="F5316">
        <v>0.16065430115378901</v>
      </c>
    </row>
    <row r="5317" spans="1:6" x14ac:dyDescent="0.25">
      <c r="A5317" s="95">
        <v>40268</v>
      </c>
      <c r="B5317" t="s">
        <v>107</v>
      </c>
      <c r="C5317" t="s">
        <v>3</v>
      </c>
      <c r="D5317" t="s">
        <v>33</v>
      </c>
      <c r="E5317" t="str">
        <f t="shared" si="83"/>
        <v>2010NHS GrampianSexual OrientationLesbian</v>
      </c>
      <c r="F5317">
        <v>0.135000293478898</v>
      </c>
    </row>
    <row r="5318" spans="1:6" x14ac:dyDescent="0.25">
      <c r="A5318" s="95">
        <v>40268</v>
      </c>
      <c r="B5318" t="s">
        <v>111</v>
      </c>
      <c r="C5318" t="s">
        <v>3</v>
      </c>
      <c r="D5318" t="s">
        <v>33</v>
      </c>
      <c r="E5318" t="str">
        <f t="shared" si="83"/>
        <v>2010NHS LothianSexual OrientationLesbian</v>
      </c>
      <c r="F5318">
        <v>0.20135527589544999</v>
      </c>
    </row>
    <row r="5319" spans="1:6" x14ac:dyDescent="0.25">
      <c r="A5319" s="95">
        <v>40268</v>
      </c>
      <c r="B5319" t="s">
        <v>114</v>
      </c>
      <c r="C5319" t="s">
        <v>3</v>
      </c>
      <c r="D5319" t="s">
        <v>33</v>
      </c>
      <c r="E5319" t="str">
        <f t="shared" si="83"/>
        <v>2010NHS TaysideSexual OrientationLesbian</v>
      </c>
      <c r="F5319">
        <v>0.14837795912861601</v>
      </c>
    </row>
    <row r="5320" spans="1:6" x14ac:dyDescent="0.25">
      <c r="A5320" s="95">
        <v>40268</v>
      </c>
      <c r="B5320" t="s">
        <v>106</v>
      </c>
      <c r="C5320" t="s">
        <v>3</v>
      </c>
      <c r="D5320" t="s">
        <v>33</v>
      </c>
      <c r="E5320" t="str">
        <f t="shared" si="83"/>
        <v>2010NHS Forth ValleySexual OrientationLesbian</v>
      </c>
      <c r="F5320">
        <v>0.14603870025556701</v>
      </c>
    </row>
    <row r="5321" spans="1:6" x14ac:dyDescent="0.25">
      <c r="A5321" s="95">
        <v>40268</v>
      </c>
      <c r="B5321" t="s">
        <v>115</v>
      </c>
      <c r="C5321" t="s">
        <v>3</v>
      </c>
      <c r="D5321" t="s">
        <v>33</v>
      </c>
      <c r="E5321" t="str">
        <f t="shared" si="83"/>
        <v>2010NHS Western IslesSexual OrientationLesbian</v>
      </c>
      <c r="F5321">
        <v>0.15503875968992201</v>
      </c>
    </row>
    <row r="5322" spans="1:6" x14ac:dyDescent="0.25">
      <c r="A5322" s="95">
        <v>40268</v>
      </c>
      <c r="B5322" t="s">
        <v>104</v>
      </c>
      <c r="C5322" t="s">
        <v>3</v>
      </c>
      <c r="D5322" t="s">
        <v>33</v>
      </c>
      <c r="E5322" t="str">
        <f t="shared" si="83"/>
        <v>2010NHS Dumfries &amp; GallowaySexual OrientationLesbian</v>
      </c>
      <c r="F5322">
        <v>4.0363269424823399E-2</v>
      </c>
    </row>
    <row r="5323" spans="1:6" x14ac:dyDescent="0.25">
      <c r="A5323" s="95">
        <v>40268</v>
      </c>
      <c r="B5323" t="s">
        <v>113</v>
      </c>
      <c r="C5323" t="s">
        <v>3</v>
      </c>
      <c r="D5323" t="s">
        <v>33</v>
      </c>
      <c r="E5323" t="str">
        <f t="shared" si="83"/>
        <v>2010NHS ShetlandSexual OrientationLesbian</v>
      </c>
      <c r="F5323">
        <v>0.126103404791929</v>
      </c>
    </row>
    <row r="5324" spans="1:6" x14ac:dyDescent="0.25">
      <c r="A5324" s="95">
        <v>40268</v>
      </c>
      <c r="B5324" t="s">
        <v>127</v>
      </c>
      <c r="C5324" t="s">
        <v>3</v>
      </c>
      <c r="D5324" t="s">
        <v>33</v>
      </c>
      <c r="E5324" t="str">
        <f t="shared" si="83"/>
        <v>2010East RegionSexual OrientationLesbian</v>
      </c>
      <c r="F5324">
        <v>0.174393980916315</v>
      </c>
    </row>
    <row r="5325" spans="1:6" x14ac:dyDescent="0.25">
      <c r="A5325" s="95">
        <v>40268</v>
      </c>
      <c r="B5325" t="s">
        <v>132</v>
      </c>
      <c r="C5325" t="s">
        <v>3</v>
      </c>
      <c r="D5325" t="s">
        <v>33</v>
      </c>
      <c r="E5325" t="str">
        <f t="shared" si="83"/>
        <v>2010National Bodies and Special Health BoardsSexual OrientationLesbian</v>
      </c>
      <c r="F5325">
        <v>0.162771013737873</v>
      </c>
    </row>
    <row r="5326" spans="1:6" x14ac:dyDescent="0.25">
      <c r="A5326" s="95">
        <v>40268</v>
      </c>
      <c r="B5326" t="s">
        <v>128</v>
      </c>
      <c r="C5326" t="s">
        <v>3</v>
      </c>
      <c r="D5326" t="s">
        <v>33</v>
      </c>
      <c r="E5326" t="str">
        <f t="shared" si="83"/>
        <v>2010North RegionSexual OrientationLesbian</v>
      </c>
      <c r="F5326">
        <v>0.14013702286680299</v>
      </c>
    </row>
    <row r="5327" spans="1:6" x14ac:dyDescent="0.25">
      <c r="A5327" s="95">
        <v>40268</v>
      </c>
      <c r="B5327" t="s">
        <v>129</v>
      </c>
      <c r="C5327" t="s">
        <v>3</v>
      </c>
      <c r="D5327" t="s">
        <v>33</v>
      </c>
      <c r="E5327" t="str">
        <f t="shared" si="83"/>
        <v>2010West RegionSexual OrientationLesbian</v>
      </c>
      <c r="F5327">
        <v>0.148465655344164</v>
      </c>
    </row>
    <row r="5328" spans="1:6" x14ac:dyDescent="0.25">
      <c r="A5328" s="95">
        <v>40633</v>
      </c>
      <c r="B5328" t="s">
        <v>102</v>
      </c>
      <c r="C5328" t="s">
        <v>3</v>
      </c>
      <c r="D5328" t="s">
        <v>33</v>
      </c>
      <c r="E5328" t="str">
        <f t="shared" si="83"/>
        <v>2011NHS Ayrshire &amp; ArranSexual OrientationLesbian</v>
      </c>
      <c r="F5328">
        <v>0.23310023310023301</v>
      </c>
    </row>
    <row r="5329" spans="1:6" x14ac:dyDescent="0.25">
      <c r="A5329" s="95">
        <v>40633</v>
      </c>
      <c r="B5329" t="s">
        <v>103</v>
      </c>
      <c r="C5329" t="s">
        <v>3</v>
      </c>
      <c r="D5329" t="s">
        <v>33</v>
      </c>
      <c r="E5329" t="str">
        <f t="shared" si="83"/>
        <v>2011NHS BordersSexual OrientationLesbian</v>
      </c>
      <c r="F5329">
        <v>0.18252933507170699</v>
      </c>
    </row>
    <row r="5330" spans="1:6" x14ac:dyDescent="0.25">
      <c r="A5330" s="95">
        <v>40633</v>
      </c>
      <c r="B5330" t="s">
        <v>82</v>
      </c>
      <c r="C5330" t="s">
        <v>3</v>
      </c>
      <c r="D5330" t="s">
        <v>33</v>
      </c>
      <c r="E5330" t="str">
        <f t="shared" si="83"/>
        <v>2011NHSScotlandSexual OrientationLesbian</v>
      </c>
      <c r="F5330">
        <v>0.15567052790623101</v>
      </c>
    </row>
    <row r="5331" spans="1:6" x14ac:dyDescent="0.25">
      <c r="A5331" s="95">
        <v>40633</v>
      </c>
      <c r="B5331" t="s">
        <v>52</v>
      </c>
      <c r="C5331" t="s">
        <v>3</v>
      </c>
      <c r="D5331" t="s">
        <v>33</v>
      </c>
      <c r="E5331" t="str">
        <f t="shared" si="83"/>
        <v>2011NHS National Services ScotlandSexual OrientationLesbian</v>
      </c>
      <c r="F5331">
        <v>0.193050193050193</v>
      </c>
    </row>
    <row r="5332" spans="1:6" x14ac:dyDescent="0.25">
      <c r="A5332" s="95">
        <v>40633</v>
      </c>
      <c r="B5332" t="s">
        <v>15</v>
      </c>
      <c r="C5332" t="s">
        <v>3</v>
      </c>
      <c r="D5332" t="s">
        <v>33</v>
      </c>
      <c r="E5332" t="str">
        <f t="shared" si="83"/>
        <v>2011Scottish Ambulance ServiceSexual OrientationLesbian</v>
      </c>
      <c r="F5332">
        <v>0.18488560203374099</v>
      </c>
    </row>
    <row r="5333" spans="1:6" x14ac:dyDescent="0.25">
      <c r="A5333" s="95">
        <v>40633</v>
      </c>
      <c r="B5333" t="s">
        <v>16</v>
      </c>
      <c r="C5333" t="s">
        <v>3</v>
      </c>
      <c r="D5333" t="s">
        <v>33</v>
      </c>
      <c r="E5333" t="str">
        <f t="shared" si="83"/>
        <v>2011NHS 24Sexual OrientationLesbian</v>
      </c>
      <c r="F5333">
        <v>7.01262272089761E-2</v>
      </c>
    </row>
    <row r="5334" spans="1:6" x14ac:dyDescent="0.25">
      <c r="A5334" s="95">
        <v>40633</v>
      </c>
      <c r="B5334" t="s">
        <v>17</v>
      </c>
      <c r="C5334" t="s">
        <v>3</v>
      </c>
      <c r="D5334" t="s">
        <v>33</v>
      </c>
      <c r="E5334" t="str">
        <f t="shared" si="83"/>
        <v>2011NHS Education for ScotlandSexual OrientationLesbian</v>
      </c>
      <c r="F5334">
        <v>0.16784155756965399</v>
      </c>
    </row>
    <row r="5335" spans="1:6" x14ac:dyDescent="0.25">
      <c r="A5335" s="95">
        <v>40633</v>
      </c>
      <c r="B5335" t="s">
        <v>83</v>
      </c>
      <c r="C5335" t="s">
        <v>3</v>
      </c>
      <c r="D5335" t="s">
        <v>33</v>
      </c>
      <c r="E5335" t="str">
        <f t="shared" si="83"/>
        <v>2011Healthcare Improvement ScotlandSexual OrientationLesbian</v>
      </c>
      <c r="F5335">
        <v>0.337837837837837</v>
      </c>
    </row>
    <row r="5336" spans="1:6" x14ac:dyDescent="0.25">
      <c r="A5336" s="95">
        <v>40633</v>
      </c>
      <c r="B5336" t="s">
        <v>35</v>
      </c>
      <c r="C5336" t="s">
        <v>3</v>
      </c>
      <c r="D5336" t="s">
        <v>33</v>
      </c>
      <c r="E5336" t="str">
        <f t="shared" si="83"/>
        <v>2011National Waiting Times CentreSexual OrientationLesbian</v>
      </c>
      <c r="F5336">
        <v>0.19071837253655399</v>
      </c>
    </row>
    <row r="5337" spans="1:6" x14ac:dyDescent="0.25">
      <c r="A5337" s="95">
        <v>40633</v>
      </c>
      <c r="B5337" t="s">
        <v>105</v>
      </c>
      <c r="C5337" t="s">
        <v>3</v>
      </c>
      <c r="D5337" t="s">
        <v>33</v>
      </c>
      <c r="E5337" t="str">
        <f t="shared" si="83"/>
        <v>2011NHS FifeSexual OrientationLesbian</v>
      </c>
      <c r="F5337">
        <v>8.06207800060465E-2</v>
      </c>
    </row>
    <row r="5338" spans="1:6" x14ac:dyDescent="0.25">
      <c r="A5338" s="95">
        <v>40633</v>
      </c>
      <c r="B5338" t="s">
        <v>108</v>
      </c>
      <c r="C5338" t="s">
        <v>3</v>
      </c>
      <c r="D5338" t="s">
        <v>33</v>
      </c>
      <c r="E5338" t="str">
        <f t="shared" si="83"/>
        <v>2011NHS Greater Glasgow &amp; ClydeSexual OrientationLesbian</v>
      </c>
      <c r="F5338">
        <v>0.15866081077973701</v>
      </c>
    </row>
    <row r="5339" spans="1:6" x14ac:dyDescent="0.25">
      <c r="A5339" s="95">
        <v>40633</v>
      </c>
      <c r="B5339" t="s">
        <v>109</v>
      </c>
      <c r="C5339" t="s">
        <v>3</v>
      </c>
      <c r="D5339" t="s">
        <v>33</v>
      </c>
      <c r="E5339" t="str">
        <f t="shared" si="83"/>
        <v>2011NHS HighlandSexual OrientationLesbian</v>
      </c>
      <c r="F5339">
        <v>0.156265260279324</v>
      </c>
    </row>
    <row r="5340" spans="1:6" x14ac:dyDescent="0.25">
      <c r="A5340" s="95">
        <v>40633</v>
      </c>
      <c r="B5340" t="s">
        <v>110</v>
      </c>
      <c r="C5340" t="s">
        <v>3</v>
      </c>
      <c r="D5340" t="s">
        <v>33</v>
      </c>
      <c r="E5340" t="str">
        <f t="shared" si="83"/>
        <v>2011NHS LanarkshireSexual OrientationLesbian</v>
      </c>
      <c r="F5340">
        <v>0.12491733411712801</v>
      </c>
    </row>
    <row r="5341" spans="1:6" x14ac:dyDescent="0.25">
      <c r="A5341" s="95">
        <v>40633</v>
      </c>
      <c r="B5341" t="s">
        <v>107</v>
      </c>
      <c r="C5341" t="s">
        <v>3</v>
      </c>
      <c r="D5341" t="s">
        <v>33</v>
      </c>
      <c r="E5341" t="str">
        <f t="shared" si="83"/>
        <v>2011NHS GrampianSexual OrientationLesbian</v>
      </c>
      <c r="F5341">
        <v>0.13225014169658</v>
      </c>
    </row>
    <row r="5342" spans="1:6" x14ac:dyDescent="0.25">
      <c r="A5342" s="95">
        <v>40633</v>
      </c>
      <c r="B5342" t="s">
        <v>111</v>
      </c>
      <c r="C5342" t="s">
        <v>3</v>
      </c>
      <c r="D5342" t="s">
        <v>33</v>
      </c>
      <c r="E5342" t="str">
        <f t="shared" si="83"/>
        <v>2011NHS LothianSexual OrientationLesbian</v>
      </c>
      <c r="F5342">
        <v>0.19976826880818199</v>
      </c>
    </row>
    <row r="5343" spans="1:6" x14ac:dyDescent="0.25">
      <c r="A5343" s="95">
        <v>40633</v>
      </c>
      <c r="B5343" t="s">
        <v>114</v>
      </c>
      <c r="C5343" t="s">
        <v>3</v>
      </c>
      <c r="D5343" t="s">
        <v>33</v>
      </c>
      <c r="E5343" t="str">
        <f t="shared" si="83"/>
        <v>2011NHS TaysideSexual OrientationLesbian</v>
      </c>
      <c r="F5343">
        <v>0.15589569160997699</v>
      </c>
    </row>
    <row r="5344" spans="1:6" x14ac:dyDescent="0.25">
      <c r="A5344" s="95">
        <v>40633</v>
      </c>
      <c r="B5344" t="s">
        <v>106</v>
      </c>
      <c r="C5344" t="s">
        <v>3</v>
      </c>
      <c r="D5344" t="s">
        <v>33</v>
      </c>
      <c r="E5344" t="str">
        <f t="shared" si="83"/>
        <v>2011NHS Forth ValleySexual OrientationLesbian</v>
      </c>
      <c r="F5344">
        <v>0.19322426896818201</v>
      </c>
    </row>
    <row r="5345" spans="1:6" x14ac:dyDescent="0.25">
      <c r="A5345" s="95">
        <v>40633</v>
      </c>
      <c r="B5345" t="s">
        <v>115</v>
      </c>
      <c r="C5345" t="s">
        <v>3</v>
      </c>
      <c r="D5345" t="s">
        <v>33</v>
      </c>
      <c r="E5345" t="str">
        <f t="shared" si="83"/>
        <v>2011NHS Western IslesSexual OrientationLesbian</v>
      </c>
      <c r="F5345">
        <v>0.15710919088766601</v>
      </c>
    </row>
    <row r="5346" spans="1:6" x14ac:dyDescent="0.25">
      <c r="A5346" s="95">
        <v>40633</v>
      </c>
      <c r="B5346" t="s">
        <v>104</v>
      </c>
      <c r="C5346" t="s">
        <v>3</v>
      </c>
      <c r="D5346" t="s">
        <v>33</v>
      </c>
      <c r="E5346" t="str">
        <f t="shared" si="83"/>
        <v>2011NHS Dumfries &amp; GallowaySexual OrientationLesbian</v>
      </c>
      <c r="F5346">
        <v>4.1347942939838699E-2</v>
      </c>
    </row>
    <row r="5347" spans="1:6" x14ac:dyDescent="0.25">
      <c r="A5347" s="95">
        <v>40633</v>
      </c>
      <c r="B5347" t="s">
        <v>113</v>
      </c>
      <c r="C5347" t="s">
        <v>3</v>
      </c>
      <c r="D5347" t="s">
        <v>33</v>
      </c>
      <c r="E5347" t="str">
        <f t="shared" si="83"/>
        <v>2011NHS ShetlandSexual OrientationLesbian</v>
      </c>
      <c r="F5347">
        <v>0.12674271229404299</v>
      </c>
    </row>
    <row r="5348" spans="1:6" x14ac:dyDescent="0.25">
      <c r="A5348" s="95">
        <v>40633</v>
      </c>
      <c r="B5348" t="s">
        <v>127</v>
      </c>
      <c r="C5348" t="s">
        <v>3</v>
      </c>
      <c r="D5348" t="s">
        <v>33</v>
      </c>
      <c r="E5348" t="str">
        <f t="shared" si="83"/>
        <v>2011East RegionSexual OrientationLesbian</v>
      </c>
      <c r="F5348">
        <v>0.167581921777915</v>
      </c>
    </row>
    <row r="5349" spans="1:6" x14ac:dyDescent="0.25">
      <c r="A5349" s="95">
        <v>40633</v>
      </c>
      <c r="B5349" t="s">
        <v>132</v>
      </c>
      <c r="C5349" t="s">
        <v>3</v>
      </c>
      <c r="D5349" t="s">
        <v>33</v>
      </c>
      <c r="E5349" t="str">
        <f t="shared" si="83"/>
        <v>2011National Bodies and Special Health BoardsSexual OrientationLesbian</v>
      </c>
      <c r="F5349">
        <v>0.16414970453053099</v>
      </c>
    </row>
    <row r="5350" spans="1:6" x14ac:dyDescent="0.25">
      <c r="A5350" s="95">
        <v>40633</v>
      </c>
      <c r="B5350" t="s">
        <v>128</v>
      </c>
      <c r="C5350" t="s">
        <v>3</v>
      </c>
      <c r="D5350" t="s">
        <v>33</v>
      </c>
      <c r="E5350" t="str">
        <f t="shared" si="83"/>
        <v>2011North RegionSexual OrientationLesbian</v>
      </c>
      <c r="F5350">
        <v>0.14416257818494599</v>
      </c>
    </row>
    <row r="5351" spans="1:6" x14ac:dyDescent="0.25">
      <c r="A5351" s="95">
        <v>40633</v>
      </c>
      <c r="B5351" t="s">
        <v>129</v>
      </c>
      <c r="C5351" t="s">
        <v>3</v>
      </c>
      <c r="D5351" t="s">
        <v>33</v>
      </c>
      <c r="E5351" t="str">
        <f t="shared" si="83"/>
        <v>2011West RegionSexual OrientationLesbian</v>
      </c>
      <c r="F5351">
        <v>0.15955078414881499</v>
      </c>
    </row>
    <row r="5352" spans="1:6" x14ac:dyDescent="0.25">
      <c r="A5352" s="95">
        <v>40999</v>
      </c>
      <c r="B5352" t="s">
        <v>102</v>
      </c>
      <c r="C5352" t="s">
        <v>3</v>
      </c>
      <c r="D5352" t="s">
        <v>33</v>
      </c>
      <c r="E5352" t="str">
        <f t="shared" si="83"/>
        <v>2012NHS Ayrshire &amp; ArranSexual OrientationLesbian</v>
      </c>
      <c r="F5352">
        <v>0.228770131771595</v>
      </c>
    </row>
    <row r="5353" spans="1:6" x14ac:dyDescent="0.25">
      <c r="A5353" s="95">
        <v>40999</v>
      </c>
      <c r="B5353" t="s">
        <v>103</v>
      </c>
      <c r="C5353" t="s">
        <v>3</v>
      </c>
      <c r="D5353" t="s">
        <v>33</v>
      </c>
      <c r="E5353" t="str">
        <f t="shared" si="83"/>
        <v>2012NHS BordersSexual OrientationLesbian</v>
      </c>
      <c r="F5353">
        <v>0.27329871549603701</v>
      </c>
    </row>
    <row r="5354" spans="1:6" x14ac:dyDescent="0.25">
      <c r="A5354" s="95">
        <v>40999</v>
      </c>
      <c r="B5354" t="s">
        <v>82</v>
      </c>
      <c r="C5354" t="s">
        <v>3</v>
      </c>
      <c r="D5354" t="s">
        <v>33</v>
      </c>
      <c r="E5354" t="str">
        <f t="shared" si="83"/>
        <v>2012NHSScotlandSexual OrientationLesbian</v>
      </c>
      <c r="F5354">
        <v>0.15821103462932501</v>
      </c>
    </row>
    <row r="5355" spans="1:6" x14ac:dyDescent="0.25">
      <c r="A5355" s="95">
        <v>40999</v>
      </c>
      <c r="B5355" t="s">
        <v>52</v>
      </c>
      <c r="C5355" t="s">
        <v>3</v>
      </c>
      <c r="D5355" t="s">
        <v>33</v>
      </c>
      <c r="E5355" t="str">
        <f t="shared" si="83"/>
        <v>2012NHS National Services ScotlandSexual OrientationLesbian</v>
      </c>
      <c r="F5355">
        <v>0.114481969089868</v>
      </c>
    </row>
    <row r="5356" spans="1:6" x14ac:dyDescent="0.25">
      <c r="A5356" s="95">
        <v>40999</v>
      </c>
      <c r="B5356" t="s">
        <v>15</v>
      </c>
      <c r="C5356" t="s">
        <v>3</v>
      </c>
      <c r="D5356" t="s">
        <v>33</v>
      </c>
      <c r="E5356" t="str">
        <f t="shared" si="83"/>
        <v>2012Scottish Ambulance ServiceSexual OrientationLesbian</v>
      </c>
      <c r="F5356">
        <v>0.16619183285849901</v>
      </c>
    </row>
    <row r="5357" spans="1:6" x14ac:dyDescent="0.25">
      <c r="A5357" s="95">
        <v>40999</v>
      </c>
      <c r="B5357" t="s">
        <v>16</v>
      </c>
      <c r="C5357" t="s">
        <v>3</v>
      </c>
      <c r="D5357" t="s">
        <v>33</v>
      </c>
      <c r="E5357" t="str">
        <f t="shared" si="83"/>
        <v>2012NHS 24Sexual OrientationLesbian</v>
      </c>
      <c r="F5357">
        <v>6.3331222292590195E-2</v>
      </c>
    </row>
    <row r="5358" spans="1:6" x14ac:dyDescent="0.25">
      <c r="A5358" s="95">
        <v>40999</v>
      </c>
      <c r="B5358" t="s">
        <v>17</v>
      </c>
      <c r="C5358" t="s">
        <v>3</v>
      </c>
      <c r="D5358" t="s">
        <v>33</v>
      </c>
      <c r="E5358" t="str">
        <f t="shared" si="83"/>
        <v>2012NHS Education for ScotlandSexual OrientationLesbian</v>
      </c>
      <c r="F5358">
        <v>0.19083969465648801</v>
      </c>
    </row>
    <row r="5359" spans="1:6" x14ac:dyDescent="0.25">
      <c r="A5359" s="95">
        <v>40999</v>
      </c>
      <c r="B5359" t="s">
        <v>83</v>
      </c>
      <c r="C5359" t="s">
        <v>3</v>
      </c>
      <c r="D5359" t="s">
        <v>33</v>
      </c>
      <c r="E5359" t="str">
        <f t="shared" si="83"/>
        <v>2012Healthcare Improvement ScotlandSexual OrientationLesbian</v>
      </c>
      <c r="F5359">
        <v>0.33557046979865701</v>
      </c>
    </row>
    <row r="5360" spans="1:6" x14ac:dyDescent="0.25">
      <c r="A5360" s="95">
        <v>40999</v>
      </c>
      <c r="B5360" t="s">
        <v>35</v>
      </c>
      <c r="C5360" t="s">
        <v>3</v>
      </c>
      <c r="D5360" t="s">
        <v>33</v>
      </c>
      <c r="E5360" t="str">
        <f t="shared" si="83"/>
        <v>2012National Waiting Times CentreSexual OrientationLesbian</v>
      </c>
      <c r="F5360">
        <v>0.19059720457433199</v>
      </c>
    </row>
    <row r="5361" spans="1:6" x14ac:dyDescent="0.25">
      <c r="A5361" s="95">
        <v>40999</v>
      </c>
      <c r="B5361" t="s">
        <v>105</v>
      </c>
      <c r="C5361" t="s">
        <v>3</v>
      </c>
      <c r="D5361" t="s">
        <v>33</v>
      </c>
      <c r="E5361" t="str">
        <f t="shared" si="83"/>
        <v>2012NHS FifeSexual OrientationLesbian</v>
      </c>
      <c r="F5361">
        <v>8.4086609207483703E-2</v>
      </c>
    </row>
    <row r="5362" spans="1:6" x14ac:dyDescent="0.25">
      <c r="A5362" s="95">
        <v>40999</v>
      </c>
      <c r="B5362" t="s">
        <v>108</v>
      </c>
      <c r="C5362" t="s">
        <v>3</v>
      </c>
      <c r="D5362" t="s">
        <v>33</v>
      </c>
      <c r="E5362" t="str">
        <f t="shared" si="83"/>
        <v>2012NHS Greater Glasgow &amp; ClydeSexual OrientationLesbian</v>
      </c>
      <c r="F5362">
        <v>0.16734001099662901</v>
      </c>
    </row>
    <row r="5363" spans="1:6" x14ac:dyDescent="0.25">
      <c r="A5363" s="95">
        <v>40999</v>
      </c>
      <c r="B5363" t="s">
        <v>109</v>
      </c>
      <c r="C5363" t="s">
        <v>3</v>
      </c>
      <c r="D5363" t="s">
        <v>33</v>
      </c>
      <c r="E5363" t="str">
        <f t="shared" si="83"/>
        <v>2012NHS HighlandSexual OrientationLesbian</v>
      </c>
      <c r="F5363">
        <v>0.173984239074813</v>
      </c>
    </row>
    <row r="5364" spans="1:6" x14ac:dyDescent="0.25">
      <c r="A5364" s="95">
        <v>40999</v>
      </c>
      <c r="B5364" t="s">
        <v>110</v>
      </c>
      <c r="C5364" t="s">
        <v>3</v>
      </c>
      <c r="D5364" t="s">
        <v>33</v>
      </c>
      <c r="E5364" t="str">
        <f t="shared" si="83"/>
        <v>2012NHS LanarkshireSexual OrientationLesbian</v>
      </c>
      <c r="F5364">
        <v>0.14372163388804801</v>
      </c>
    </row>
    <row r="5365" spans="1:6" x14ac:dyDescent="0.25">
      <c r="A5365" s="95">
        <v>40999</v>
      </c>
      <c r="B5365" t="s">
        <v>107</v>
      </c>
      <c r="C5365" t="s">
        <v>3</v>
      </c>
      <c r="D5365" t="s">
        <v>33</v>
      </c>
      <c r="E5365" t="str">
        <f t="shared" si="83"/>
        <v>2012NHS GrampianSexual OrientationLesbian</v>
      </c>
      <c r="F5365">
        <v>0.14609667788858499</v>
      </c>
    </row>
    <row r="5366" spans="1:6" x14ac:dyDescent="0.25">
      <c r="A5366" s="95">
        <v>40999</v>
      </c>
      <c r="B5366" t="s">
        <v>111</v>
      </c>
      <c r="C5366" t="s">
        <v>3</v>
      </c>
      <c r="D5366" t="s">
        <v>33</v>
      </c>
      <c r="E5366" t="str">
        <f t="shared" si="83"/>
        <v>2012NHS LothianSexual OrientationLesbian</v>
      </c>
      <c r="F5366">
        <v>0.19540182097867201</v>
      </c>
    </row>
    <row r="5367" spans="1:6" x14ac:dyDescent="0.25">
      <c r="A5367" s="95">
        <v>40999</v>
      </c>
      <c r="B5367" t="s">
        <v>114</v>
      </c>
      <c r="C5367" t="s">
        <v>3</v>
      </c>
      <c r="D5367" t="s">
        <v>33</v>
      </c>
      <c r="E5367" t="str">
        <f t="shared" si="83"/>
        <v>2012NHS TaysideSexual OrientationLesbian</v>
      </c>
      <c r="F5367">
        <v>0.15386767380053101</v>
      </c>
    </row>
    <row r="5368" spans="1:6" x14ac:dyDescent="0.25">
      <c r="A5368" s="95">
        <v>40999</v>
      </c>
      <c r="B5368" t="s">
        <v>106</v>
      </c>
      <c r="C5368" t="s">
        <v>3</v>
      </c>
      <c r="D5368" t="s">
        <v>33</v>
      </c>
      <c r="E5368" t="str">
        <f t="shared" si="83"/>
        <v>2012NHS Forth ValleySexual OrientationLesbian</v>
      </c>
      <c r="F5368">
        <v>0.17928561577713401</v>
      </c>
    </row>
    <row r="5369" spans="1:6" x14ac:dyDescent="0.25">
      <c r="A5369" s="95">
        <v>40999</v>
      </c>
      <c r="B5369" t="s">
        <v>115</v>
      </c>
      <c r="C5369" t="s">
        <v>3</v>
      </c>
      <c r="D5369" t="s">
        <v>33</v>
      </c>
      <c r="E5369" t="str">
        <f t="shared" si="83"/>
        <v>2012NHS Western IslesSexual OrientationLesbian</v>
      </c>
      <c r="F5369">
        <v>8.2372322899505704E-2</v>
      </c>
    </row>
    <row r="5370" spans="1:6" x14ac:dyDescent="0.25">
      <c r="A5370" s="95">
        <v>40999</v>
      </c>
      <c r="B5370" t="s">
        <v>104</v>
      </c>
      <c r="C5370" t="s">
        <v>3</v>
      </c>
      <c r="D5370" t="s">
        <v>33</v>
      </c>
      <c r="E5370" t="str">
        <f t="shared" si="83"/>
        <v>2012NHS Dumfries &amp; GallowaySexual OrientationLesbian</v>
      </c>
      <c r="F5370">
        <v>4.2780748663101602E-2</v>
      </c>
    </row>
    <row r="5371" spans="1:6" x14ac:dyDescent="0.25">
      <c r="A5371" s="95">
        <v>40999</v>
      </c>
      <c r="B5371" t="s">
        <v>113</v>
      </c>
      <c r="C5371" t="s">
        <v>3</v>
      </c>
      <c r="D5371" t="s">
        <v>33</v>
      </c>
      <c r="E5371" t="str">
        <f t="shared" si="83"/>
        <v>2012NHS ShetlandSexual OrientationLesbian</v>
      </c>
      <c r="F5371">
        <v>0.142247510668563</v>
      </c>
    </row>
    <row r="5372" spans="1:6" x14ac:dyDescent="0.25">
      <c r="A5372" s="95">
        <v>40999</v>
      </c>
      <c r="B5372" t="s">
        <v>127</v>
      </c>
      <c r="C5372" t="s">
        <v>3</v>
      </c>
      <c r="D5372" t="s">
        <v>33</v>
      </c>
      <c r="E5372" t="str">
        <f t="shared" si="83"/>
        <v>2012East RegionSexual OrientationLesbian</v>
      </c>
      <c r="F5372">
        <v>0.174609144146564</v>
      </c>
    </row>
    <row r="5373" spans="1:6" x14ac:dyDescent="0.25">
      <c r="A5373" s="95">
        <v>40999</v>
      </c>
      <c r="B5373" t="s">
        <v>132</v>
      </c>
      <c r="C5373" t="s">
        <v>3</v>
      </c>
      <c r="D5373" t="s">
        <v>33</v>
      </c>
      <c r="E5373" t="str">
        <f t="shared" si="83"/>
        <v>2012National Bodies and Special Health BoardsSexual OrientationLesbian</v>
      </c>
      <c r="F5373">
        <v>0.14213197969543101</v>
      </c>
    </row>
    <row r="5374" spans="1:6" x14ac:dyDescent="0.25">
      <c r="A5374" s="95">
        <v>40999</v>
      </c>
      <c r="B5374" t="s">
        <v>128</v>
      </c>
      <c r="C5374" t="s">
        <v>3</v>
      </c>
      <c r="D5374" t="s">
        <v>33</v>
      </c>
      <c r="E5374" t="str">
        <f t="shared" si="83"/>
        <v>2012North RegionSexual OrientationLesbian</v>
      </c>
      <c r="F5374">
        <v>0.151046706473767</v>
      </c>
    </row>
    <row r="5375" spans="1:6" x14ac:dyDescent="0.25">
      <c r="A5375" s="95">
        <v>40999</v>
      </c>
      <c r="B5375" t="s">
        <v>129</v>
      </c>
      <c r="C5375" t="s">
        <v>3</v>
      </c>
      <c r="D5375" t="s">
        <v>33</v>
      </c>
      <c r="E5375" t="str">
        <f t="shared" si="83"/>
        <v>2012West RegionSexual OrientationLesbian</v>
      </c>
      <c r="F5375">
        <v>0.165586290995443</v>
      </c>
    </row>
    <row r="5376" spans="1:6" x14ac:dyDescent="0.25">
      <c r="A5376" s="95">
        <v>41364</v>
      </c>
      <c r="B5376" t="s">
        <v>102</v>
      </c>
      <c r="C5376" t="s">
        <v>3</v>
      </c>
      <c r="D5376" t="s">
        <v>33</v>
      </c>
      <c r="E5376" t="str">
        <f t="shared" si="83"/>
        <v>2013NHS Ayrshire &amp; ArranSexual OrientationLesbian</v>
      </c>
      <c r="F5376">
        <v>0.22812300392371501</v>
      </c>
    </row>
    <row r="5377" spans="1:6" x14ac:dyDescent="0.25">
      <c r="A5377" s="95">
        <v>41364</v>
      </c>
      <c r="B5377" t="s">
        <v>103</v>
      </c>
      <c r="C5377" t="s">
        <v>3</v>
      </c>
      <c r="D5377" t="s">
        <v>33</v>
      </c>
      <c r="E5377" t="str">
        <f t="shared" si="83"/>
        <v>2013NHS BordersSexual OrientationLesbian</v>
      </c>
      <c r="F5377">
        <v>0.19326339039204801</v>
      </c>
    </row>
    <row r="5378" spans="1:6" x14ac:dyDescent="0.25">
      <c r="A5378" s="95">
        <v>41364</v>
      </c>
      <c r="B5378" t="s">
        <v>82</v>
      </c>
      <c r="C5378" t="s">
        <v>3</v>
      </c>
      <c r="D5378" t="s">
        <v>33</v>
      </c>
      <c r="E5378" t="str">
        <f t="shared" si="83"/>
        <v>2013NHSScotlandSexual OrientationLesbian</v>
      </c>
      <c r="F5378">
        <v>0.176248865725121</v>
      </c>
    </row>
    <row r="5379" spans="1:6" x14ac:dyDescent="0.25">
      <c r="A5379" s="95">
        <v>41364</v>
      </c>
      <c r="B5379" t="s">
        <v>52</v>
      </c>
      <c r="C5379" t="s">
        <v>3</v>
      </c>
      <c r="D5379" t="s">
        <v>33</v>
      </c>
      <c r="E5379" t="str">
        <f t="shared" si="83"/>
        <v>2013NHS National Services ScotlandSexual OrientationLesbian</v>
      </c>
      <c r="F5379">
        <v>0.11648223645894</v>
      </c>
    </row>
    <row r="5380" spans="1:6" x14ac:dyDescent="0.25">
      <c r="A5380" s="95">
        <v>41364</v>
      </c>
      <c r="B5380" t="s">
        <v>15</v>
      </c>
      <c r="C5380" t="s">
        <v>3</v>
      </c>
      <c r="D5380" t="s">
        <v>33</v>
      </c>
      <c r="E5380" t="str">
        <f t="shared" ref="E5380:E5443" si="84">"20"&amp;RIGHT(TEXT(A5380,"dd-mmm-yy"),2)&amp;B5380&amp;C5380&amp;D5380</f>
        <v>2013Scottish Ambulance ServiceSexual OrientationLesbian</v>
      </c>
      <c r="F5380">
        <v>0.16218721037998099</v>
      </c>
    </row>
    <row r="5381" spans="1:6" x14ac:dyDescent="0.25">
      <c r="A5381" s="95">
        <v>41364</v>
      </c>
      <c r="B5381" t="s">
        <v>16</v>
      </c>
      <c r="C5381" t="s">
        <v>3</v>
      </c>
      <c r="D5381" t="s">
        <v>33</v>
      </c>
      <c r="E5381" t="str">
        <f t="shared" si="84"/>
        <v>2013NHS 24Sexual OrientationLesbian</v>
      </c>
      <c r="F5381">
        <v>0.12121212121212099</v>
      </c>
    </row>
    <row r="5382" spans="1:6" x14ac:dyDescent="0.25">
      <c r="A5382" s="95">
        <v>41364</v>
      </c>
      <c r="B5382" t="s">
        <v>17</v>
      </c>
      <c r="C5382" t="s">
        <v>3</v>
      </c>
      <c r="D5382" t="s">
        <v>33</v>
      </c>
      <c r="E5382" t="str">
        <f t="shared" si="84"/>
        <v>2013NHS Education for ScotlandSexual OrientationLesbian</v>
      </c>
      <c r="F5382">
        <v>0.23942537909018299</v>
      </c>
    </row>
    <row r="5383" spans="1:6" x14ac:dyDescent="0.25">
      <c r="A5383" s="95">
        <v>41364</v>
      </c>
      <c r="B5383" t="s">
        <v>83</v>
      </c>
      <c r="C5383" t="s">
        <v>3</v>
      </c>
      <c r="D5383" t="s">
        <v>33</v>
      </c>
      <c r="E5383" t="str">
        <f t="shared" si="84"/>
        <v>2013Healthcare Improvement ScotlandSexual OrientationLesbian</v>
      </c>
      <c r="F5383">
        <v>0.31446540880503099</v>
      </c>
    </row>
    <row r="5384" spans="1:6" x14ac:dyDescent="0.25">
      <c r="A5384" s="95">
        <v>41364</v>
      </c>
      <c r="B5384" t="s">
        <v>18</v>
      </c>
      <c r="C5384" t="s">
        <v>3</v>
      </c>
      <c r="D5384" t="s">
        <v>33</v>
      </c>
      <c r="E5384" t="str">
        <f t="shared" si="84"/>
        <v>2013NHS Health ScotlandSexual OrientationLesbian</v>
      </c>
      <c r="F5384">
        <v>0.334448160535117</v>
      </c>
    </row>
    <row r="5385" spans="1:6" x14ac:dyDescent="0.25">
      <c r="A5385" s="95">
        <v>41364</v>
      </c>
      <c r="B5385" t="s">
        <v>35</v>
      </c>
      <c r="C5385" t="s">
        <v>3</v>
      </c>
      <c r="D5385" t="s">
        <v>33</v>
      </c>
      <c r="E5385" t="str">
        <f t="shared" si="84"/>
        <v>2013National Waiting Times CentreSexual OrientationLesbian</v>
      </c>
      <c r="F5385">
        <v>0.180505415162454</v>
      </c>
    </row>
    <row r="5386" spans="1:6" x14ac:dyDescent="0.25">
      <c r="A5386" s="95">
        <v>41364</v>
      </c>
      <c r="B5386" t="s">
        <v>105</v>
      </c>
      <c r="C5386" t="s">
        <v>3</v>
      </c>
      <c r="D5386" t="s">
        <v>33</v>
      </c>
      <c r="E5386" t="str">
        <f t="shared" si="84"/>
        <v>2013NHS FifeSexual OrientationLesbian</v>
      </c>
      <c r="F5386">
        <v>6.3789070805868597E-2</v>
      </c>
    </row>
    <row r="5387" spans="1:6" x14ac:dyDescent="0.25">
      <c r="A5387" s="95">
        <v>41364</v>
      </c>
      <c r="B5387" t="s">
        <v>108</v>
      </c>
      <c r="C5387" t="s">
        <v>3</v>
      </c>
      <c r="D5387" t="s">
        <v>33</v>
      </c>
      <c r="E5387" t="str">
        <f t="shared" si="84"/>
        <v>2013NHS Greater Glasgow &amp; ClydeSexual OrientationLesbian</v>
      </c>
      <c r="F5387">
        <v>0.23486555145472801</v>
      </c>
    </row>
    <row r="5388" spans="1:6" x14ac:dyDescent="0.25">
      <c r="A5388" s="95">
        <v>41364</v>
      </c>
      <c r="B5388" t="s">
        <v>109</v>
      </c>
      <c r="C5388" t="s">
        <v>3</v>
      </c>
      <c r="D5388" t="s">
        <v>33</v>
      </c>
      <c r="E5388" t="str">
        <f t="shared" si="84"/>
        <v>2013NHS HighlandSexual OrientationLesbian</v>
      </c>
      <c r="F5388">
        <v>0.16715052344506001</v>
      </c>
    </row>
    <row r="5389" spans="1:6" x14ac:dyDescent="0.25">
      <c r="A5389" s="95">
        <v>41364</v>
      </c>
      <c r="B5389" t="s">
        <v>110</v>
      </c>
      <c r="C5389" t="s">
        <v>3</v>
      </c>
      <c r="D5389" t="s">
        <v>33</v>
      </c>
      <c r="E5389" t="str">
        <f t="shared" si="84"/>
        <v>2013NHS LanarkshireSexual OrientationLesbian</v>
      </c>
      <c r="F5389">
        <v>0.14788524105294201</v>
      </c>
    </row>
    <row r="5390" spans="1:6" x14ac:dyDescent="0.25">
      <c r="A5390" s="95">
        <v>41364</v>
      </c>
      <c r="B5390" t="s">
        <v>107</v>
      </c>
      <c r="C5390" t="s">
        <v>3</v>
      </c>
      <c r="D5390" t="s">
        <v>33</v>
      </c>
      <c r="E5390" t="str">
        <f t="shared" si="84"/>
        <v>2013NHS GrampianSexual OrientationLesbian</v>
      </c>
      <c r="F5390">
        <v>0.157798396768288</v>
      </c>
    </row>
    <row r="5391" spans="1:6" x14ac:dyDescent="0.25">
      <c r="A5391" s="95">
        <v>41364</v>
      </c>
      <c r="B5391" t="s">
        <v>111</v>
      </c>
      <c r="C5391" t="s">
        <v>3</v>
      </c>
      <c r="D5391" t="s">
        <v>33</v>
      </c>
      <c r="E5391" t="str">
        <f t="shared" si="84"/>
        <v>2013NHS LothianSexual OrientationLesbian</v>
      </c>
      <c r="F5391">
        <v>0.181232380185259</v>
      </c>
    </row>
    <row r="5392" spans="1:6" x14ac:dyDescent="0.25">
      <c r="A5392" s="95">
        <v>41364</v>
      </c>
      <c r="B5392" t="s">
        <v>114</v>
      </c>
      <c r="C5392" t="s">
        <v>3</v>
      </c>
      <c r="D5392" t="s">
        <v>33</v>
      </c>
      <c r="E5392" t="str">
        <f t="shared" si="84"/>
        <v>2013NHS TaysideSexual OrientationLesbian</v>
      </c>
      <c r="F5392">
        <v>0.18074383037886599</v>
      </c>
    </row>
    <row r="5393" spans="1:6" x14ac:dyDescent="0.25">
      <c r="A5393" s="95">
        <v>41364</v>
      </c>
      <c r="B5393" t="s">
        <v>106</v>
      </c>
      <c r="C5393" t="s">
        <v>3</v>
      </c>
      <c r="D5393" t="s">
        <v>33</v>
      </c>
      <c r="E5393" t="str">
        <f t="shared" si="84"/>
        <v>2013NHS Forth ValleySexual OrientationLesbian</v>
      </c>
      <c r="F5393">
        <v>0.11329839966010399</v>
      </c>
    </row>
    <row r="5394" spans="1:6" x14ac:dyDescent="0.25">
      <c r="A5394" s="95">
        <v>41364</v>
      </c>
      <c r="B5394" t="s">
        <v>115</v>
      </c>
      <c r="C5394" t="s">
        <v>3</v>
      </c>
      <c r="D5394" t="s">
        <v>33</v>
      </c>
      <c r="E5394" t="str">
        <f t="shared" si="84"/>
        <v>2013NHS Western IslesSexual OrientationLesbian</v>
      </c>
      <c r="F5394">
        <v>0.24570024570024501</v>
      </c>
    </row>
    <row r="5395" spans="1:6" x14ac:dyDescent="0.25">
      <c r="A5395" s="95">
        <v>41364</v>
      </c>
      <c r="B5395" t="s">
        <v>104</v>
      </c>
      <c r="C5395" t="s">
        <v>3</v>
      </c>
      <c r="D5395" t="s">
        <v>33</v>
      </c>
      <c r="E5395" t="str">
        <f t="shared" si="84"/>
        <v>2013NHS Dumfries &amp; GallowaySexual OrientationLesbian</v>
      </c>
      <c r="F5395">
        <v>0.10736525660296301</v>
      </c>
    </row>
    <row r="5396" spans="1:6" x14ac:dyDescent="0.25">
      <c r="A5396" s="95">
        <v>41364</v>
      </c>
      <c r="B5396" t="s">
        <v>113</v>
      </c>
      <c r="C5396" t="s">
        <v>3</v>
      </c>
      <c r="D5396" t="s">
        <v>33</v>
      </c>
      <c r="E5396" t="str">
        <f t="shared" si="84"/>
        <v>2013NHS ShetlandSexual OrientationLesbian</v>
      </c>
      <c r="F5396">
        <v>0.12422360248447201</v>
      </c>
    </row>
    <row r="5397" spans="1:6" x14ac:dyDescent="0.25">
      <c r="A5397" s="95">
        <v>41364</v>
      </c>
      <c r="B5397" t="s">
        <v>127</v>
      </c>
      <c r="C5397" t="s">
        <v>3</v>
      </c>
      <c r="D5397" t="s">
        <v>33</v>
      </c>
      <c r="E5397" t="str">
        <f t="shared" si="84"/>
        <v>2013East RegionSexual OrientationLesbian</v>
      </c>
      <c r="F5397">
        <v>0.153204078398224</v>
      </c>
    </row>
    <row r="5398" spans="1:6" x14ac:dyDescent="0.25">
      <c r="A5398" s="95">
        <v>41364</v>
      </c>
      <c r="B5398" t="s">
        <v>132</v>
      </c>
      <c r="C5398" t="s">
        <v>3</v>
      </c>
      <c r="D5398" t="s">
        <v>33</v>
      </c>
      <c r="E5398" t="str">
        <f t="shared" si="84"/>
        <v>2013National Bodies and Special Health BoardsSexual OrientationLesbian</v>
      </c>
      <c r="F5398">
        <v>0.161355385235982</v>
      </c>
    </row>
    <row r="5399" spans="1:6" x14ac:dyDescent="0.25">
      <c r="A5399" s="95">
        <v>41364</v>
      </c>
      <c r="B5399" t="s">
        <v>128</v>
      </c>
      <c r="C5399" t="s">
        <v>3</v>
      </c>
      <c r="D5399" t="s">
        <v>33</v>
      </c>
      <c r="E5399" t="str">
        <f t="shared" si="84"/>
        <v>2013North RegionSexual OrientationLesbian</v>
      </c>
      <c r="F5399">
        <v>0.16705797363193001</v>
      </c>
    </row>
    <row r="5400" spans="1:6" x14ac:dyDescent="0.25">
      <c r="A5400" s="95">
        <v>41364</v>
      </c>
      <c r="B5400" t="s">
        <v>129</v>
      </c>
      <c r="C5400" t="s">
        <v>3</v>
      </c>
      <c r="D5400" t="s">
        <v>33</v>
      </c>
      <c r="E5400" t="str">
        <f t="shared" si="84"/>
        <v>2013West RegionSexual OrientationLesbian</v>
      </c>
      <c r="F5400">
        <v>0.200187354832086</v>
      </c>
    </row>
    <row r="5401" spans="1:6" x14ac:dyDescent="0.25">
      <c r="A5401" s="95">
        <v>41729</v>
      </c>
      <c r="B5401" t="s">
        <v>102</v>
      </c>
      <c r="C5401" t="s">
        <v>3</v>
      </c>
      <c r="D5401" t="s">
        <v>33</v>
      </c>
      <c r="E5401" t="str">
        <f t="shared" si="84"/>
        <v>2014NHS Ayrshire &amp; ArranSexual OrientationLesbian</v>
      </c>
      <c r="F5401">
        <v>0.22359359627940201</v>
      </c>
    </row>
    <row r="5402" spans="1:6" x14ac:dyDescent="0.25">
      <c r="A5402" s="95">
        <v>41729</v>
      </c>
      <c r="B5402" t="s">
        <v>103</v>
      </c>
      <c r="C5402" t="s">
        <v>3</v>
      </c>
      <c r="D5402" t="s">
        <v>33</v>
      </c>
      <c r="E5402" t="str">
        <f t="shared" si="84"/>
        <v>2014NHS BordersSexual OrientationLesbian</v>
      </c>
      <c r="F5402">
        <v>0.165289256198347</v>
      </c>
    </row>
    <row r="5403" spans="1:6" x14ac:dyDescent="0.25">
      <c r="A5403" s="95">
        <v>41729</v>
      </c>
      <c r="B5403" t="s">
        <v>82</v>
      </c>
      <c r="C5403" t="s">
        <v>3</v>
      </c>
      <c r="D5403" t="s">
        <v>33</v>
      </c>
      <c r="E5403" t="str">
        <f t="shared" si="84"/>
        <v>2014NHSScotlandSexual OrientationLesbian</v>
      </c>
      <c r="F5403">
        <v>0.19410137932219099</v>
      </c>
    </row>
    <row r="5404" spans="1:6" x14ac:dyDescent="0.25">
      <c r="A5404" s="95">
        <v>41729</v>
      </c>
      <c r="B5404" t="s">
        <v>52</v>
      </c>
      <c r="C5404" t="s">
        <v>3</v>
      </c>
      <c r="D5404" t="s">
        <v>33</v>
      </c>
      <c r="E5404" t="str">
        <f t="shared" si="84"/>
        <v>2014NHS National Services ScotlandSexual OrientationLesbian</v>
      </c>
      <c r="F5404">
        <v>0.116177751960499</v>
      </c>
    </row>
    <row r="5405" spans="1:6" x14ac:dyDescent="0.25">
      <c r="A5405" s="95">
        <v>41729</v>
      </c>
      <c r="B5405" t="s">
        <v>15</v>
      </c>
      <c r="C5405" t="s">
        <v>3</v>
      </c>
      <c r="D5405" t="s">
        <v>33</v>
      </c>
      <c r="E5405" t="str">
        <f t="shared" si="84"/>
        <v>2014Scottish Ambulance ServiceSexual OrientationLesbian</v>
      </c>
      <c r="F5405">
        <v>0.136054421768707</v>
      </c>
    </row>
    <row r="5406" spans="1:6" x14ac:dyDescent="0.25">
      <c r="A5406" s="95">
        <v>41729</v>
      </c>
      <c r="B5406" t="s">
        <v>16</v>
      </c>
      <c r="C5406" t="s">
        <v>3</v>
      </c>
      <c r="D5406" t="s">
        <v>33</v>
      </c>
      <c r="E5406" t="str">
        <f t="shared" si="84"/>
        <v>2014NHS 24Sexual OrientationLesbian</v>
      </c>
      <c r="F5406">
        <v>0.19867549668874099</v>
      </c>
    </row>
    <row r="5407" spans="1:6" x14ac:dyDescent="0.25">
      <c r="A5407" s="95">
        <v>41729</v>
      </c>
      <c r="B5407" t="s">
        <v>17</v>
      </c>
      <c r="C5407" t="s">
        <v>3</v>
      </c>
      <c r="D5407" t="s">
        <v>33</v>
      </c>
      <c r="E5407" t="str">
        <f t="shared" si="84"/>
        <v>2014NHS Education for ScotlandSexual OrientationLesbian</v>
      </c>
      <c r="F5407">
        <v>0.43130006161429402</v>
      </c>
    </row>
    <row r="5408" spans="1:6" x14ac:dyDescent="0.25">
      <c r="A5408" s="95">
        <v>41729</v>
      </c>
      <c r="B5408" t="s">
        <v>83</v>
      </c>
      <c r="C5408" t="s">
        <v>3</v>
      </c>
      <c r="D5408" t="s">
        <v>33</v>
      </c>
      <c r="E5408" t="str">
        <f t="shared" si="84"/>
        <v>2014Healthcare Improvement ScotlandSexual OrientationLesbian</v>
      </c>
      <c r="F5408">
        <v>0.30864197530864101</v>
      </c>
    </row>
    <row r="5409" spans="1:6" x14ac:dyDescent="0.25">
      <c r="A5409" s="95">
        <v>41729</v>
      </c>
      <c r="B5409" t="s">
        <v>35</v>
      </c>
      <c r="C5409" t="s">
        <v>3</v>
      </c>
      <c r="D5409" t="s">
        <v>33</v>
      </c>
      <c r="E5409" t="str">
        <f t="shared" si="84"/>
        <v>2014National Waiting Times CentreSexual OrientationLesbian</v>
      </c>
      <c r="F5409">
        <v>0.282805429864253</v>
      </c>
    </row>
    <row r="5410" spans="1:6" x14ac:dyDescent="0.25">
      <c r="A5410" s="95">
        <v>41729</v>
      </c>
      <c r="B5410" t="s">
        <v>105</v>
      </c>
      <c r="C5410" t="s">
        <v>3</v>
      </c>
      <c r="D5410" t="s">
        <v>33</v>
      </c>
      <c r="E5410" t="str">
        <f t="shared" si="84"/>
        <v>2014NHS FifeSexual OrientationLesbian</v>
      </c>
      <c r="F5410">
        <v>8.5269665316563603E-2</v>
      </c>
    </row>
    <row r="5411" spans="1:6" x14ac:dyDescent="0.25">
      <c r="A5411" s="95">
        <v>41729</v>
      </c>
      <c r="B5411" t="s">
        <v>108</v>
      </c>
      <c r="C5411" t="s">
        <v>3</v>
      </c>
      <c r="D5411" t="s">
        <v>33</v>
      </c>
      <c r="E5411" t="str">
        <f t="shared" si="84"/>
        <v>2014NHS Greater Glasgow &amp; ClydeSexual OrientationLesbian</v>
      </c>
      <c r="F5411">
        <v>0.260272710521466</v>
      </c>
    </row>
    <row r="5412" spans="1:6" x14ac:dyDescent="0.25">
      <c r="A5412" s="95">
        <v>41729</v>
      </c>
      <c r="B5412" t="s">
        <v>109</v>
      </c>
      <c r="C5412" t="s">
        <v>3</v>
      </c>
      <c r="D5412" t="s">
        <v>33</v>
      </c>
      <c r="E5412" t="str">
        <f t="shared" si="84"/>
        <v>2014NHS HighlandSexual OrientationLesbian</v>
      </c>
      <c r="F5412">
        <v>0.15678076822576401</v>
      </c>
    </row>
    <row r="5413" spans="1:6" x14ac:dyDescent="0.25">
      <c r="A5413" s="95">
        <v>41729</v>
      </c>
      <c r="B5413" t="s">
        <v>110</v>
      </c>
      <c r="C5413" t="s">
        <v>3</v>
      </c>
      <c r="D5413" t="s">
        <v>33</v>
      </c>
      <c r="E5413" t="str">
        <f t="shared" si="84"/>
        <v>2014NHS LanarkshireSexual OrientationLesbian</v>
      </c>
      <c r="F5413">
        <v>0.19596458121643201</v>
      </c>
    </row>
    <row r="5414" spans="1:6" x14ac:dyDescent="0.25">
      <c r="A5414" s="95">
        <v>41729</v>
      </c>
      <c r="B5414" t="s">
        <v>107</v>
      </c>
      <c r="C5414" t="s">
        <v>3</v>
      </c>
      <c r="D5414" t="s">
        <v>33</v>
      </c>
      <c r="E5414" t="str">
        <f t="shared" si="84"/>
        <v>2014NHS GrampianSexual OrientationLesbian</v>
      </c>
      <c r="F5414">
        <v>0.143257552164434</v>
      </c>
    </row>
    <row r="5415" spans="1:6" x14ac:dyDescent="0.25">
      <c r="A5415" s="95">
        <v>41729</v>
      </c>
      <c r="B5415" t="s">
        <v>111</v>
      </c>
      <c r="C5415" t="s">
        <v>3</v>
      </c>
      <c r="D5415" t="s">
        <v>33</v>
      </c>
      <c r="E5415" t="str">
        <f t="shared" si="84"/>
        <v>2014NHS LothianSexual OrientationLesbian</v>
      </c>
      <c r="F5415">
        <v>0.19178082191780799</v>
      </c>
    </row>
    <row r="5416" spans="1:6" x14ac:dyDescent="0.25">
      <c r="A5416" s="95">
        <v>41729</v>
      </c>
      <c r="B5416" t="s">
        <v>114</v>
      </c>
      <c r="C5416" t="s">
        <v>3</v>
      </c>
      <c r="D5416" t="s">
        <v>33</v>
      </c>
      <c r="E5416" t="str">
        <f t="shared" si="84"/>
        <v>2014NHS TaysideSexual OrientationLesbian</v>
      </c>
      <c r="F5416">
        <v>0.23290861761885101</v>
      </c>
    </row>
    <row r="5417" spans="1:6" x14ac:dyDescent="0.25">
      <c r="A5417" s="95">
        <v>41729</v>
      </c>
      <c r="B5417" t="s">
        <v>106</v>
      </c>
      <c r="C5417" t="s">
        <v>3</v>
      </c>
      <c r="D5417" t="s">
        <v>33</v>
      </c>
      <c r="E5417" t="str">
        <f t="shared" si="84"/>
        <v>2014NHS Forth ValleySexual OrientationLesbian</v>
      </c>
      <c r="F5417">
        <v>0.13666803334700001</v>
      </c>
    </row>
    <row r="5418" spans="1:6" x14ac:dyDescent="0.25">
      <c r="A5418" s="95">
        <v>41729</v>
      </c>
      <c r="B5418" t="s">
        <v>115</v>
      </c>
      <c r="C5418" t="s">
        <v>3</v>
      </c>
      <c r="D5418" t="s">
        <v>33</v>
      </c>
      <c r="E5418" t="str">
        <f t="shared" si="84"/>
        <v>2014NHS Western IslesSexual OrientationLesbian</v>
      </c>
      <c r="F5418">
        <v>0.16597510373443899</v>
      </c>
    </row>
    <row r="5419" spans="1:6" x14ac:dyDescent="0.25">
      <c r="A5419" s="95">
        <v>41729</v>
      </c>
      <c r="B5419" t="s">
        <v>104</v>
      </c>
      <c r="C5419" t="s">
        <v>3</v>
      </c>
      <c r="D5419" t="s">
        <v>33</v>
      </c>
      <c r="E5419" t="str">
        <f t="shared" si="84"/>
        <v>2014NHS Dumfries &amp; GallowaySexual OrientationLesbian</v>
      </c>
      <c r="F5419">
        <v>0.17112299465240599</v>
      </c>
    </row>
    <row r="5420" spans="1:6" x14ac:dyDescent="0.25">
      <c r="A5420" s="95">
        <v>41729</v>
      </c>
      <c r="B5420" t="s">
        <v>113</v>
      </c>
      <c r="C5420" t="s">
        <v>3</v>
      </c>
      <c r="D5420" t="s">
        <v>33</v>
      </c>
      <c r="E5420" t="str">
        <f t="shared" si="84"/>
        <v>2014NHS ShetlandSexual OrientationLesbian</v>
      </c>
      <c r="F5420">
        <v>0.120772946859903</v>
      </c>
    </row>
    <row r="5421" spans="1:6" x14ac:dyDescent="0.25">
      <c r="A5421" s="95">
        <v>41729</v>
      </c>
      <c r="B5421" t="s">
        <v>127</v>
      </c>
      <c r="C5421" t="s">
        <v>3</v>
      </c>
      <c r="D5421" t="s">
        <v>33</v>
      </c>
      <c r="E5421" t="str">
        <f t="shared" si="84"/>
        <v>2014East RegionSexual OrientationLesbian</v>
      </c>
      <c r="F5421">
        <v>0.16337326902131599</v>
      </c>
    </row>
    <row r="5422" spans="1:6" x14ac:dyDescent="0.25">
      <c r="A5422" s="95">
        <v>41729</v>
      </c>
      <c r="B5422" t="s">
        <v>132</v>
      </c>
      <c r="C5422" t="s">
        <v>3</v>
      </c>
      <c r="D5422" t="s">
        <v>33</v>
      </c>
      <c r="E5422" t="str">
        <f t="shared" si="84"/>
        <v>2014National Bodies and Special Health BoardsSexual OrientationLesbian</v>
      </c>
      <c r="F5422">
        <v>0.185198375952703</v>
      </c>
    </row>
    <row r="5423" spans="1:6" x14ac:dyDescent="0.25">
      <c r="A5423" s="95">
        <v>41729</v>
      </c>
      <c r="B5423" t="s">
        <v>128</v>
      </c>
      <c r="C5423" t="s">
        <v>3</v>
      </c>
      <c r="D5423" t="s">
        <v>33</v>
      </c>
      <c r="E5423" t="str">
        <f t="shared" si="84"/>
        <v>2014North RegionSexual OrientationLesbian</v>
      </c>
      <c r="F5423">
        <v>0.17389753422214199</v>
      </c>
    </row>
    <row r="5424" spans="1:6" x14ac:dyDescent="0.25">
      <c r="A5424" s="95">
        <v>41729</v>
      </c>
      <c r="B5424" t="s">
        <v>129</v>
      </c>
      <c r="C5424" t="s">
        <v>3</v>
      </c>
      <c r="D5424" t="s">
        <v>33</v>
      </c>
      <c r="E5424" t="str">
        <f t="shared" si="84"/>
        <v>2014West RegionSexual OrientationLesbian</v>
      </c>
      <c r="F5424">
        <v>0.22770540147075199</v>
      </c>
    </row>
    <row r="5425" spans="1:6" x14ac:dyDescent="0.25">
      <c r="A5425" s="95">
        <v>42094</v>
      </c>
      <c r="B5425" t="s">
        <v>102</v>
      </c>
      <c r="C5425" t="s">
        <v>3</v>
      </c>
      <c r="D5425" t="s">
        <v>33</v>
      </c>
      <c r="E5425" t="str">
        <f t="shared" si="84"/>
        <v>2015NHS Ayrshire &amp; ArranSexual OrientationLesbian</v>
      </c>
      <c r="F5425">
        <v>0.21476510067113999</v>
      </c>
    </row>
    <row r="5426" spans="1:6" x14ac:dyDescent="0.25">
      <c r="A5426" s="95">
        <v>42094</v>
      </c>
      <c r="B5426" t="s">
        <v>103</v>
      </c>
      <c r="C5426" t="s">
        <v>3</v>
      </c>
      <c r="D5426" t="s">
        <v>33</v>
      </c>
      <c r="E5426" t="str">
        <f t="shared" si="84"/>
        <v>2015NHS BordersSexual OrientationLesbian</v>
      </c>
      <c r="F5426">
        <v>0.16666666666666599</v>
      </c>
    </row>
    <row r="5427" spans="1:6" x14ac:dyDescent="0.25">
      <c r="A5427" s="95">
        <v>42094</v>
      </c>
      <c r="B5427" t="s">
        <v>82</v>
      </c>
      <c r="C5427" t="s">
        <v>3</v>
      </c>
      <c r="D5427" t="s">
        <v>33</v>
      </c>
      <c r="E5427" t="str">
        <f t="shared" si="84"/>
        <v>2015NHSScotlandSexual OrientationLesbian</v>
      </c>
      <c r="F5427">
        <v>0.21595492919923201</v>
      </c>
    </row>
    <row r="5428" spans="1:6" x14ac:dyDescent="0.25">
      <c r="A5428" s="95">
        <v>42094</v>
      </c>
      <c r="B5428" t="s">
        <v>52</v>
      </c>
      <c r="C5428" t="s">
        <v>3</v>
      </c>
      <c r="D5428" t="s">
        <v>33</v>
      </c>
      <c r="E5428" t="str">
        <f t="shared" si="84"/>
        <v>2015NHS National Services ScotlandSexual OrientationLesbian</v>
      </c>
      <c r="F5428">
        <v>0.140646976090014</v>
      </c>
    </row>
    <row r="5429" spans="1:6" x14ac:dyDescent="0.25">
      <c r="A5429" s="95">
        <v>42094</v>
      </c>
      <c r="B5429" t="s">
        <v>15</v>
      </c>
      <c r="C5429" t="s">
        <v>3</v>
      </c>
      <c r="D5429" t="s">
        <v>33</v>
      </c>
      <c r="E5429" t="str">
        <f t="shared" si="84"/>
        <v>2015Scottish Ambulance ServiceSexual OrientationLesbian</v>
      </c>
      <c r="F5429">
        <v>0.112183082791115</v>
      </c>
    </row>
    <row r="5430" spans="1:6" x14ac:dyDescent="0.25">
      <c r="A5430" s="95">
        <v>42094</v>
      </c>
      <c r="B5430" t="s">
        <v>16</v>
      </c>
      <c r="C5430" t="s">
        <v>3</v>
      </c>
      <c r="D5430" t="s">
        <v>33</v>
      </c>
      <c r="E5430" t="str">
        <f t="shared" si="84"/>
        <v>2015NHS 24Sexual OrientationLesbian</v>
      </c>
      <c r="F5430">
        <v>0.24953212726138399</v>
      </c>
    </row>
    <row r="5431" spans="1:6" x14ac:dyDescent="0.25">
      <c r="A5431" s="95">
        <v>42094</v>
      </c>
      <c r="B5431" t="s">
        <v>17</v>
      </c>
      <c r="C5431" t="s">
        <v>3</v>
      </c>
      <c r="D5431" t="s">
        <v>33</v>
      </c>
      <c r="E5431" t="str">
        <f t="shared" si="84"/>
        <v>2015NHS Education for ScotlandSexual OrientationLesbian</v>
      </c>
      <c r="F5431">
        <v>0.266666666666666</v>
      </c>
    </row>
    <row r="5432" spans="1:6" x14ac:dyDescent="0.25">
      <c r="A5432" s="95">
        <v>42094</v>
      </c>
      <c r="B5432" t="s">
        <v>83</v>
      </c>
      <c r="C5432" t="s">
        <v>3</v>
      </c>
      <c r="D5432" t="s">
        <v>33</v>
      </c>
      <c r="E5432" t="str">
        <f t="shared" si="84"/>
        <v>2015Healthcare Improvement ScotlandSexual OrientationLesbian</v>
      </c>
      <c r="F5432">
        <v>0.28409090909090901</v>
      </c>
    </row>
    <row r="5433" spans="1:6" x14ac:dyDescent="0.25">
      <c r="A5433" s="95">
        <v>42094</v>
      </c>
      <c r="B5433" t="s">
        <v>18</v>
      </c>
      <c r="C5433" t="s">
        <v>3</v>
      </c>
      <c r="D5433" t="s">
        <v>33</v>
      </c>
      <c r="E5433" t="str">
        <f t="shared" si="84"/>
        <v>2015NHS Health ScotlandSexual OrientationLesbian</v>
      </c>
      <c r="F5433">
        <v>0.37037037037037002</v>
      </c>
    </row>
    <row r="5434" spans="1:6" x14ac:dyDescent="0.25">
      <c r="A5434" s="95">
        <v>42094</v>
      </c>
      <c r="B5434" t="s">
        <v>19</v>
      </c>
      <c r="C5434" t="s">
        <v>3</v>
      </c>
      <c r="D5434" t="s">
        <v>33</v>
      </c>
      <c r="E5434" t="str">
        <f t="shared" si="84"/>
        <v>2015The State HospitalSexual OrientationLesbian</v>
      </c>
      <c r="F5434">
        <v>0.14992503748125899</v>
      </c>
    </row>
    <row r="5435" spans="1:6" x14ac:dyDescent="0.25">
      <c r="A5435" s="95">
        <v>42094</v>
      </c>
      <c r="B5435" t="s">
        <v>35</v>
      </c>
      <c r="C5435" t="s">
        <v>3</v>
      </c>
      <c r="D5435" t="s">
        <v>33</v>
      </c>
      <c r="E5435" t="str">
        <f t="shared" si="84"/>
        <v>2015National Waiting Times CentreSexual OrientationLesbian</v>
      </c>
      <c r="F5435">
        <v>0.32786885245901598</v>
      </c>
    </row>
    <row r="5436" spans="1:6" x14ac:dyDescent="0.25">
      <c r="A5436" s="95">
        <v>42094</v>
      </c>
      <c r="B5436" t="s">
        <v>105</v>
      </c>
      <c r="C5436" t="s">
        <v>3</v>
      </c>
      <c r="D5436" t="s">
        <v>33</v>
      </c>
      <c r="E5436" t="str">
        <f t="shared" si="84"/>
        <v>2015NHS FifeSexual OrientationLesbian</v>
      </c>
      <c r="F5436">
        <v>9.28696728923743E-2</v>
      </c>
    </row>
    <row r="5437" spans="1:6" x14ac:dyDescent="0.25">
      <c r="A5437" s="95">
        <v>42094</v>
      </c>
      <c r="B5437" t="s">
        <v>108</v>
      </c>
      <c r="C5437" t="s">
        <v>3</v>
      </c>
      <c r="D5437" t="s">
        <v>33</v>
      </c>
      <c r="E5437" t="str">
        <f t="shared" si="84"/>
        <v>2015NHS Greater Glasgow &amp; ClydeSexual OrientationLesbian</v>
      </c>
      <c r="F5437">
        <v>0.28512593061935598</v>
      </c>
    </row>
    <row r="5438" spans="1:6" x14ac:dyDescent="0.25">
      <c r="A5438" s="95">
        <v>42094</v>
      </c>
      <c r="B5438" t="s">
        <v>109</v>
      </c>
      <c r="C5438" t="s">
        <v>3</v>
      </c>
      <c r="D5438" t="s">
        <v>33</v>
      </c>
      <c r="E5438" t="str">
        <f t="shared" si="84"/>
        <v>2015NHS HighlandSexual OrientationLesbian</v>
      </c>
      <c r="F5438">
        <v>0.14705882352941099</v>
      </c>
    </row>
    <row r="5439" spans="1:6" x14ac:dyDescent="0.25">
      <c r="A5439" s="95">
        <v>42094</v>
      </c>
      <c r="B5439" t="s">
        <v>110</v>
      </c>
      <c r="C5439" t="s">
        <v>3</v>
      </c>
      <c r="D5439" t="s">
        <v>33</v>
      </c>
      <c r="E5439" t="str">
        <f t="shared" si="84"/>
        <v>2015NHS LanarkshireSexual OrientationLesbian</v>
      </c>
      <c r="F5439">
        <v>9.5962205654388399E-2</v>
      </c>
    </row>
    <row r="5440" spans="1:6" x14ac:dyDescent="0.25">
      <c r="A5440" s="95">
        <v>42094</v>
      </c>
      <c r="B5440" t="s">
        <v>107</v>
      </c>
      <c r="C5440" t="s">
        <v>3</v>
      </c>
      <c r="D5440" t="s">
        <v>33</v>
      </c>
      <c r="E5440" t="str">
        <f t="shared" si="84"/>
        <v>2015NHS GrampianSexual OrientationLesbian</v>
      </c>
      <c r="F5440">
        <v>0.16657742875840301</v>
      </c>
    </row>
    <row r="5441" spans="1:6" x14ac:dyDescent="0.25">
      <c r="A5441" s="95">
        <v>42094</v>
      </c>
      <c r="B5441" t="s">
        <v>112</v>
      </c>
      <c r="C5441" t="s">
        <v>3</v>
      </c>
      <c r="D5441" t="s">
        <v>33</v>
      </c>
      <c r="E5441" t="str">
        <f t="shared" si="84"/>
        <v>2015NHS OrkneySexual OrientationLesbian</v>
      </c>
      <c r="F5441">
        <v>0.14326647564469899</v>
      </c>
    </row>
    <row r="5442" spans="1:6" x14ac:dyDescent="0.25">
      <c r="A5442" s="95">
        <v>42094</v>
      </c>
      <c r="B5442" t="s">
        <v>111</v>
      </c>
      <c r="C5442" t="s">
        <v>3</v>
      </c>
      <c r="D5442" t="s">
        <v>33</v>
      </c>
      <c r="E5442" t="str">
        <f t="shared" si="84"/>
        <v>2015NHS LothianSexual OrientationLesbian</v>
      </c>
      <c r="F5442">
        <v>0.270580822120908</v>
      </c>
    </row>
    <row r="5443" spans="1:6" x14ac:dyDescent="0.25">
      <c r="A5443" s="95">
        <v>42094</v>
      </c>
      <c r="B5443" t="s">
        <v>114</v>
      </c>
      <c r="C5443" t="s">
        <v>3</v>
      </c>
      <c r="D5443" t="s">
        <v>33</v>
      </c>
      <c r="E5443" t="str">
        <f t="shared" si="84"/>
        <v>2015NHS TaysideSexual OrientationLesbian</v>
      </c>
      <c r="F5443">
        <v>0.26934213184297301</v>
      </c>
    </row>
    <row r="5444" spans="1:6" x14ac:dyDescent="0.25">
      <c r="A5444" s="95">
        <v>42094</v>
      </c>
      <c r="B5444" t="s">
        <v>106</v>
      </c>
      <c r="C5444" t="s">
        <v>3</v>
      </c>
      <c r="D5444" t="s">
        <v>33</v>
      </c>
      <c r="E5444" t="str">
        <f t="shared" ref="E5444:E5507" si="85">"20"&amp;RIGHT(TEXT(A5444,"dd-mmm-yy"),2)&amp;B5444&amp;C5444&amp;D5444</f>
        <v>2015NHS Forth ValleySexual OrientationLesbian</v>
      </c>
      <c r="F5444">
        <v>0.18069179143004599</v>
      </c>
    </row>
    <row r="5445" spans="1:6" x14ac:dyDescent="0.25">
      <c r="A5445" s="95">
        <v>42094</v>
      </c>
      <c r="B5445" t="s">
        <v>115</v>
      </c>
      <c r="C5445" t="s">
        <v>3</v>
      </c>
      <c r="D5445" t="s">
        <v>33</v>
      </c>
      <c r="E5445" t="str">
        <f t="shared" si="85"/>
        <v>2015NHS Western IslesSexual OrientationLesbian</v>
      </c>
      <c r="F5445">
        <v>0.16750418760468999</v>
      </c>
    </row>
    <row r="5446" spans="1:6" x14ac:dyDescent="0.25">
      <c r="A5446" s="95">
        <v>42094</v>
      </c>
      <c r="B5446" t="s">
        <v>104</v>
      </c>
      <c r="C5446" t="s">
        <v>3</v>
      </c>
      <c r="D5446" t="s">
        <v>33</v>
      </c>
      <c r="E5446" t="str">
        <f t="shared" si="85"/>
        <v>2015NHS Dumfries &amp; GallowaySexual OrientationLesbian</v>
      </c>
      <c r="F5446">
        <v>0.14899957428693</v>
      </c>
    </row>
    <row r="5447" spans="1:6" x14ac:dyDescent="0.25">
      <c r="A5447" s="95">
        <v>42094</v>
      </c>
      <c r="B5447" t="s">
        <v>113</v>
      </c>
      <c r="C5447" t="s">
        <v>3</v>
      </c>
      <c r="D5447" t="s">
        <v>33</v>
      </c>
      <c r="E5447" t="str">
        <f t="shared" si="85"/>
        <v>2015NHS ShetlandSexual OrientationLesbian</v>
      </c>
      <c r="F5447">
        <v>0.46948356807511699</v>
      </c>
    </row>
    <row r="5448" spans="1:6" x14ac:dyDescent="0.25">
      <c r="A5448" s="95">
        <v>42094</v>
      </c>
      <c r="B5448" t="s">
        <v>127</v>
      </c>
      <c r="C5448" t="s">
        <v>3</v>
      </c>
      <c r="D5448" t="s">
        <v>33</v>
      </c>
      <c r="E5448" t="str">
        <f t="shared" si="85"/>
        <v>2015East RegionSexual OrientationLesbian</v>
      </c>
      <c r="F5448">
        <v>0.21852495654333201</v>
      </c>
    </row>
    <row r="5449" spans="1:6" x14ac:dyDescent="0.25">
      <c r="A5449" s="95">
        <v>42094</v>
      </c>
      <c r="B5449" t="s">
        <v>132</v>
      </c>
      <c r="C5449" t="s">
        <v>3</v>
      </c>
      <c r="D5449" t="s">
        <v>33</v>
      </c>
      <c r="E5449" t="str">
        <f t="shared" si="85"/>
        <v>2015National Bodies and Special Health BoardsSexual OrientationLesbian</v>
      </c>
      <c r="F5449">
        <v>0.19353977576081099</v>
      </c>
    </row>
    <row r="5450" spans="1:6" x14ac:dyDescent="0.25">
      <c r="A5450" s="95">
        <v>42094</v>
      </c>
      <c r="B5450" t="s">
        <v>128</v>
      </c>
      <c r="C5450" t="s">
        <v>3</v>
      </c>
      <c r="D5450" t="s">
        <v>33</v>
      </c>
      <c r="E5450" t="str">
        <f t="shared" si="85"/>
        <v>2015North RegionSexual OrientationLesbian</v>
      </c>
      <c r="F5450">
        <v>0.200156644330345</v>
      </c>
    </row>
    <row r="5451" spans="1:6" x14ac:dyDescent="0.25">
      <c r="A5451" s="95">
        <v>42094</v>
      </c>
      <c r="B5451" t="s">
        <v>129</v>
      </c>
      <c r="C5451" t="s">
        <v>3</v>
      </c>
      <c r="D5451" t="s">
        <v>33</v>
      </c>
      <c r="E5451" t="str">
        <f t="shared" si="85"/>
        <v>2015West RegionSexual OrientationLesbian</v>
      </c>
      <c r="F5451">
        <v>0.22615813862018899</v>
      </c>
    </row>
    <row r="5452" spans="1:6" x14ac:dyDescent="0.25">
      <c r="A5452" s="95">
        <v>42460</v>
      </c>
      <c r="B5452" t="s">
        <v>102</v>
      </c>
      <c r="C5452" t="s">
        <v>3</v>
      </c>
      <c r="D5452" t="s">
        <v>33</v>
      </c>
      <c r="E5452" t="str">
        <f t="shared" si="85"/>
        <v>2016NHS Ayrshire &amp; ArranSexual OrientationLesbian</v>
      </c>
      <c r="F5452">
        <v>0.19383259911894199</v>
      </c>
    </row>
    <row r="5453" spans="1:6" x14ac:dyDescent="0.25">
      <c r="A5453" s="95">
        <v>42460</v>
      </c>
      <c r="B5453" t="s">
        <v>103</v>
      </c>
      <c r="C5453" t="s">
        <v>3</v>
      </c>
      <c r="D5453" t="s">
        <v>33</v>
      </c>
      <c r="E5453" t="str">
        <f t="shared" si="85"/>
        <v>2016NHS BordersSexual OrientationLesbian</v>
      </c>
      <c r="F5453">
        <v>0.16242555495397901</v>
      </c>
    </row>
    <row r="5454" spans="1:6" x14ac:dyDescent="0.25">
      <c r="A5454" s="95">
        <v>42460</v>
      </c>
      <c r="B5454" t="s">
        <v>82</v>
      </c>
      <c r="C5454" t="s">
        <v>3</v>
      </c>
      <c r="D5454" t="s">
        <v>33</v>
      </c>
      <c r="E5454" t="str">
        <f t="shared" si="85"/>
        <v>2016NHSScotlandSexual OrientationLesbian</v>
      </c>
      <c r="F5454">
        <v>0.25379870452313402</v>
      </c>
    </row>
    <row r="5455" spans="1:6" x14ac:dyDescent="0.25">
      <c r="A5455" s="95">
        <v>42460</v>
      </c>
      <c r="B5455" t="s">
        <v>52</v>
      </c>
      <c r="C5455" t="s">
        <v>3</v>
      </c>
      <c r="D5455" t="s">
        <v>33</v>
      </c>
      <c r="E5455" t="str">
        <f t="shared" si="85"/>
        <v>2016NHS National Services ScotlandSexual OrientationLesbian</v>
      </c>
      <c r="F5455">
        <v>0.300218340611353</v>
      </c>
    </row>
    <row r="5456" spans="1:6" x14ac:dyDescent="0.25">
      <c r="A5456" s="95">
        <v>42460</v>
      </c>
      <c r="B5456" t="s">
        <v>15</v>
      </c>
      <c r="C5456" t="s">
        <v>3</v>
      </c>
      <c r="D5456" t="s">
        <v>33</v>
      </c>
      <c r="E5456" t="str">
        <f t="shared" si="85"/>
        <v>2016Scottish Ambulance ServiceSexual OrientationLesbian</v>
      </c>
      <c r="F5456">
        <v>8.6994345367551101E-2</v>
      </c>
    </row>
    <row r="5457" spans="1:6" x14ac:dyDescent="0.25">
      <c r="A5457" s="95">
        <v>42460</v>
      </c>
      <c r="B5457" t="s">
        <v>16</v>
      </c>
      <c r="C5457" t="s">
        <v>3</v>
      </c>
      <c r="D5457" t="s">
        <v>33</v>
      </c>
      <c r="E5457" t="str">
        <f t="shared" si="85"/>
        <v>2016NHS 24Sexual OrientationLesbian</v>
      </c>
      <c r="F5457">
        <v>0.36719706242349998</v>
      </c>
    </row>
    <row r="5458" spans="1:6" x14ac:dyDescent="0.25">
      <c r="A5458" s="95">
        <v>42460</v>
      </c>
      <c r="B5458" t="s">
        <v>17</v>
      </c>
      <c r="C5458" t="s">
        <v>3</v>
      </c>
      <c r="D5458" t="s">
        <v>33</v>
      </c>
      <c r="E5458" t="str">
        <f t="shared" si="85"/>
        <v>2016NHS Education for ScotlandSexual OrientationLesbian</v>
      </c>
      <c r="F5458">
        <v>0.256222547584187</v>
      </c>
    </row>
    <row r="5459" spans="1:6" x14ac:dyDescent="0.25">
      <c r="A5459" s="95">
        <v>42460</v>
      </c>
      <c r="B5459" t="s">
        <v>83</v>
      </c>
      <c r="C5459" t="s">
        <v>3</v>
      </c>
      <c r="D5459" t="s">
        <v>33</v>
      </c>
      <c r="E5459" t="str">
        <f t="shared" si="85"/>
        <v>2016Healthcare Improvement ScotlandSexual OrientationLesbian</v>
      </c>
      <c r="F5459">
        <v>0.25575447570332399</v>
      </c>
    </row>
    <row r="5460" spans="1:6" x14ac:dyDescent="0.25">
      <c r="A5460" s="95">
        <v>42460</v>
      </c>
      <c r="B5460" t="s">
        <v>18</v>
      </c>
      <c r="C5460" t="s">
        <v>3</v>
      </c>
      <c r="D5460" t="s">
        <v>33</v>
      </c>
      <c r="E5460" t="str">
        <f t="shared" si="85"/>
        <v>2016NHS Health ScotlandSexual OrientationLesbian</v>
      </c>
      <c r="F5460">
        <v>1.1320754716981101</v>
      </c>
    </row>
    <row r="5461" spans="1:6" x14ac:dyDescent="0.25">
      <c r="A5461" s="95">
        <v>42460</v>
      </c>
      <c r="B5461" t="s">
        <v>19</v>
      </c>
      <c r="C5461" t="s">
        <v>3</v>
      </c>
      <c r="D5461" t="s">
        <v>33</v>
      </c>
      <c r="E5461" t="str">
        <f t="shared" si="85"/>
        <v>2016The State HospitalSexual OrientationLesbian</v>
      </c>
      <c r="F5461">
        <v>0.15060240963855401</v>
      </c>
    </row>
    <row r="5462" spans="1:6" x14ac:dyDescent="0.25">
      <c r="A5462" s="95">
        <v>42460</v>
      </c>
      <c r="B5462" t="s">
        <v>35</v>
      </c>
      <c r="C5462" t="s">
        <v>3</v>
      </c>
      <c r="D5462" t="s">
        <v>33</v>
      </c>
      <c r="E5462" t="str">
        <f t="shared" si="85"/>
        <v>2016National Waiting Times CentreSexual OrientationLesbian</v>
      </c>
      <c r="F5462">
        <v>0.257997936016511</v>
      </c>
    </row>
    <row r="5463" spans="1:6" x14ac:dyDescent="0.25">
      <c r="A5463" s="95">
        <v>42460</v>
      </c>
      <c r="B5463" t="s">
        <v>105</v>
      </c>
      <c r="C5463" t="s">
        <v>3</v>
      </c>
      <c r="D5463" t="s">
        <v>33</v>
      </c>
      <c r="E5463" t="str">
        <f t="shared" si="85"/>
        <v>2016NHS FifeSexual OrientationLesbian</v>
      </c>
      <c r="F5463">
        <v>0.14208870394803599</v>
      </c>
    </row>
    <row r="5464" spans="1:6" x14ac:dyDescent="0.25">
      <c r="A5464" s="95">
        <v>42460</v>
      </c>
      <c r="B5464" t="s">
        <v>108</v>
      </c>
      <c r="C5464" t="s">
        <v>3</v>
      </c>
      <c r="D5464" t="s">
        <v>33</v>
      </c>
      <c r="E5464" t="str">
        <f t="shared" si="85"/>
        <v>2016NHS Greater Glasgow &amp; ClydeSexual OrientationLesbian</v>
      </c>
      <c r="F5464">
        <v>0.35005834305717598</v>
      </c>
    </row>
    <row r="5465" spans="1:6" x14ac:dyDescent="0.25">
      <c r="A5465" s="95">
        <v>42460</v>
      </c>
      <c r="B5465" t="s">
        <v>109</v>
      </c>
      <c r="C5465" t="s">
        <v>3</v>
      </c>
      <c r="D5465" t="s">
        <v>33</v>
      </c>
      <c r="E5465" t="str">
        <f t="shared" si="85"/>
        <v>2016NHS HighlandSexual OrientationLesbian</v>
      </c>
      <c r="F5465">
        <v>0.15442690459849001</v>
      </c>
    </row>
    <row r="5466" spans="1:6" x14ac:dyDescent="0.25">
      <c r="A5466" s="95">
        <v>42460</v>
      </c>
      <c r="B5466" t="s">
        <v>110</v>
      </c>
      <c r="C5466" t="s">
        <v>3</v>
      </c>
      <c r="D5466" t="s">
        <v>33</v>
      </c>
      <c r="E5466" t="str">
        <f t="shared" si="85"/>
        <v>2016NHS LanarkshireSexual OrientationLesbian</v>
      </c>
      <c r="F5466">
        <v>0.24826579043446501</v>
      </c>
    </row>
    <row r="5467" spans="1:6" x14ac:dyDescent="0.25">
      <c r="A5467" s="95">
        <v>42460</v>
      </c>
      <c r="B5467" t="s">
        <v>107</v>
      </c>
      <c r="C5467" t="s">
        <v>3</v>
      </c>
      <c r="D5467" t="s">
        <v>33</v>
      </c>
      <c r="E5467" t="str">
        <f t="shared" si="85"/>
        <v>2016NHS GrampianSexual OrientationLesbian</v>
      </c>
      <c r="F5467">
        <v>0.19897003745318301</v>
      </c>
    </row>
    <row r="5468" spans="1:6" x14ac:dyDescent="0.25">
      <c r="A5468" s="95">
        <v>42460</v>
      </c>
      <c r="B5468" t="s">
        <v>112</v>
      </c>
      <c r="C5468" t="s">
        <v>3</v>
      </c>
      <c r="D5468" t="s">
        <v>33</v>
      </c>
      <c r="E5468" t="str">
        <f t="shared" si="85"/>
        <v>2016NHS OrkneySexual OrientationLesbian</v>
      </c>
      <c r="F5468">
        <v>0.13351134846461901</v>
      </c>
    </row>
    <row r="5469" spans="1:6" x14ac:dyDescent="0.25">
      <c r="A5469" s="95">
        <v>42460</v>
      </c>
      <c r="B5469" t="s">
        <v>111</v>
      </c>
      <c r="C5469" t="s">
        <v>3</v>
      </c>
      <c r="D5469" t="s">
        <v>33</v>
      </c>
      <c r="E5469" t="str">
        <f t="shared" si="85"/>
        <v>2016NHS LothianSexual OrientationLesbian</v>
      </c>
      <c r="F5469">
        <v>0.24674081166678899</v>
      </c>
    </row>
    <row r="5470" spans="1:6" x14ac:dyDescent="0.25">
      <c r="A5470" s="95">
        <v>42460</v>
      </c>
      <c r="B5470" t="s">
        <v>114</v>
      </c>
      <c r="C5470" t="s">
        <v>3</v>
      </c>
      <c r="D5470" t="s">
        <v>33</v>
      </c>
      <c r="E5470" t="str">
        <f t="shared" si="85"/>
        <v>2016NHS TaysideSexual OrientationLesbian</v>
      </c>
      <c r="F5470">
        <v>0.290874653318</v>
      </c>
    </row>
    <row r="5471" spans="1:6" x14ac:dyDescent="0.25">
      <c r="A5471" s="95">
        <v>42460</v>
      </c>
      <c r="B5471" t="s">
        <v>106</v>
      </c>
      <c r="C5471" t="s">
        <v>3</v>
      </c>
      <c r="D5471" t="s">
        <v>33</v>
      </c>
      <c r="E5471" t="str">
        <f t="shared" si="85"/>
        <v>2016NHS Forth ValleySexual OrientationLesbian</v>
      </c>
      <c r="F5471">
        <v>0.27424582398404301</v>
      </c>
    </row>
    <row r="5472" spans="1:6" x14ac:dyDescent="0.25">
      <c r="A5472" s="95">
        <v>42460</v>
      </c>
      <c r="B5472" t="s">
        <v>115</v>
      </c>
      <c r="C5472" t="s">
        <v>3</v>
      </c>
      <c r="D5472" t="s">
        <v>33</v>
      </c>
      <c r="E5472" t="str">
        <f t="shared" si="85"/>
        <v>2016NHS Western IslesSexual OrientationLesbian</v>
      </c>
      <c r="F5472">
        <v>0.16666666666666599</v>
      </c>
    </row>
    <row r="5473" spans="1:6" x14ac:dyDescent="0.25">
      <c r="A5473" s="95">
        <v>42460</v>
      </c>
      <c r="B5473" t="s">
        <v>104</v>
      </c>
      <c r="C5473" t="s">
        <v>3</v>
      </c>
      <c r="D5473" t="s">
        <v>33</v>
      </c>
      <c r="E5473" t="str">
        <f t="shared" si="85"/>
        <v>2016NHS Dumfries &amp; GallowaySexual OrientationLesbian</v>
      </c>
      <c r="F5473">
        <v>0.19112338076024599</v>
      </c>
    </row>
    <row r="5474" spans="1:6" x14ac:dyDescent="0.25">
      <c r="A5474" s="95">
        <v>42460</v>
      </c>
      <c r="B5474" t="s">
        <v>113</v>
      </c>
      <c r="C5474" t="s">
        <v>3</v>
      </c>
      <c r="D5474" t="s">
        <v>33</v>
      </c>
      <c r="E5474" t="str">
        <f t="shared" si="85"/>
        <v>2016NHS ShetlandSexual OrientationLesbian</v>
      </c>
      <c r="F5474">
        <v>0.81112398609501701</v>
      </c>
    </row>
    <row r="5475" spans="1:6" x14ac:dyDescent="0.25">
      <c r="A5475" s="95">
        <v>42460</v>
      </c>
      <c r="B5475" t="s">
        <v>127</v>
      </c>
      <c r="C5475" t="s">
        <v>3</v>
      </c>
      <c r="D5475" t="s">
        <v>33</v>
      </c>
      <c r="E5475" t="str">
        <f t="shared" si="85"/>
        <v>2016East RegionSexual OrientationLesbian</v>
      </c>
      <c r="F5475">
        <v>0.21375396181911899</v>
      </c>
    </row>
    <row r="5476" spans="1:6" x14ac:dyDescent="0.25">
      <c r="A5476" s="95">
        <v>42460</v>
      </c>
      <c r="B5476" t="s">
        <v>132</v>
      </c>
      <c r="C5476" t="s">
        <v>3</v>
      </c>
      <c r="D5476" t="s">
        <v>33</v>
      </c>
      <c r="E5476" t="str">
        <f t="shared" si="85"/>
        <v>2016National Bodies and Special Health BoardsSexual OrientationLesbian</v>
      </c>
      <c r="F5476">
        <v>0.23920433085735801</v>
      </c>
    </row>
    <row r="5477" spans="1:6" x14ac:dyDescent="0.25">
      <c r="A5477" s="95">
        <v>42460</v>
      </c>
      <c r="B5477" t="s">
        <v>128</v>
      </c>
      <c r="C5477" t="s">
        <v>3</v>
      </c>
      <c r="D5477" t="s">
        <v>33</v>
      </c>
      <c r="E5477" t="str">
        <f t="shared" si="85"/>
        <v>2016North RegionSexual OrientationLesbian</v>
      </c>
      <c r="F5477">
        <v>0.226590992468547</v>
      </c>
    </row>
    <row r="5478" spans="1:6" x14ac:dyDescent="0.25">
      <c r="A5478" s="95">
        <v>42460</v>
      </c>
      <c r="B5478" t="s">
        <v>129</v>
      </c>
      <c r="C5478" t="s">
        <v>3</v>
      </c>
      <c r="D5478" t="s">
        <v>33</v>
      </c>
      <c r="E5478" t="str">
        <f t="shared" si="85"/>
        <v>2016West RegionSexual OrientationLesbian</v>
      </c>
      <c r="F5478">
        <v>0.29511780422637801</v>
      </c>
    </row>
    <row r="5479" spans="1:6" x14ac:dyDescent="0.25">
      <c r="A5479" s="95">
        <v>42825</v>
      </c>
      <c r="B5479" t="s">
        <v>102</v>
      </c>
      <c r="C5479" t="s">
        <v>3</v>
      </c>
      <c r="D5479" t="s">
        <v>33</v>
      </c>
      <c r="E5479" t="str">
        <f t="shared" si="85"/>
        <v>2017NHS Ayrshire &amp; ArranSexual OrientationLesbian</v>
      </c>
      <c r="F5479">
        <v>0.22984591810675001</v>
      </c>
    </row>
    <row r="5480" spans="1:6" x14ac:dyDescent="0.25">
      <c r="A5480" s="95">
        <v>42825</v>
      </c>
      <c r="B5480" t="s">
        <v>103</v>
      </c>
      <c r="C5480" t="s">
        <v>3</v>
      </c>
      <c r="D5480" t="s">
        <v>33</v>
      </c>
      <c r="E5480" t="str">
        <f t="shared" si="85"/>
        <v>2017NHS BordersSexual OrientationLesbian</v>
      </c>
      <c r="F5480">
        <v>0.215866162978953</v>
      </c>
    </row>
    <row r="5481" spans="1:6" x14ac:dyDescent="0.25">
      <c r="A5481" s="95">
        <v>42825</v>
      </c>
      <c r="B5481" t="s">
        <v>82</v>
      </c>
      <c r="C5481" t="s">
        <v>3</v>
      </c>
      <c r="D5481" t="s">
        <v>33</v>
      </c>
      <c r="E5481" t="str">
        <f t="shared" si="85"/>
        <v>2017NHSScotlandSexual OrientationLesbian</v>
      </c>
      <c r="F5481">
        <v>0.27238697584689298</v>
      </c>
    </row>
    <row r="5482" spans="1:6" x14ac:dyDescent="0.25">
      <c r="A5482" s="95">
        <v>42825</v>
      </c>
      <c r="B5482" t="s">
        <v>52</v>
      </c>
      <c r="C5482" t="s">
        <v>3</v>
      </c>
      <c r="D5482" t="s">
        <v>33</v>
      </c>
      <c r="E5482" t="str">
        <f t="shared" si="85"/>
        <v>2017NHS National Services ScotlandSexual OrientationLesbian</v>
      </c>
      <c r="F5482">
        <v>0.35278154681139701</v>
      </c>
    </row>
    <row r="5483" spans="1:6" x14ac:dyDescent="0.25">
      <c r="A5483" s="95">
        <v>42825</v>
      </c>
      <c r="B5483" t="s">
        <v>15</v>
      </c>
      <c r="C5483" t="s">
        <v>3</v>
      </c>
      <c r="D5483" t="s">
        <v>33</v>
      </c>
      <c r="E5483" t="str">
        <f t="shared" si="85"/>
        <v>2017Scottish Ambulance ServiceSexual OrientationLesbian</v>
      </c>
      <c r="F5483">
        <v>4.22386483632523E-2</v>
      </c>
    </row>
    <row r="5484" spans="1:6" x14ac:dyDescent="0.25">
      <c r="A5484" s="95">
        <v>42825</v>
      </c>
      <c r="B5484" t="s">
        <v>16</v>
      </c>
      <c r="C5484" t="s">
        <v>3</v>
      </c>
      <c r="D5484" t="s">
        <v>33</v>
      </c>
      <c r="E5484" t="str">
        <f t="shared" si="85"/>
        <v>2017NHS 24Sexual OrientationLesbian</v>
      </c>
      <c r="F5484">
        <v>0.67069081153588195</v>
      </c>
    </row>
    <row r="5485" spans="1:6" x14ac:dyDescent="0.25">
      <c r="A5485" s="95">
        <v>42825</v>
      </c>
      <c r="B5485" t="s">
        <v>17</v>
      </c>
      <c r="C5485" t="s">
        <v>3</v>
      </c>
      <c r="D5485" t="s">
        <v>33</v>
      </c>
      <c r="E5485" t="str">
        <f t="shared" si="85"/>
        <v>2017NHS Education for ScotlandSexual OrientationLesbian</v>
      </c>
      <c r="F5485">
        <v>0.25864856126737701</v>
      </c>
    </row>
    <row r="5486" spans="1:6" x14ac:dyDescent="0.25">
      <c r="A5486" s="95">
        <v>42825</v>
      </c>
      <c r="B5486" t="s">
        <v>83</v>
      </c>
      <c r="C5486" t="s">
        <v>3</v>
      </c>
      <c r="D5486" t="s">
        <v>33</v>
      </c>
      <c r="E5486" t="str">
        <f t="shared" si="85"/>
        <v>2017Healthcare Improvement ScotlandSexual OrientationLesbian</v>
      </c>
      <c r="F5486">
        <v>0.237529691211401</v>
      </c>
    </row>
    <row r="5487" spans="1:6" x14ac:dyDescent="0.25">
      <c r="A5487" s="95">
        <v>42825</v>
      </c>
      <c r="B5487" t="s">
        <v>18</v>
      </c>
      <c r="C5487" t="s">
        <v>3</v>
      </c>
      <c r="D5487" t="s">
        <v>33</v>
      </c>
      <c r="E5487" t="str">
        <f t="shared" si="85"/>
        <v>2017NHS Health ScotlandSexual OrientationLesbian</v>
      </c>
      <c r="F5487">
        <v>1.3333333333333299</v>
      </c>
    </row>
    <row r="5488" spans="1:6" x14ac:dyDescent="0.25">
      <c r="A5488" s="95">
        <v>42825</v>
      </c>
      <c r="B5488" t="s">
        <v>19</v>
      </c>
      <c r="C5488" t="s">
        <v>3</v>
      </c>
      <c r="D5488" t="s">
        <v>33</v>
      </c>
      <c r="E5488" t="str">
        <f t="shared" si="85"/>
        <v>2017The State HospitalSexual OrientationLesbian</v>
      </c>
      <c r="F5488">
        <v>0.150375939849624</v>
      </c>
    </row>
    <row r="5489" spans="1:6" x14ac:dyDescent="0.25">
      <c r="A5489" s="95">
        <v>42825</v>
      </c>
      <c r="B5489" t="s">
        <v>35</v>
      </c>
      <c r="C5489" t="s">
        <v>3</v>
      </c>
      <c r="D5489" t="s">
        <v>33</v>
      </c>
      <c r="E5489" t="str">
        <f t="shared" si="85"/>
        <v>2017National Waiting Times CentreSexual OrientationLesbian</v>
      </c>
      <c r="F5489">
        <v>0.456158134820071</v>
      </c>
    </row>
    <row r="5490" spans="1:6" x14ac:dyDescent="0.25">
      <c r="A5490" s="95">
        <v>42825</v>
      </c>
      <c r="B5490" t="s">
        <v>105</v>
      </c>
      <c r="C5490" t="s">
        <v>3</v>
      </c>
      <c r="D5490" t="s">
        <v>33</v>
      </c>
      <c r="E5490" t="str">
        <f t="shared" si="85"/>
        <v>2017NHS FifeSexual OrientationLesbian</v>
      </c>
      <c r="F5490">
        <v>0.17234387672343801</v>
      </c>
    </row>
    <row r="5491" spans="1:6" x14ac:dyDescent="0.25">
      <c r="A5491" s="95">
        <v>42825</v>
      </c>
      <c r="B5491" t="s">
        <v>108</v>
      </c>
      <c r="C5491" t="s">
        <v>3</v>
      </c>
      <c r="D5491" t="s">
        <v>33</v>
      </c>
      <c r="E5491" t="str">
        <f t="shared" si="85"/>
        <v>2017NHS Greater Glasgow &amp; ClydeSexual OrientationLesbian</v>
      </c>
      <c r="F5491">
        <v>0.36864094372081502</v>
      </c>
    </row>
    <row r="5492" spans="1:6" x14ac:dyDescent="0.25">
      <c r="A5492" s="95">
        <v>42825</v>
      </c>
      <c r="B5492" t="s">
        <v>109</v>
      </c>
      <c r="C5492" t="s">
        <v>3</v>
      </c>
      <c r="D5492" t="s">
        <v>33</v>
      </c>
      <c r="E5492" t="str">
        <f t="shared" si="85"/>
        <v>2017NHS HighlandSexual OrientationLesbian</v>
      </c>
      <c r="F5492">
        <v>0.16767270288396999</v>
      </c>
    </row>
    <row r="5493" spans="1:6" x14ac:dyDescent="0.25">
      <c r="A5493" s="95">
        <v>42825</v>
      </c>
      <c r="B5493" t="s">
        <v>110</v>
      </c>
      <c r="C5493" t="s">
        <v>3</v>
      </c>
      <c r="D5493" t="s">
        <v>33</v>
      </c>
      <c r="E5493" t="str">
        <f t="shared" si="85"/>
        <v>2017NHS LanarkshireSexual OrientationLesbian</v>
      </c>
      <c r="F5493">
        <v>0.32374100719424398</v>
      </c>
    </row>
    <row r="5494" spans="1:6" x14ac:dyDescent="0.25">
      <c r="A5494" s="95">
        <v>42825</v>
      </c>
      <c r="B5494" t="s">
        <v>107</v>
      </c>
      <c r="C5494" t="s">
        <v>3</v>
      </c>
      <c r="D5494" t="s">
        <v>33</v>
      </c>
      <c r="E5494" t="str">
        <f t="shared" si="85"/>
        <v>2017NHS GrampianSexual OrientationLesbian</v>
      </c>
      <c r="F5494">
        <v>0.214579829496027</v>
      </c>
    </row>
    <row r="5495" spans="1:6" x14ac:dyDescent="0.25">
      <c r="A5495" s="95">
        <v>42825</v>
      </c>
      <c r="B5495" t="s">
        <v>112</v>
      </c>
      <c r="C5495" t="s">
        <v>3</v>
      </c>
      <c r="D5495" t="s">
        <v>33</v>
      </c>
      <c r="E5495" t="str">
        <f t="shared" si="85"/>
        <v>2017NHS OrkneySexual OrientationLesbian</v>
      </c>
      <c r="F5495">
        <v>0.13262599469496</v>
      </c>
    </row>
    <row r="5496" spans="1:6" x14ac:dyDescent="0.25">
      <c r="A5496" s="95">
        <v>42825</v>
      </c>
      <c r="B5496" t="s">
        <v>111</v>
      </c>
      <c r="C5496" t="s">
        <v>3</v>
      </c>
      <c r="D5496" t="s">
        <v>33</v>
      </c>
      <c r="E5496" t="str">
        <f t="shared" si="85"/>
        <v>2017NHS LothianSexual OrientationLesbian</v>
      </c>
      <c r="F5496">
        <v>0.213243133938747</v>
      </c>
    </row>
    <row r="5497" spans="1:6" x14ac:dyDescent="0.25">
      <c r="A5497" s="95">
        <v>42825</v>
      </c>
      <c r="B5497" t="s">
        <v>114</v>
      </c>
      <c r="C5497" t="s">
        <v>3</v>
      </c>
      <c r="D5497" t="s">
        <v>33</v>
      </c>
      <c r="E5497" t="str">
        <f t="shared" si="85"/>
        <v>2017NHS TaysideSexual OrientationLesbian</v>
      </c>
      <c r="F5497">
        <v>0.31022390072835099</v>
      </c>
    </row>
    <row r="5498" spans="1:6" x14ac:dyDescent="0.25">
      <c r="A5498" s="95">
        <v>42825</v>
      </c>
      <c r="B5498" t="s">
        <v>106</v>
      </c>
      <c r="C5498" t="s">
        <v>3</v>
      </c>
      <c r="D5498" t="s">
        <v>33</v>
      </c>
      <c r="E5498" t="str">
        <f t="shared" si="85"/>
        <v>2017NHS Forth ValleySexual OrientationLesbian</v>
      </c>
      <c r="F5498">
        <v>0.31859816806053298</v>
      </c>
    </row>
    <row r="5499" spans="1:6" x14ac:dyDescent="0.25">
      <c r="A5499" s="95">
        <v>42825</v>
      </c>
      <c r="B5499" t="s">
        <v>115</v>
      </c>
      <c r="C5499" t="s">
        <v>3</v>
      </c>
      <c r="D5499" t="s">
        <v>33</v>
      </c>
      <c r="E5499" t="str">
        <f t="shared" si="85"/>
        <v>2017NHS Western IslesSexual OrientationLesbian</v>
      </c>
      <c r="F5499">
        <v>0.16611295681063101</v>
      </c>
    </row>
    <row r="5500" spans="1:6" x14ac:dyDescent="0.25">
      <c r="A5500" s="95">
        <v>42825</v>
      </c>
      <c r="B5500" t="s">
        <v>104</v>
      </c>
      <c r="C5500" t="s">
        <v>3</v>
      </c>
      <c r="D5500" t="s">
        <v>33</v>
      </c>
      <c r="E5500" t="str">
        <f t="shared" si="85"/>
        <v>2017NHS Dumfries &amp; GallowaySexual OrientationLesbian</v>
      </c>
      <c r="F5500">
        <v>0.19493177387914201</v>
      </c>
    </row>
    <row r="5501" spans="1:6" x14ac:dyDescent="0.25">
      <c r="A5501" s="95">
        <v>42825</v>
      </c>
      <c r="B5501" t="s">
        <v>113</v>
      </c>
      <c r="C5501" t="s">
        <v>3</v>
      </c>
      <c r="D5501" t="s">
        <v>33</v>
      </c>
      <c r="E5501" t="str">
        <f t="shared" si="85"/>
        <v>2017NHS ShetlandSexual OrientationLesbian</v>
      </c>
      <c r="F5501">
        <v>0.80275229357798095</v>
      </c>
    </row>
    <row r="5502" spans="1:6" x14ac:dyDescent="0.25">
      <c r="A5502" s="95">
        <v>42825</v>
      </c>
      <c r="B5502" t="s">
        <v>127</v>
      </c>
      <c r="C5502" t="s">
        <v>3</v>
      </c>
      <c r="D5502" t="s">
        <v>33</v>
      </c>
      <c r="E5502" t="str">
        <f t="shared" si="85"/>
        <v>2017East RegionSexual OrientationLesbian</v>
      </c>
      <c r="F5502">
        <v>0.20358605803429</v>
      </c>
    </row>
    <row r="5503" spans="1:6" x14ac:dyDescent="0.25">
      <c r="A5503" s="95">
        <v>42825</v>
      </c>
      <c r="B5503" t="s">
        <v>132</v>
      </c>
      <c r="C5503" t="s">
        <v>3</v>
      </c>
      <c r="D5503" t="s">
        <v>33</v>
      </c>
      <c r="E5503" t="str">
        <f t="shared" si="85"/>
        <v>2017National Bodies and Special Health BoardsSexual OrientationLesbian</v>
      </c>
      <c r="F5503">
        <v>0.29334474118437898</v>
      </c>
    </row>
    <row r="5504" spans="1:6" x14ac:dyDescent="0.25">
      <c r="A5504" s="95">
        <v>42825</v>
      </c>
      <c r="B5504" t="s">
        <v>128</v>
      </c>
      <c r="C5504" t="s">
        <v>3</v>
      </c>
      <c r="D5504" t="s">
        <v>33</v>
      </c>
      <c r="E5504" t="str">
        <f t="shared" si="85"/>
        <v>2017North RegionSexual OrientationLesbian</v>
      </c>
      <c r="F5504">
        <v>0.24130346580110601</v>
      </c>
    </row>
    <row r="5505" spans="1:6" x14ac:dyDescent="0.25">
      <c r="A5505" s="95">
        <v>42825</v>
      </c>
      <c r="B5505" t="s">
        <v>129</v>
      </c>
      <c r="C5505" t="s">
        <v>3</v>
      </c>
      <c r="D5505" t="s">
        <v>33</v>
      </c>
      <c r="E5505" t="str">
        <f t="shared" si="85"/>
        <v>2017West RegionSexual OrientationLesbian</v>
      </c>
      <c r="F5505">
        <v>0.32705072920199602</v>
      </c>
    </row>
    <row r="5506" spans="1:6" x14ac:dyDescent="0.25">
      <c r="A5506" s="95">
        <v>43190</v>
      </c>
      <c r="B5506" t="s">
        <v>102</v>
      </c>
      <c r="C5506" t="s">
        <v>3</v>
      </c>
      <c r="D5506" t="s">
        <v>33</v>
      </c>
      <c r="E5506" t="str">
        <f t="shared" si="85"/>
        <v>2018NHS Ayrshire &amp; ArranSexual OrientationLesbian</v>
      </c>
      <c r="F5506">
        <v>0.22630123208448499</v>
      </c>
    </row>
    <row r="5507" spans="1:6" x14ac:dyDescent="0.25">
      <c r="A5507" s="95">
        <v>43190</v>
      </c>
      <c r="B5507" t="s">
        <v>103</v>
      </c>
      <c r="C5507" t="s">
        <v>3</v>
      </c>
      <c r="D5507" t="s">
        <v>33</v>
      </c>
      <c r="E5507" t="str">
        <f t="shared" si="85"/>
        <v>2018NHS BordersSexual OrientationLesbian</v>
      </c>
      <c r="F5507">
        <v>0.36832412523020203</v>
      </c>
    </row>
    <row r="5508" spans="1:6" x14ac:dyDescent="0.25">
      <c r="A5508" s="95">
        <v>43190</v>
      </c>
      <c r="B5508" t="s">
        <v>82</v>
      </c>
      <c r="C5508" t="s">
        <v>3</v>
      </c>
      <c r="D5508" t="s">
        <v>33</v>
      </c>
      <c r="E5508" t="str">
        <f t="shared" ref="E5508:E5571" si="86">"20"&amp;RIGHT(TEXT(A5508,"dd-mmm-yy"),2)&amp;B5508&amp;C5508&amp;D5508</f>
        <v>2018NHSScotlandSexual OrientationLesbian</v>
      </c>
      <c r="F5508">
        <v>0.30932676891184901</v>
      </c>
    </row>
    <row r="5509" spans="1:6" x14ac:dyDescent="0.25">
      <c r="A5509" s="95">
        <v>43190</v>
      </c>
      <c r="B5509" t="s">
        <v>52</v>
      </c>
      <c r="C5509" t="s">
        <v>3</v>
      </c>
      <c r="D5509" t="s">
        <v>33</v>
      </c>
      <c r="E5509" t="str">
        <f t="shared" si="86"/>
        <v>2018NHS National Services ScotlandSexual OrientationLesbian</v>
      </c>
      <c r="F5509">
        <v>0.45883940620782698</v>
      </c>
    </row>
    <row r="5510" spans="1:6" x14ac:dyDescent="0.25">
      <c r="A5510" s="95">
        <v>43190</v>
      </c>
      <c r="B5510" t="s">
        <v>15</v>
      </c>
      <c r="C5510" t="s">
        <v>3</v>
      </c>
      <c r="D5510" t="s">
        <v>33</v>
      </c>
      <c r="E5510" t="str">
        <f t="shared" si="86"/>
        <v>2018Scottish Ambulance ServiceSexual OrientationLesbian</v>
      </c>
      <c r="F5510">
        <v>0.56599959571457403</v>
      </c>
    </row>
    <row r="5511" spans="1:6" x14ac:dyDescent="0.25">
      <c r="A5511" s="95">
        <v>43190</v>
      </c>
      <c r="B5511" t="s">
        <v>16</v>
      </c>
      <c r="C5511" t="s">
        <v>3</v>
      </c>
      <c r="D5511" t="s">
        <v>33</v>
      </c>
      <c r="E5511" t="str">
        <f t="shared" si="86"/>
        <v>2018NHS 24Sexual OrientationLesbian</v>
      </c>
      <c r="F5511">
        <v>0.77170418006430797</v>
      </c>
    </row>
    <row r="5512" spans="1:6" x14ac:dyDescent="0.25">
      <c r="A5512" s="95">
        <v>43190</v>
      </c>
      <c r="B5512" t="s">
        <v>17</v>
      </c>
      <c r="C5512" t="s">
        <v>3</v>
      </c>
      <c r="D5512" t="s">
        <v>33</v>
      </c>
      <c r="E5512" t="str">
        <f t="shared" si="86"/>
        <v>2018NHS Education for ScotlandSexual OrientationLesbian</v>
      </c>
      <c r="F5512">
        <v>0.25524673851389601</v>
      </c>
    </row>
    <row r="5513" spans="1:6" x14ac:dyDescent="0.25">
      <c r="A5513" s="95">
        <v>43190</v>
      </c>
      <c r="B5513" t="s">
        <v>83</v>
      </c>
      <c r="C5513" t="s">
        <v>3</v>
      </c>
      <c r="D5513" t="s">
        <v>33</v>
      </c>
      <c r="E5513" t="str">
        <f t="shared" si="86"/>
        <v>2018Healthcare Improvement ScotlandSexual OrientationLesbian</v>
      </c>
      <c r="F5513">
        <v>0.45351473922902402</v>
      </c>
    </row>
    <row r="5514" spans="1:6" x14ac:dyDescent="0.25">
      <c r="A5514" s="95">
        <v>43190</v>
      </c>
      <c r="B5514" t="s">
        <v>18</v>
      </c>
      <c r="C5514" t="s">
        <v>3</v>
      </c>
      <c r="D5514" t="s">
        <v>33</v>
      </c>
      <c r="E5514" t="str">
        <f t="shared" si="86"/>
        <v>2018NHS Health ScotlandSexual OrientationLesbian</v>
      </c>
      <c r="F5514">
        <v>2.0134228187919399</v>
      </c>
    </row>
    <row r="5515" spans="1:6" x14ac:dyDescent="0.25">
      <c r="A5515" s="95">
        <v>43190</v>
      </c>
      <c r="B5515" t="s">
        <v>19</v>
      </c>
      <c r="C5515" t="s">
        <v>3</v>
      </c>
      <c r="D5515" t="s">
        <v>33</v>
      </c>
      <c r="E5515" t="str">
        <f t="shared" si="86"/>
        <v>2018The State HospitalSexual OrientationLesbian</v>
      </c>
      <c r="F5515">
        <v>0.45523520485584201</v>
      </c>
    </row>
    <row r="5516" spans="1:6" x14ac:dyDescent="0.25">
      <c r="A5516" s="95">
        <v>43190</v>
      </c>
      <c r="B5516" t="s">
        <v>35</v>
      </c>
      <c r="C5516" t="s">
        <v>3</v>
      </c>
      <c r="D5516" t="s">
        <v>33</v>
      </c>
      <c r="E5516" t="str">
        <f t="shared" si="86"/>
        <v>2018National Waiting Times CentreSexual OrientationLesbian</v>
      </c>
      <c r="F5516">
        <v>0.84200099058940003</v>
      </c>
    </row>
    <row r="5517" spans="1:6" x14ac:dyDescent="0.25">
      <c r="A5517" s="95">
        <v>43190</v>
      </c>
      <c r="B5517" t="s">
        <v>105</v>
      </c>
      <c r="C5517" t="s">
        <v>3</v>
      </c>
      <c r="D5517" t="s">
        <v>33</v>
      </c>
      <c r="E5517" t="str">
        <f t="shared" si="86"/>
        <v>2018NHS FifeSexual OrientationLesbian</v>
      </c>
      <c r="F5517">
        <v>0.18984812150279701</v>
      </c>
    </row>
    <row r="5518" spans="1:6" x14ac:dyDescent="0.25">
      <c r="A5518" s="95">
        <v>43190</v>
      </c>
      <c r="B5518" t="s">
        <v>108</v>
      </c>
      <c r="C5518" t="s">
        <v>3</v>
      </c>
      <c r="D5518" t="s">
        <v>33</v>
      </c>
      <c r="E5518" t="str">
        <f t="shared" si="86"/>
        <v>2018NHS Greater Glasgow &amp; ClydeSexual OrientationLesbian</v>
      </c>
      <c r="F5518">
        <v>0.41561459566956399</v>
      </c>
    </row>
    <row r="5519" spans="1:6" x14ac:dyDescent="0.25">
      <c r="A5519" s="95">
        <v>43190</v>
      </c>
      <c r="B5519" t="s">
        <v>109</v>
      </c>
      <c r="C5519" t="s">
        <v>3</v>
      </c>
      <c r="D5519" t="s">
        <v>33</v>
      </c>
      <c r="E5519" t="str">
        <f t="shared" si="86"/>
        <v>2018NHS HighlandSexual OrientationLesbian</v>
      </c>
      <c r="F5519">
        <v>0.1468788249694</v>
      </c>
    </row>
    <row r="5520" spans="1:6" x14ac:dyDescent="0.25">
      <c r="A5520" s="95">
        <v>43190</v>
      </c>
      <c r="B5520" t="s">
        <v>110</v>
      </c>
      <c r="C5520" t="s">
        <v>3</v>
      </c>
      <c r="D5520" t="s">
        <v>33</v>
      </c>
      <c r="E5520" t="str">
        <f t="shared" si="86"/>
        <v>2018NHS LanarkshireSexual OrientationLesbian</v>
      </c>
      <c r="F5520">
        <v>0.36568213783403603</v>
      </c>
    </row>
    <row r="5521" spans="1:6" x14ac:dyDescent="0.25">
      <c r="A5521" s="95">
        <v>43190</v>
      </c>
      <c r="B5521" t="s">
        <v>107</v>
      </c>
      <c r="C5521" t="s">
        <v>3</v>
      </c>
      <c r="D5521" t="s">
        <v>33</v>
      </c>
      <c r="E5521" t="str">
        <f t="shared" si="86"/>
        <v>2018NHS GrampianSexual OrientationLesbian</v>
      </c>
      <c r="F5521">
        <v>0.225982153204311</v>
      </c>
    </row>
    <row r="5522" spans="1:6" x14ac:dyDescent="0.25">
      <c r="A5522" s="95">
        <v>43190</v>
      </c>
      <c r="B5522" t="s">
        <v>112</v>
      </c>
      <c r="C5522" t="s">
        <v>3</v>
      </c>
      <c r="D5522" t="s">
        <v>33</v>
      </c>
      <c r="E5522" t="str">
        <f t="shared" si="86"/>
        <v>2018NHS OrkneySexual OrientationLesbian</v>
      </c>
      <c r="F5522">
        <v>0.12690355329949199</v>
      </c>
    </row>
    <row r="5523" spans="1:6" x14ac:dyDescent="0.25">
      <c r="A5523" s="95">
        <v>43190</v>
      </c>
      <c r="B5523" t="s">
        <v>111</v>
      </c>
      <c r="C5523" t="s">
        <v>3</v>
      </c>
      <c r="D5523" t="s">
        <v>33</v>
      </c>
      <c r="E5523" t="str">
        <f t="shared" si="86"/>
        <v>2018NHS LothianSexual OrientationLesbian</v>
      </c>
      <c r="F5523">
        <v>0.19691961460018201</v>
      </c>
    </row>
    <row r="5524" spans="1:6" x14ac:dyDescent="0.25">
      <c r="A5524" s="95">
        <v>43190</v>
      </c>
      <c r="B5524" t="s">
        <v>114</v>
      </c>
      <c r="C5524" t="s">
        <v>3</v>
      </c>
      <c r="D5524" t="s">
        <v>33</v>
      </c>
      <c r="E5524" t="str">
        <f t="shared" si="86"/>
        <v>2018NHS TaysideSexual OrientationLesbian</v>
      </c>
      <c r="F5524">
        <v>0.32921257726417602</v>
      </c>
    </row>
    <row r="5525" spans="1:6" x14ac:dyDescent="0.25">
      <c r="A5525" s="95">
        <v>43190</v>
      </c>
      <c r="B5525" t="s">
        <v>106</v>
      </c>
      <c r="C5525" t="s">
        <v>3</v>
      </c>
      <c r="D5525" t="s">
        <v>33</v>
      </c>
      <c r="E5525" t="str">
        <f t="shared" si="86"/>
        <v>2018NHS Forth ValleySexual OrientationLesbian</v>
      </c>
      <c r="F5525">
        <v>0.33500837520937998</v>
      </c>
    </row>
    <row r="5526" spans="1:6" x14ac:dyDescent="0.25">
      <c r="A5526" s="95">
        <v>43190</v>
      </c>
      <c r="B5526" t="s">
        <v>115</v>
      </c>
      <c r="C5526" t="s">
        <v>3</v>
      </c>
      <c r="D5526" t="s">
        <v>33</v>
      </c>
      <c r="E5526" t="str">
        <f t="shared" si="86"/>
        <v>2018NHS Western IslesSexual OrientationLesbian</v>
      </c>
      <c r="F5526">
        <v>0.15797788309636601</v>
      </c>
    </row>
    <row r="5527" spans="1:6" x14ac:dyDescent="0.25">
      <c r="A5527" s="95">
        <v>43190</v>
      </c>
      <c r="B5527" t="s">
        <v>104</v>
      </c>
      <c r="C5527" t="s">
        <v>3</v>
      </c>
      <c r="D5527" t="s">
        <v>33</v>
      </c>
      <c r="E5527" t="str">
        <f t="shared" si="86"/>
        <v>2018NHS Dumfries &amp; GallowaySexual OrientationLesbian</v>
      </c>
      <c r="F5527">
        <v>0.16963528413910001</v>
      </c>
    </row>
    <row r="5528" spans="1:6" x14ac:dyDescent="0.25">
      <c r="A5528" s="95">
        <v>43190</v>
      </c>
      <c r="B5528" t="s">
        <v>113</v>
      </c>
      <c r="C5528" t="s">
        <v>3</v>
      </c>
      <c r="D5528" t="s">
        <v>33</v>
      </c>
      <c r="E5528" t="str">
        <f t="shared" si="86"/>
        <v>2018NHS ShetlandSexual OrientationLesbian</v>
      </c>
      <c r="F5528">
        <v>0.62434963579604497</v>
      </c>
    </row>
    <row r="5529" spans="1:6" x14ac:dyDescent="0.25">
      <c r="A5529" s="95">
        <v>43190</v>
      </c>
      <c r="B5529" t="s">
        <v>127</v>
      </c>
      <c r="C5529" t="s">
        <v>3</v>
      </c>
      <c r="D5529" t="s">
        <v>33</v>
      </c>
      <c r="E5529" t="str">
        <f t="shared" si="86"/>
        <v>2018East RegionSexual OrientationLesbian</v>
      </c>
      <c r="F5529">
        <v>0.21066584609558001</v>
      </c>
    </row>
    <row r="5530" spans="1:6" x14ac:dyDescent="0.25">
      <c r="A5530" s="95">
        <v>43190</v>
      </c>
      <c r="B5530" t="s">
        <v>132</v>
      </c>
      <c r="C5530" t="s">
        <v>3</v>
      </c>
      <c r="D5530" t="s">
        <v>33</v>
      </c>
      <c r="E5530" t="str">
        <f t="shared" si="86"/>
        <v>2018National Bodies and Special Health BoardsSexual OrientationLesbian</v>
      </c>
      <c r="F5530">
        <v>0.54810495626822098</v>
      </c>
    </row>
    <row r="5531" spans="1:6" x14ac:dyDescent="0.25">
      <c r="A5531" s="95">
        <v>43190</v>
      </c>
      <c r="B5531" t="s">
        <v>128</v>
      </c>
      <c r="C5531" t="s">
        <v>3</v>
      </c>
      <c r="D5531" t="s">
        <v>33</v>
      </c>
      <c r="E5531" t="str">
        <f t="shared" si="86"/>
        <v>2018North RegionSexual OrientationLesbian</v>
      </c>
      <c r="F5531">
        <v>0.242554627520458</v>
      </c>
    </row>
    <row r="5532" spans="1:6" x14ac:dyDescent="0.25">
      <c r="A5532" s="95">
        <v>43190</v>
      </c>
      <c r="B5532" t="s">
        <v>129</v>
      </c>
      <c r="C5532" t="s">
        <v>3</v>
      </c>
      <c r="D5532" t="s">
        <v>33</v>
      </c>
      <c r="E5532" t="str">
        <f t="shared" si="86"/>
        <v>2018West RegionSexual OrientationLesbian</v>
      </c>
      <c r="F5532">
        <v>0.358594883726508</v>
      </c>
    </row>
    <row r="5533" spans="1:6" x14ac:dyDescent="0.25">
      <c r="A5533" s="95">
        <v>43555</v>
      </c>
      <c r="B5533" t="s">
        <v>102</v>
      </c>
      <c r="C5533" t="s">
        <v>3</v>
      </c>
      <c r="D5533" t="s">
        <v>33</v>
      </c>
      <c r="E5533" t="str">
        <f t="shared" si="86"/>
        <v>2019NHS Ayrshire &amp; ArranSexual OrientationLesbian</v>
      </c>
      <c r="F5533">
        <v>0.18576374229502601</v>
      </c>
    </row>
    <row r="5534" spans="1:6" x14ac:dyDescent="0.25">
      <c r="A5534" s="95">
        <v>43555</v>
      </c>
      <c r="B5534" t="s">
        <v>103</v>
      </c>
      <c r="C5534" t="s">
        <v>3</v>
      </c>
      <c r="D5534" t="s">
        <v>33</v>
      </c>
      <c r="E5534" t="str">
        <f t="shared" si="86"/>
        <v>2019NHS BordersSexual OrientationLesbian</v>
      </c>
      <c r="F5534">
        <v>0.33845352772715398</v>
      </c>
    </row>
    <row r="5535" spans="1:6" x14ac:dyDescent="0.25">
      <c r="A5535" s="95">
        <v>43555</v>
      </c>
      <c r="B5535" t="s">
        <v>82</v>
      </c>
      <c r="C5535" t="s">
        <v>3</v>
      </c>
      <c r="D5535" t="s">
        <v>33</v>
      </c>
      <c r="E5535" t="str">
        <f t="shared" si="86"/>
        <v>2019NHSScotlandSexual OrientationLesbian</v>
      </c>
      <c r="F5535">
        <v>0.32701495001571101</v>
      </c>
    </row>
    <row r="5536" spans="1:6" x14ac:dyDescent="0.25">
      <c r="A5536" s="95">
        <v>43555</v>
      </c>
      <c r="B5536" t="s">
        <v>52</v>
      </c>
      <c r="C5536" t="s">
        <v>3</v>
      </c>
      <c r="D5536" t="s">
        <v>33</v>
      </c>
      <c r="E5536" t="str">
        <f t="shared" si="86"/>
        <v>2019NHS National Services ScotlandSexual OrientationLesbian</v>
      </c>
      <c r="F5536">
        <v>0.385144429160935</v>
      </c>
    </row>
    <row r="5537" spans="1:6" x14ac:dyDescent="0.25">
      <c r="A5537" s="95">
        <v>43555</v>
      </c>
      <c r="B5537" t="s">
        <v>15</v>
      </c>
      <c r="C5537" t="s">
        <v>3</v>
      </c>
      <c r="D5537" t="s">
        <v>33</v>
      </c>
      <c r="E5537" t="str">
        <f t="shared" si="86"/>
        <v>2019Scottish Ambulance ServiceSexual OrientationLesbian</v>
      </c>
      <c r="F5537">
        <v>0.60665362035225001</v>
      </c>
    </row>
    <row r="5538" spans="1:6" x14ac:dyDescent="0.25">
      <c r="A5538" s="95">
        <v>43555</v>
      </c>
      <c r="B5538" t="s">
        <v>16</v>
      </c>
      <c r="C5538" t="s">
        <v>3</v>
      </c>
      <c r="D5538" t="s">
        <v>33</v>
      </c>
      <c r="E5538" t="str">
        <f t="shared" si="86"/>
        <v>2019NHS 24Sexual OrientationLesbian</v>
      </c>
      <c r="F5538">
        <v>0.85731781996325696</v>
      </c>
    </row>
    <row r="5539" spans="1:6" x14ac:dyDescent="0.25">
      <c r="A5539" s="95">
        <v>43555</v>
      </c>
      <c r="B5539" t="s">
        <v>17</v>
      </c>
      <c r="C5539" t="s">
        <v>3</v>
      </c>
      <c r="D5539" t="s">
        <v>33</v>
      </c>
      <c r="E5539" t="str">
        <f t="shared" si="86"/>
        <v>2019NHS Education for ScotlandSexual OrientationLesbian</v>
      </c>
      <c r="F5539">
        <v>0.38794389734407603</v>
      </c>
    </row>
    <row r="5540" spans="1:6" x14ac:dyDescent="0.25">
      <c r="A5540" s="95">
        <v>43555</v>
      </c>
      <c r="B5540" t="s">
        <v>83</v>
      </c>
      <c r="C5540" t="s">
        <v>3</v>
      </c>
      <c r="D5540" t="s">
        <v>33</v>
      </c>
      <c r="E5540" t="str">
        <f t="shared" si="86"/>
        <v>2019Healthcare Improvement ScotlandSexual OrientationLesbian</v>
      </c>
      <c r="F5540">
        <v>0.42462845010615702</v>
      </c>
    </row>
    <row r="5541" spans="1:6" x14ac:dyDescent="0.25">
      <c r="A5541" s="95">
        <v>43555</v>
      </c>
      <c r="B5541" t="s">
        <v>18</v>
      </c>
      <c r="C5541" t="s">
        <v>3</v>
      </c>
      <c r="D5541" t="s">
        <v>33</v>
      </c>
      <c r="E5541" t="str">
        <f t="shared" si="86"/>
        <v>2019NHS Health ScotlandSexual OrientationLesbian</v>
      </c>
      <c r="F5541">
        <v>2.1806853582554502</v>
      </c>
    </row>
    <row r="5542" spans="1:6" x14ac:dyDescent="0.25">
      <c r="A5542" s="95">
        <v>43555</v>
      </c>
      <c r="B5542" t="s">
        <v>19</v>
      </c>
      <c r="C5542" t="s">
        <v>3</v>
      </c>
      <c r="D5542" t="s">
        <v>33</v>
      </c>
      <c r="E5542" t="str">
        <f t="shared" si="86"/>
        <v>2019The State HospitalSexual OrientationLesbian</v>
      </c>
      <c r="F5542">
        <v>0.45317220543806602</v>
      </c>
    </row>
    <row r="5543" spans="1:6" x14ac:dyDescent="0.25">
      <c r="A5543" s="95">
        <v>43555</v>
      </c>
      <c r="B5543" t="s">
        <v>35</v>
      </c>
      <c r="C5543" t="s">
        <v>3</v>
      </c>
      <c r="D5543" t="s">
        <v>33</v>
      </c>
      <c r="E5543" t="str">
        <f t="shared" si="86"/>
        <v>2019National Waiting Times CentreSexual OrientationLesbian</v>
      </c>
      <c r="F5543">
        <v>0.91346153846153799</v>
      </c>
    </row>
    <row r="5544" spans="1:6" x14ac:dyDescent="0.25">
      <c r="A5544" s="95">
        <v>43555</v>
      </c>
      <c r="B5544" t="s">
        <v>105</v>
      </c>
      <c r="C5544" t="s">
        <v>3</v>
      </c>
      <c r="D5544" t="s">
        <v>33</v>
      </c>
      <c r="E5544" t="str">
        <f t="shared" si="86"/>
        <v>2019NHS FifeSexual OrientationLesbian</v>
      </c>
      <c r="F5544">
        <v>0.23016111277894499</v>
      </c>
    </row>
    <row r="5545" spans="1:6" x14ac:dyDescent="0.25">
      <c r="A5545" s="95">
        <v>43555</v>
      </c>
      <c r="B5545" t="s">
        <v>108</v>
      </c>
      <c r="C5545" t="s">
        <v>3</v>
      </c>
      <c r="D5545" t="s">
        <v>33</v>
      </c>
      <c r="E5545" t="str">
        <f t="shared" si="86"/>
        <v>2019NHS Greater Glasgow &amp; ClydeSexual OrientationLesbian</v>
      </c>
      <c r="F5545">
        <v>0.42924094433007698</v>
      </c>
    </row>
    <row r="5546" spans="1:6" x14ac:dyDescent="0.25">
      <c r="A5546" s="95">
        <v>43555</v>
      </c>
      <c r="B5546" t="s">
        <v>109</v>
      </c>
      <c r="C5546" t="s">
        <v>3</v>
      </c>
      <c r="D5546" t="s">
        <v>33</v>
      </c>
      <c r="E5546" t="str">
        <f t="shared" si="86"/>
        <v>2019NHS HighlandSexual OrientationLesbian</v>
      </c>
      <c r="F5546">
        <v>0.18080210387902601</v>
      </c>
    </row>
    <row r="5547" spans="1:6" x14ac:dyDescent="0.25">
      <c r="A5547" s="95">
        <v>43555</v>
      </c>
      <c r="B5547" t="s">
        <v>110</v>
      </c>
      <c r="C5547" t="s">
        <v>3</v>
      </c>
      <c r="D5547" t="s">
        <v>33</v>
      </c>
      <c r="E5547" t="str">
        <f t="shared" si="86"/>
        <v>2019NHS LanarkshireSexual OrientationLesbian</v>
      </c>
      <c r="F5547">
        <v>0.35889295327489801</v>
      </c>
    </row>
    <row r="5548" spans="1:6" x14ac:dyDescent="0.25">
      <c r="A5548" s="95">
        <v>43555</v>
      </c>
      <c r="B5548" t="s">
        <v>107</v>
      </c>
      <c r="C5548" t="s">
        <v>3</v>
      </c>
      <c r="D5548" t="s">
        <v>33</v>
      </c>
      <c r="E5548" t="str">
        <f t="shared" si="86"/>
        <v>2019NHS GrampianSexual OrientationLesbian</v>
      </c>
      <c r="F5548">
        <v>0.27092778945040302</v>
      </c>
    </row>
    <row r="5549" spans="1:6" x14ac:dyDescent="0.25">
      <c r="A5549" s="95">
        <v>43555</v>
      </c>
      <c r="B5549" t="s">
        <v>112</v>
      </c>
      <c r="C5549" t="s">
        <v>3</v>
      </c>
      <c r="D5549" t="s">
        <v>33</v>
      </c>
      <c r="E5549" t="str">
        <f t="shared" si="86"/>
        <v>2019NHS OrkneySexual OrientationLesbian</v>
      </c>
      <c r="F5549">
        <v>0.24067388688327301</v>
      </c>
    </row>
    <row r="5550" spans="1:6" x14ac:dyDescent="0.25">
      <c r="A5550" s="95">
        <v>43555</v>
      </c>
      <c r="B5550" t="s">
        <v>111</v>
      </c>
      <c r="C5550" t="s">
        <v>3</v>
      </c>
      <c r="D5550" t="s">
        <v>33</v>
      </c>
      <c r="E5550" t="str">
        <f t="shared" si="86"/>
        <v>2019NHS LothianSexual OrientationLesbian</v>
      </c>
      <c r="F5550">
        <v>0.19850776918338001</v>
      </c>
    </row>
    <row r="5551" spans="1:6" x14ac:dyDescent="0.25">
      <c r="A5551" s="95">
        <v>43555</v>
      </c>
      <c r="B5551" t="s">
        <v>114</v>
      </c>
      <c r="C5551" t="s">
        <v>3</v>
      </c>
      <c r="D5551" t="s">
        <v>33</v>
      </c>
      <c r="E5551" t="str">
        <f t="shared" si="86"/>
        <v>2019NHS TaysideSexual OrientationLesbian</v>
      </c>
      <c r="F5551">
        <v>0.38929440389294401</v>
      </c>
    </row>
    <row r="5552" spans="1:6" x14ac:dyDescent="0.25">
      <c r="A5552" s="95">
        <v>43555</v>
      </c>
      <c r="B5552" t="s">
        <v>106</v>
      </c>
      <c r="C5552" t="s">
        <v>3</v>
      </c>
      <c r="D5552" t="s">
        <v>33</v>
      </c>
      <c r="E5552" t="str">
        <f t="shared" si="86"/>
        <v>2019NHS Forth ValleySexual OrientationLesbian</v>
      </c>
      <c r="F5552">
        <v>0.32729103726082498</v>
      </c>
    </row>
    <row r="5553" spans="1:6" x14ac:dyDescent="0.25">
      <c r="A5553" s="95">
        <v>43555</v>
      </c>
      <c r="B5553" t="s">
        <v>115</v>
      </c>
      <c r="C5553" t="s">
        <v>3</v>
      </c>
      <c r="D5553" t="s">
        <v>33</v>
      </c>
      <c r="E5553" t="str">
        <f t="shared" si="86"/>
        <v>2019NHS Western IslesSexual OrientationLesbian</v>
      </c>
      <c r="F5553">
        <v>8.2712985938792394E-2</v>
      </c>
    </row>
    <row r="5554" spans="1:6" x14ac:dyDescent="0.25">
      <c r="A5554" s="95">
        <v>43555</v>
      </c>
      <c r="B5554" t="s">
        <v>104</v>
      </c>
      <c r="C5554" t="s">
        <v>3</v>
      </c>
      <c r="D5554" t="s">
        <v>33</v>
      </c>
      <c r="E5554" t="str">
        <f t="shared" si="86"/>
        <v>2019NHS Dumfries &amp; GallowaySexual OrientationLesbian</v>
      </c>
      <c r="F5554">
        <v>0.140364948867054</v>
      </c>
    </row>
    <row r="5555" spans="1:6" x14ac:dyDescent="0.25">
      <c r="A5555" s="95">
        <v>43555</v>
      </c>
      <c r="B5555" t="s">
        <v>113</v>
      </c>
      <c r="C5555" t="s">
        <v>3</v>
      </c>
      <c r="D5555" t="s">
        <v>33</v>
      </c>
      <c r="E5555" t="str">
        <f t="shared" si="86"/>
        <v>2019NHS ShetlandSexual OrientationLesbian</v>
      </c>
      <c r="F5555">
        <v>0.78585461689587399</v>
      </c>
    </row>
    <row r="5556" spans="1:6" x14ac:dyDescent="0.25">
      <c r="A5556" s="95">
        <v>43555</v>
      </c>
      <c r="B5556" t="s">
        <v>127</v>
      </c>
      <c r="C5556" t="s">
        <v>3</v>
      </c>
      <c r="D5556" t="s">
        <v>33</v>
      </c>
      <c r="E5556" t="str">
        <f t="shared" si="86"/>
        <v>2019East RegionSexual OrientationLesbian</v>
      </c>
      <c r="F5556">
        <v>0.21834061135371099</v>
      </c>
    </row>
    <row r="5557" spans="1:6" x14ac:dyDescent="0.25">
      <c r="A5557" s="95">
        <v>43555</v>
      </c>
      <c r="B5557" t="s">
        <v>132</v>
      </c>
      <c r="C5557" t="s">
        <v>3</v>
      </c>
      <c r="D5557" t="s">
        <v>33</v>
      </c>
      <c r="E5557" t="str">
        <f t="shared" si="86"/>
        <v>2019National Bodies and Special Health BoardsSexual OrientationLesbian</v>
      </c>
      <c r="F5557">
        <v>0.59665179864449902</v>
      </c>
    </row>
    <row r="5558" spans="1:6" x14ac:dyDescent="0.25">
      <c r="A5558" s="95">
        <v>43555</v>
      </c>
      <c r="B5558" t="s">
        <v>128</v>
      </c>
      <c r="C5558" t="s">
        <v>3</v>
      </c>
      <c r="D5558" t="s">
        <v>33</v>
      </c>
      <c r="E5558" t="str">
        <f t="shared" si="86"/>
        <v>2019North RegionSexual OrientationLesbian</v>
      </c>
      <c r="F5558">
        <v>0.28932637272784401</v>
      </c>
    </row>
    <row r="5559" spans="1:6" x14ac:dyDescent="0.25">
      <c r="A5559" s="95">
        <v>43555</v>
      </c>
      <c r="B5559" t="s">
        <v>129</v>
      </c>
      <c r="C5559" t="s">
        <v>3</v>
      </c>
      <c r="D5559" t="s">
        <v>33</v>
      </c>
      <c r="E5559" t="str">
        <f t="shared" si="86"/>
        <v>2019West RegionSexual OrientationLesbian</v>
      </c>
      <c r="F5559">
        <v>0.35678539888136501</v>
      </c>
    </row>
    <row r="5560" spans="1:6" x14ac:dyDescent="0.25">
      <c r="A5560" s="95">
        <v>43921</v>
      </c>
      <c r="B5560" t="s">
        <v>102</v>
      </c>
      <c r="C5560" t="s">
        <v>3</v>
      </c>
      <c r="D5560" t="s">
        <v>33</v>
      </c>
      <c r="E5560" t="str">
        <f t="shared" si="86"/>
        <v>2020NHS Ayrshire &amp; ArranSexual OrientationLesbian</v>
      </c>
      <c r="F5560">
        <v>0.33557046979865701</v>
      </c>
    </row>
    <row r="5561" spans="1:6" x14ac:dyDescent="0.25">
      <c r="A5561" s="95">
        <v>43921</v>
      </c>
      <c r="B5561" t="s">
        <v>103</v>
      </c>
      <c r="C5561" t="s">
        <v>3</v>
      </c>
      <c r="D5561" t="s">
        <v>33</v>
      </c>
      <c r="E5561" t="str">
        <f t="shared" si="86"/>
        <v>2020NHS BordersSexual OrientationLesbian</v>
      </c>
      <c r="F5561">
        <v>0.34418850939899298</v>
      </c>
    </row>
    <row r="5562" spans="1:6" x14ac:dyDescent="0.25">
      <c r="A5562" s="95">
        <v>43921</v>
      </c>
      <c r="B5562" t="s">
        <v>82</v>
      </c>
      <c r="C5562" t="s">
        <v>3</v>
      </c>
      <c r="D5562" t="s">
        <v>33</v>
      </c>
      <c r="E5562" t="str">
        <f t="shared" si="86"/>
        <v>2020NHSScotlandSexual OrientationLesbian</v>
      </c>
      <c r="F5562">
        <v>0.39669814736275899</v>
      </c>
    </row>
    <row r="5563" spans="1:6" x14ac:dyDescent="0.25">
      <c r="A5563" s="95">
        <v>43921</v>
      </c>
      <c r="B5563" t="s">
        <v>52</v>
      </c>
      <c r="C5563" t="s">
        <v>3</v>
      </c>
      <c r="D5563" t="s">
        <v>33</v>
      </c>
      <c r="E5563" t="str">
        <f t="shared" si="86"/>
        <v>2020NHS National Services ScotlandSexual OrientationLesbian</v>
      </c>
      <c r="F5563">
        <v>0.45822102425875999</v>
      </c>
    </row>
    <row r="5564" spans="1:6" x14ac:dyDescent="0.25">
      <c r="A5564" s="95">
        <v>43921</v>
      </c>
      <c r="B5564" t="s">
        <v>15</v>
      </c>
      <c r="C5564" t="s">
        <v>3</v>
      </c>
      <c r="D5564" t="s">
        <v>33</v>
      </c>
      <c r="E5564" t="str">
        <f t="shared" si="86"/>
        <v>2020Scottish Ambulance ServiceSexual OrientationLesbian</v>
      </c>
      <c r="F5564">
        <v>0.60594584359022896</v>
      </c>
    </row>
    <row r="5565" spans="1:6" x14ac:dyDescent="0.25">
      <c r="A5565" s="95">
        <v>43921</v>
      </c>
      <c r="B5565" t="s">
        <v>16</v>
      </c>
      <c r="C5565" t="s">
        <v>3</v>
      </c>
      <c r="D5565" t="s">
        <v>33</v>
      </c>
      <c r="E5565" t="str">
        <f t="shared" si="86"/>
        <v>2020NHS 24Sexual OrientationLesbian</v>
      </c>
      <c r="F5565">
        <v>0.86306098964326805</v>
      </c>
    </row>
    <row r="5566" spans="1:6" x14ac:dyDescent="0.25">
      <c r="A5566" s="95">
        <v>43921</v>
      </c>
      <c r="B5566" t="s">
        <v>17</v>
      </c>
      <c r="C5566" t="s">
        <v>3</v>
      </c>
      <c r="D5566" t="s">
        <v>33</v>
      </c>
      <c r="E5566" t="str">
        <f t="shared" si="86"/>
        <v>2020NHS Education for ScotlandSexual OrientationLesbian</v>
      </c>
      <c r="F5566">
        <v>0.30437836572231303</v>
      </c>
    </row>
    <row r="5567" spans="1:6" x14ac:dyDescent="0.25">
      <c r="A5567" s="95">
        <v>43921</v>
      </c>
      <c r="B5567" t="s">
        <v>83</v>
      </c>
      <c r="C5567" t="s">
        <v>3</v>
      </c>
      <c r="D5567" t="s">
        <v>33</v>
      </c>
      <c r="E5567" t="str">
        <f t="shared" si="86"/>
        <v>2020Healthcare Improvement ScotlandSexual OrientationLesbian</v>
      </c>
      <c r="F5567">
        <v>0.38167938931297701</v>
      </c>
    </row>
    <row r="5568" spans="1:6" x14ac:dyDescent="0.25">
      <c r="A5568" s="95">
        <v>43921</v>
      </c>
      <c r="B5568" t="s">
        <v>18</v>
      </c>
      <c r="C5568" t="s">
        <v>3</v>
      </c>
      <c r="D5568" t="s">
        <v>33</v>
      </c>
      <c r="E5568" t="str">
        <f t="shared" si="86"/>
        <v>2020NHS Health ScotlandSexual OrientationLesbian</v>
      </c>
      <c r="F5568">
        <v>2.38805970149253</v>
      </c>
    </row>
    <row r="5569" spans="1:6" x14ac:dyDescent="0.25">
      <c r="A5569" s="95">
        <v>43921</v>
      </c>
      <c r="B5569" t="s">
        <v>19</v>
      </c>
      <c r="C5569" t="s">
        <v>3</v>
      </c>
      <c r="D5569" t="s">
        <v>33</v>
      </c>
      <c r="E5569" t="str">
        <f t="shared" si="86"/>
        <v>2020The State HospitalSexual OrientationLesbian</v>
      </c>
      <c r="F5569">
        <v>0.73964497041420096</v>
      </c>
    </row>
    <row r="5570" spans="1:6" x14ac:dyDescent="0.25">
      <c r="A5570" s="95">
        <v>43921</v>
      </c>
      <c r="B5570" t="s">
        <v>35</v>
      </c>
      <c r="C5570" t="s">
        <v>3</v>
      </c>
      <c r="D5570" t="s">
        <v>33</v>
      </c>
      <c r="E5570" t="str">
        <f t="shared" si="86"/>
        <v>2020National Waiting Times CentreSexual OrientationLesbian</v>
      </c>
      <c r="F5570">
        <v>0.837209302325581</v>
      </c>
    </row>
    <row r="5571" spans="1:6" x14ac:dyDescent="0.25">
      <c r="A5571" s="95">
        <v>43921</v>
      </c>
      <c r="B5571" t="s">
        <v>105</v>
      </c>
      <c r="C5571" t="s">
        <v>3</v>
      </c>
      <c r="D5571" t="s">
        <v>33</v>
      </c>
      <c r="E5571" t="str">
        <f t="shared" si="86"/>
        <v>2020NHS FifeSexual OrientationLesbian</v>
      </c>
      <c r="F5571">
        <v>0.190313064991911</v>
      </c>
    </row>
    <row r="5572" spans="1:6" x14ac:dyDescent="0.25">
      <c r="A5572" s="95">
        <v>43921</v>
      </c>
      <c r="B5572" t="s">
        <v>108</v>
      </c>
      <c r="C5572" t="s">
        <v>3</v>
      </c>
      <c r="D5572" t="s">
        <v>33</v>
      </c>
      <c r="E5572" t="str">
        <f t="shared" ref="E5572:E5635" si="87">"20"&amp;RIGHT(TEXT(A5572,"dd-mmm-yy"),2)&amp;B5572&amp;C5572&amp;D5572</f>
        <v>2020NHS Greater Glasgow &amp; ClydeSexual OrientationLesbian</v>
      </c>
      <c r="F5572">
        <v>0.43451404715755398</v>
      </c>
    </row>
    <row r="5573" spans="1:6" x14ac:dyDescent="0.25">
      <c r="A5573" s="95">
        <v>43921</v>
      </c>
      <c r="B5573" t="s">
        <v>109</v>
      </c>
      <c r="C5573" t="s">
        <v>3</v>
      </c>
      <c r="D5573" t="s">
        <v>33</v>
      </c>
      <c r="E5573" t="str">
        <f t="shared" si="87"/>
        <v>2020NHS HighlandSexual OrientationLesbian</v>
      </c>
      <c r="F5573">
        <v>0.18978333069745301</v>
      </c>
    </row>
    <row r="5574" spans="1:6" x14ac:dyDescent="0.25">
      <c r="A5574" s="95">
        <v>43921</v>
      </c>
      <c r="B5574" t="s">
        <v>110</v>
      </c>
      <c r="C5574" t="s">
        <v>3</v>
      </c>
      <c r="D5574" t="s">
        <v>33</v>
      </c>
      <c r="E5574" t="str">
        <f t="shared" si="87"/>
        <v>2020NHS LanarkshireSexual OrientationLesbian</v>
      </c>
      <c r="F5574">
        <v>0.36212799578614602</v>
      </c>
    </row>
    <row r="5575" spans="1:6" x14ac:dyDescent="0.25">
      <c r="A5575" s="95">
        <v>43921</v>
      </c>
      <c r="B5575" t="s">
        <v>107</v>
      </c>
      <c r="C5575" t="s">
        <v>3</v>
      </c>
      <c r="D5575" t="s">
        <v>33</v>
      </c>
      <c r="E5575" t="str">
        <f t="shared" si="87"/>
        <v>2020NHS GrampianSexual OrientationLesbian</v>
      </c>
      <c r="F5575">
        <v>0.31467373302418</v>
      </c>
    </row>
    <row r="5576" spans="1:6" x14ac:dyDescent="0.25">
      <c r="A5576" s="95">
        <v>43921</v>
      </c>
      <c r="B5576" t="s">
        <v>112</v>
      </c>
      <c r="C5576" t="s">
        <v>3</v>
      </c>
      <c r="D5576" t="s">
        <v>33</v>
      </c>
      <c r="E5576" t="str">
        <f t="shared" si="87"/>
        <v>2020NHS OrkneySexual OrientationLesbian</v>
      </c>
      <c r="F5576">
        <v>0.42553191489361702</v>
      </c>
    </row>
    <row r="5577" spans="1:6" x14ac:dyDescent="0.25">
      <c r="A5577" s="95">
        <v>43921</v>
      </c>
      <c r="B5577" t="s">
        <v>111</v>
      </c>
      <c r="C5577" t="s">
        <v>3</v>
      </c>
      <c r="D5577" t="s">
        <v>33</v>
      </c>
      <c r="E5577" t="str">
        <f t="shared" si="87"/>
        <v>2020NHS LothianSexual OrientationLesbian</v>
      </c>
      <c r="F5577">
        <v>0.53497258680843995</v>
      </c>
    </row>
    <row r="5578" spans="1:6" x14ac:dyDescent="0.25">
      <c r="A5578" s="95">
        <v>43921</v>
      </c>
      <c r="B5578" t="s">
        <v>114</v>
      </c>
      <c r="C5578" t="s">
        <v>3</v>
      </c>
      <c r="D5578" t="s">
        <v>33</v>
      </c>
      <c r="E5578" t="str">
        <f t="shared" si="87"/>
        <v>2020NHS TaysideSexual OrientationLesbian</v>
      </c>
      <c r="F5578">
        <v>0.40910950497749898</v>
      </c>
    </row>
    <row r="5579" spans="1:6" x14ac:dyDescent="0.25">
      <c r="A5579" s="95">
        <v>43921</v>
      </c>
      <c r="B5579" t="s">
        <v>106</v>
      </c>
      <c r="C5579" t="s">
        <v>3</v>
      </c>
      <c r="D5579" t="s">
        <v>33</v>
      </c>
      <c r="E5579" t="str">
        <f t="shared" si="87"/>
        <v>2020NHS Forth ValleySexual OrientationLesbian</v>
      </c>
      <c r="F5579">
        <v>0.37793787646155602</v>
      </c>
    </row>
    <row r="5580" spans="1:6" x14ac:dyDescent="0.25">
      <c r="A5580" s="95">
        <v>43921</v>
      </c>
      <c r="B5580" t="s">
        <v>115</v>
      </c>
      <c r="C5580" t="s">
        <v>3</v>
      </c>
      <c r="D5580" t="s">
        <v>33</v>
      </c>
      <c r="E5580" t="str">
        <f t="shared" si="87"/>
        <v>2020NHS Western IslesSexual OrientationLesbian</v>
      </c>
      <c r="F5580">
        <v>7.9302141157811201E-2</v>
      </c>
    </row>
    <row r="5581" spans="1:6" x14ac:dyDescent="0.25">
      <c r="A5581" s="95">
        <v>43921</v>
      </c>
      <c r="B5581" t="s">
        <v>104</v>
      </c>
      <c r="C5581" t="s">
        <v>3</v>
      </c>
      <c r="D5581" t="s">
        <v>33</v>
      </c>
      <c r="E5581" t="str">
        <f t="shared" si="87"/>
        <v>2020NHS Dumfries &amp; GallowaySexual OrientationLesbian</v>
      </c>
      <c r="F5581">
        <v>0.15305146355461999</v>
      </c>
    </row>
    <row r="5582" spans="1:6" x14ac:dyDescent="0.25">
      <c r="A5582" s="95">
        <v>43921</v>
      </c>
      <c r="B5582" t="s">
        <v>113</v>
      </c>
      <c r="C5582" t="s">
        <v>3</v>
      </c>
      <c r="D5582" t="s">
        <v>33</v>
      </c>
      <c r="E5582" t="str">
        <f t="shared" si="87"/>
        <v>2020NHS ShetlandSexual OrientationLesbian</v>
      </c>
      <c r="F5582">
        <v>0.73126142595978005</v>
      </c>
    </row>
    <row r="5583" spans="1:6" x14ac:dyDescent="0.25">
      <c r="A5583" s="95">
        <v>43921</v>
      </c>
      <c r="B5583" t="s">
        <v>127</v>
      </c>
      <c r="C5583" t="s">
        <v>3</v>
      </c>
      <c r="D5583" t="s">
        <v>33</v>
      </c>
      <c r="E5583" t="str">
        <f t="shared" si="87"/>
        <v>2020East RegionSexual OrientationLesbian</v>
      </c>
      <c r="F5583">
        <v>0.437123994502151</v>
      </c>
    </row>
    <row r="5584" spans="1:6" x14ac:dyDescent="0.25">
      <c r="A5584" s="95">
        <v>43921</v>
      </c>
      <c r="B5584" t="s">
        <v>132</v>
      </c>
      <c r="C5584" t="s">
        <v>3</v>
      </c>
      <c r="D5584" t="s">
        <v>33</v>
      </c>
      <c r="E5584" t="str">
        <f t="shared" si="87"/>
        <v>2020National Bodies and Special Health BoardsSexual OrientationLesbian</v>
      </c>
      <c r="F5584">
        <v>0.58870751940058796</v>
      </c>
    </row>
    <row r="5585" spans="1:6" x14ac:dyDescent="0.25">
      <c r="A5585" s="95">
        <v>43921</v>
      </c>
      <c r="B5585" t="s">
        <v>128</v>
      </c>
      <c r="C5585" t="s">
        <v>3</v>
      </c>
      <c r="D5585" t="s">
        <v>33</v>
      </c>
      <c r="E5585" t="str">
        <f t="shared" si="87"/>
        <v>2020North RegionSexual OrientationLesbian</v>
      </c>
      <c r="F5585">
        <v>0.31608546622606198</v>
      </c>
    </row>
    <row r="5586" spans="1:6" x14ac:dyDescent="0.25">
      <c r="A5586" s="95">
        <v>43921</v>
      </c>
      <c r="B5586" t="s">
        <v>129</v>
      </c>
      <c r="C5586" t="s">
        <v>3</v>
      </c>
      <c r="D5586" t="s">
        <v>33</v>
      </c>
      <c r="E5586" t="str">
        <f t="shared" si="87"/>
        <v>2020West RegionSexual OrientationLesbian</v>
      </c>
      <c r="F5586">
        <v>0.38614862179013898</v>
      </c>
    </row>
    <row r="5587" spans="1:6" x14ac:dyDescent="0.25">
      <c r="A5587" s="95">
        <v>40268</v>
      </c>
      <c r="B5587" t="s">
        <v>102</v>
      </c>
      <c r="C5587" t="s">
        <v>90</v>
      </c>
      <c r="D5587" t="s">
        <v>96</v>
      </c>
      <c r="E5587" t="str">
        <f t="shared" si="87"/>
        <v>2010NHS Ayrshire &amp; ArranEthnicityMixed Or Multiple Ethnic Group</v>
      </c>
      <c r="F5587">
        <v>0.21267168808152401</v>
      </c>
    </row>
    <row r="5588" spans="1:6" x14ac:dyDescent="0.25">
      <c r="A5588" s="95">
        <v>40268</v>
      </c>
      <c r="B5588" t="s">
        <v>103</v>
      </c>
      <c r="C5588" t="s">
        <v>90</v>
      </c>
      <c r="D5588" t="s">
        <v>96</v>
      </c>
      <c r="E5588" t="str">
        <f t="shared" si="87"/>
        <v>2010NHS BordersEthnicityMixed Or Multiple Ethnic Group</v>
      </c>
      <c r="F5588">
        <v>7.4943792155883093E-2</v>
      </c>
    </row>
    <row r="5589" spans="1:6" x14ac:dyDescent="0.25">
      <c r="A5589" s="95">
        <v>40268</v>
      </c>
      <c r="B5589" t="s">
        <v>82</v>
      </c>
      <c r="C5589" t="s">
        <v>90</v>
      </c>
      <c r="D5589" t="s">
        <v>96</v>
      </c>
      <c r="E5589" t="str">
        <f t="shared" si="87"/>
        <v>2010NHSScotlandEthnicityMixed Or Multiple Ethnic Group</v>
      </c>
      <c r="F5589">
        <v>0.24926604996399401</v>
      </c>
    </row>
    <row r="5590" spans="1:6" x14ac:dyDescent="0.25">
      <c r="A5590" s="95">
        <v>40268</v>
      </c>
      <c r="B5590" t="s">
        <v>52</v>
      </c>
      <c r="C5590" t="s">
        <v>90</v>
      </c>
      <c r="D5590" t="s">
        <v>96</v>
      </c>
      <c r="E5590" t="str">
        <f t="shared" si="87"/>
        <v>2010NHS National Services ScotlandEthnicityMixed Or Multiple Ethnic Group</v>
      </c>
      <c r="F5590">
        <v>0.410396716826265</v>
      </c>
    </row>
    <row r="5591" spans="1:6" x14ac:dyDescent="0.25">
      <c r="A5591" s="95">
        <v>40268</v>
      </c>
      <c r="B5591" t="s">
        <v>15</v>
      </c>
      <c r="C5591" t="s">
        <v>90</v>
      </c>
      <c r="D5591" t="s">
        <v>96</v>
      </c>
      <c r="E5591" t="str">
        <f t="shared" si="87"/>
        <v>2010Scottish Ambulance ServiceEthnicityMixed Or Multiple Ethnic Group</v>
      </c>
      <c r="F5591">
        <v>6.9396252602359404E-2</v>
      </c>
    </row>
    <row r="5592" spans="1:6" x14ac:dyDescent="0.25">
      <c r="A5592" s="95">
        <v>40268</v>
      </c>
      <c r="B5592" t="s">
        <v>16</v>
      </c>
      <c r="C5592" t="s">
        <v>90</v>
      </c>
      <c r="D5592" t="s">
        <v>96</v>
      </c>
      <c r="E5592" t="str">
        <f t="shared" si="87"/>
        <v>2010NHS 24EthnicityMixed Or Multiple Ethnic Group</v>
      </c>
      <c r="F5592">
        <v>0.13956734124214901</v>
      </c>
    </row>
    <row r="5593" spans="1:6" x14ac:dyDescent="0.25">
      <c r="A5593" s="95">
        <v>40268</v>
      </c>
      <c r="B5593" t="s">
        <v>17</v>
      </c>
      <c r="C5593" t="s">
        <v>90</v>
      </c>
      <c r="D5593" t="s">
        <v>96</v>
      </c>
      <c r="E5593" t="str">
        <f t="shared" si="87"/>
        <v>2010NHS Education for ScotlandEthnicityMixed Or Multiple Ethnic Group</v>
      </c>
      <c r="F5593">
        <v>0.43060616098045701</v>
      </c>
    </row>
    <row r="5594" spans="1:6" x14ac:dyDescent="0.25">
      <c r="A5594" s="95">
        <v>40268</v>
      </c>
      <c r="B5594" t="s">
        <v>83</v>
      </c>
      <c r="C5594" t="s">
        <v>90</v>
      </c>
      <c r="D5594" t="s">
        <v>96</v>
      </c>
      <c r="E5594" t="str">
        <f t="shared" si="87"/>
        <v>2010Healthcare Improvement ScotlandEthnicityMixed Or Multiple Ethnic Group</v>
      </c>
      <c r="F5594">
        <v>0.67567567567567499</v>
      </c>
    </row>
    <row r="5595" spans="1:6" x14ac:dyDescent="0.25">
      <c r="A5595" s="95">
        <v>40268</v>
      </c>
      <c r="B5595" t="s">
        <v>18</v>
      </c>
      <c r="C5595" t="s">
        <v>90</v>
      </c>
      <c r="D5595" t="s">
        <v>96</v>
      </c>
      <c r="E5595" t="str">
        <f t="shared" si="87"/>
        <v>2010NHS Health ScotlandEthnicityMixed Or Multiple Ethnic Group</v>
      </c>
      <c r="F5595">
        <v>0.68259385665529004</v>
      </c>
    </row>
    <row r="5596" spans="1:6" x14ac:dyDescent="0.25">
      <c r="A5596" s="95">
        <v>40268</v>
      </c>
      <c r="B5596" t="s">
        <v>19</v>
      </c>
      <c r="C5596" t="s">
        <v>90</v>
      </c>
      <c r="D5596" t="s">
        <v>96</v>
      </c>
      <c r="E5596" t="str">
        <f t="shared" si="87"/>
        <v>2010The State HospitalEthnicityMixed Or Multiple Ethnic Group</v>
      </c>
      <c r="F5596">
        <v>0.14044943820224701</v>
      </c>
    </row>
    <row r="5597" spans="1:6" x14ac:dyDescent="0.25">
      <c r="A5597" s="95">
        <v>40268</v>
      </c>
      <c r="B5597" t="s">
        <v>35</v>
      </c>
      <c r="C5597" t="s">
        <v>90</v>
      </c>
      <c r="D5597" t="s">
        <v>96</v>
      </c>
      <c r="E5597" t="str">
        <f t="shared" si="87"/>
        <v>2010National Waiting Times CentreEthnicityMixed Or Multiple Ethnic Group</v>
      </c>
      <c r="F5597">
        <v>0.42997542997542998</v>
      </c>
    </row>
    <row r="5598" spans="1:6" x14ac:dyDescent="0.25">
      <c r="A5598" s="95">
        <v>40268</v>
      </c>
      <c r="B5598" t="s">
        <v>105</v>
      </c>
      <c r="C5598" t="s">
        <v>90</v>
      </c>
      <c r="D5598" t="s">
        <v>96</v>
      </c>
      <c r="E5598" t="str">
        <f t="shared" si="87"/>
        <v>2010NHS FifeEthnicityMixed Or Multiple Ethnic Group</v>
      </c>
      <c r="F5598">
        <v>0.25215788963243102</v>
      </c>
    </row>
    <row r="5599" spans="1:6" x14ac:dyDescent="0.25">
      <c r="A5599" s="95">
        <v>40268</v>
      </c>
      <c r="B5599" t="s">
        <v>108</v>
      </c>
      <c r="C5599" t="s">
        <v>90</v>
      </c>
      <c r="D5599" t="s">
        <v>96</v>
      </c>
      <c r="E5599" t="str">
        <f t="shared" si="87"/>
        <v>2010NHS Greater Glasgow &amp; ClydeEthnicityMixed Or Multiple Ethnic Group</v>
      </c>
      <c r="F5599">
        <v>0.255675556535155</v>
      </c>
    </row>
    <row r="5600" spans="1:6" x14ac:dyDescent="0.25">
      <c r="A5600" s="95">
        <v>40268</v>
      </c>
      <c r="B5600" t="s">
        <v>109</v>
      </c>
      <c r="C5600" t="s">
        <v>90</v>
      </c>
      <c r="D5600" t="s">
        <v>96</v>
      </c>
      <c r="E5600" t="str">
        <f t="shared" si="87"/>
        <v>2010NHS HighlandEthnicityMixed Or Multiple Ethnic Group</v>
      </c>
      <c r="F5600">
        <v>0.311556810437153</v>
      </c>
    </row>
    <row r="5601" spans="1:6" x14ac:dyDescent="0.25">
      <c r="A5601" s="95">
        <v>40268</v>
      </c>
      <c r="B5601" t="s">
        <v>110</v>
      </c>
      <c r="C5601" t="s">
        <v>90</v>
      </c>
      <c r="D5601" t="s">
        <v>96</v>
      </c>
      <c r="E5601" t="str">
        <f t="shared" si="87"/>
        <v>2010NHS LanarkshireEthnicityMixed Or Multiple Ethnic Group</v>
      </c>
      <c r="F5601">
        <v>0.22637651526215799</v>
      </c>
    </row>
    <row r="5602" spans="1:6" x14ac:dyDescent="0.25">
      <c r="A5602" s="95">
        <v>40268</v>
      </c>
      <c r="B5602" t="s">
        <v>107</v>
      </c>
      <c r="C5602" t="s">
        <v>90</v>
      </c>
      <c r="D5602" t="s">
        <v>96</v>
      </c>
      <c r="E5602" t="str">
        <f t="shared" si="87"/>
        <v>2010NHS GrampianEthnicityMixed Or Multiple Ethnic Group</v>
      </c>
      <c r="F5602">
        <v>0.270000586957797</v>
      </c>
    </row>
    <row r="5603" spans="1:6" x14ac:dyDescent="0.25">
      <c r="A5603" s="95">
        <v>40268</v>
      </c>
      <c r="B5603" t="s">
        <v>112</v>
      </c>
      <c r="C5603" t="s">
        <v>90</v>
      </c>
      <c r="D5603" t="s">
        <v>96</v>
      </c>
      <c r="E5603" t="str">
        <f t="shared" si="87"/>
        <v>2010NHS OrkneyEthnicityMixed Or Multiple Ethnic Group</v>
      </c>
      <c r="F5603">
        <v>0.54200542005420005</v>
      </c>
    </row>
    <row r="5604" spans="1:6" x14ac:dyDescent="0.25">
      <c r="A5604" s="95">
        <v>40268</v>
      </c>
      <c r="B5604" t="s">
        <v>111</v>
      </c>
      <c r="C5604" t="s">
        <v>90</v>
      </c>
      <c r="D5604" t="s">
        <v>96</v>
      </c>
      <c r="E5604" t="str">
        <f t="shared" si="87"/>
        <v>2010NHS LothianEthnicityMixed Or Multiple Ethnic Group</v>
      </c>
      <c r="F5604">
        <v>0.25943852855759902</v>
      </c>
    </row>
    <row r="5605" spans="1:6" x14ac:dyDescent="0.25">
      <c r="A5605" s="95">
        <v>40268</v>
      </c>
      <c r="B5605" t="s">
        <v>114</v>
      </c>
      <c r="C5605" t="s">
        <v>90</v>
      </c>
      <c r="D5605" t="s">
        <v>96</v>
      </c>
      <c r="E5605" t="str">
        <f t="shared" si="87"/>
        <v>2010NHS TaysideEthnicityMixed Or Multiple Ethnic Group</v>
      </c>
      <c r="F5605">
        <v>0.29675591825723302</v>
      </c>
    </row>
    <row r="5606" spans="1:6" x14ac:dyDescent="0.25">
      <c r="A5606" s="95">
        <v>40268</v>
      </c>
      <c r="B5606" t="s">
        <v>106</v>
      </c>
      <c r="C5606" t="s">
        <v>90</v>
      </c>
      <c r="D5606" t="s">
        <v>96</v>
      </c>
      <c r="E5606" t="str">
        <f t="shared" si="87"/>
        <v>2010NHS Forth ValleyEthnicityMixed Or Multiple Ethnic Group</v>
      </c>
      <c r="F5606">
        <v>0.267737617135207</v>
      </c>
    </row>
    <row r="5607" spans="1:6" x14ac:dyDescent="0.25">
      <c r="A5607" s="95">
        <v>40268</v>
      </c>
      <c r="B5607" t="s">
        <v>115</v>
      </c>
      <c r="C5607" t="s">
        <v>90</v>
      </c>
      <c r="D5607" t="s">
        <v>96</v>
      </c>
      <c r="E5607" t="str">
        <f t="shared" si="87"/>
        <v>2010NHS Western IslesEthnicityMixed Or Multiple Ethnic Group</v>
      </c>
      <c r="F5607">
        <v>0.232558139534883</v>
      </c>
    </row>
    <row r="5608" spans="1:6" x14ac:dyDescent="0.25">
      <c r="A5608" s="95">
        <v>40268</v>
      </c>
      <c r="B5608" t="s">
        <v>104</v>
      </c>
      <c r="C5608" t="s">
        <v>90</v>
      </c>
      <c r="D5608" t="s">
        <v>96</v>
      </c>
      <c r="E5608" t="str">
        <f t="shared" si="87"/>
        <v>2010NHS Dumfries &amp; GallowayEthnicityMixed Or Multiple Ethnic Group</v>
      </c>
      <c r="F5608">
        <v>8.0726538849646798E-2</v>
      </c>
    </row>
    <row r="5609" spans="1:6" x14ac:dyDescent="0.25">
      <c r="A5609" s="95">
        <v>40268</v>
      </c>
      <c r="B5609" t="s">
        <v>113</v>
      </c>
      <c r="C5609" t="s">
        <v>90</v>
      </c>
      <c r="D5609" t="s">
        <v>96</v>
      </c>
      <c r="E5609" t="str">
        <f t="shared" si="87"/>
        <v>2010NHS ShetlandEthnicityMixed Or Multiple Ethnic Group</v>
      </c>
      <c r="F5609">
        <v>0.50441361916771699</v>
      </c>
    </row>
    <row r="5610" spans="1:6" x14ac:dyDescent="0.25">
      <c r="A5610" s="95">
        <v>40268</v>
      </c>
      <c r="B5610" t="s">
        <v>127</v>
      </c>
      <c r="C5610" t="s">
        <v>90</v>
      </c>
      <c r="D5610" t="s">
        <v>96</v>
      </c>
      <c r="E5610" t="str">
        <f t="shared" si="87"/>
        <v>2010East RegionEthnicityMixed Or Multiple Ethnic Group</v>
      </c>
      <c r="F5610">
        <v>0.23916888811380399</v>
      </c>
    </row>
    <row r="5611" spans="1:6" x14ac:dyDescent="0.25">
      <c r="A5611" s="95">
        <v>40268</v>
      </c>
      <c r="B5611" t="s">
        <v>132</v>
      </c>
      <c r="C5611" t="s">
        <v>90</v>
      </c>
      <c r="D5611" t="s">
        <v>96</v>
      </c>
      <c r="E5611" t="str">
        <f t="shared" si="87"/>
        <v>2010National Bodies and Special Health BoardsEthnicityMixed Or Multiple Ethnic Group</v>
      </c>
      <c r="F5611">
        <v>0.29298782472817197</v>
      </c>
    </row>
    <row r="5612" spans="1:6" x14ac:dyDescent="0.25">
      <c r="A5612" s="95">
        <v>40268</v>
      </c>
      <c r="B5612" t="s">
        <v>128</v>
      </c>
      <c r="C5612" t="s">
        <v>90</v>
      </c>
      <c r="D5612" t="s">
        <v>96</v>
      </c>
      <c r="E5612" t="str">
        <f t="shared" si="87"/>
        <v>2010North RegionEthnicityMixed Or Multiple Ethnic Group</v>
      </c>
      <c r="F5612">
        <v>0.29584482605213902</v>
      </c>
    </row>
    <row r="5613" spans="1:6" x14ac:dyDescent="0.25">
      <c r="A5613" s="95">
        <v>40268</v>
      </c>
      <c r="B5613" t="s">
        <v>129</v>
      </c>
      <c r="C5613" t="s">
        <v>90</v>
      </c>
      <c r="D5613" t="s">
        <v>96</v>
      </c>
      <c r="E5613" t="str">
        <f t="shared" si="87"/>
        <v>2010West RegionEthnicityMixed Or Multiple Ethnic Group</v>
      </c>
      <c r="F5613">
        <v>0.23586882340968099</v>
      </c>
    </row>
    <row r="5614" spans="1:6" x14ac:dyDescent="0.25">
      <c r="A5614" s="95">
        <v>40633</v>
      </c>
      <c r="B5614" t="s">
        <v>102</v>
      </c>
      <c r="C5614" t="s">
        <v>90</v>
      </c>
      <c r="D5614" t="s">
        <v>96</v>
      </c>
      <c r="E5614" t="str">
        <f t="shared" si="87"/>
        <v>2011NHS Ayrshire &amp; ArranEthnicityMixed Or Multiple Ethnic Group</v>
      </c>
      <c r="F5614">
        <v>0.19723865877711999</v>
      </c>
    </row>
    <row r="5615" spans="1:6" x14ac:dyDescent="0.25">
      <c r="A5615" s="95">
        <v>40633</v>
      </c>
      <c r="B5615" t="s">
        <v>103</v>
      </c>
      <c r="C5615" t="s">
        <v>90</v>
      </c>
      <c r="D5615" t="s">
        <v>96</v>
      </c>
      <c r="E5615" t="str">
        <f t="shared" si="87"/>
        <v>2011NHS BordersEthnicityMixed Or Multiple Ethnic Group</v>
      </c>
      <c r="F5615">
        <v>0.13037809647979101</v>
      </c>
    </row>
    <row r="5616" spans="1:6" x14ac:dyDescent="0.25">
      <c r="A5616" s="95">
        <v>40633</v>
      </c>
      <c r="B5616" t="s">
        <v>82</v>
      </c>
      <c r="C5616" t="s">
        <v>90</v>
      </c>
      <c r="D5616" t="s">
        <v>96</v>
      </c>
      <c r="E5616" t="str">
        <f t="shared" si="87"/>
        <v>2011NHSScotlandEthnicityMixed Or Multiple Ethnic Group</v>
      </c>
      <c r="F5616">
        <v>0.25410924408223001</v>
      </c>
    </row>
    <row r="5617" spans="1:6" x14ac:dyDescent="0.25">
      <c r="A5617" s="95">
        <v>40633</v>
      </c>
      <c r="B5617" t="s">
        <v>52</v>
      </c>
      <c r="C5617" t="s">
        <v>90</v>
      </c>
      <c r="D5617" t="s">
        <v>96</v>
      </c>
      <c r="E5617" t="str">
        <f t="shared" si="87"/>
        <v>2011NHS National Services ScotlandEthnicityMixed Or Multiple Ethnic Group</v>
      </c>
      <c r="F5617">
        <v>0.44125758411472699</v>
      </c>
    </row>
    <row r="5618" spans="1:6" x14ac:dyDescent="0.25">
      <c r="A5618" s="95">
        <v>40633</v>
      </c>
      <c r="B5618" t="s">
        <v>15</v>
      </c>
      <c r="C5618" t="s">
        <v>90</v>
      </c>
      <c r="D5618" t="s">
        <v>96</v>
      </c>
      <c r="E5618" t="str">
        <f t="shared" si="87"/>
        <v>2011Scottish Ambulance ServiceEthnicityMixed Or Multiple Ethnic Group</v>
      </c>
      <c r="F5618">
        <v>4.6221400508435401E-2</v>
      </c>
    </row>
    <row r="5619" spans="1:6" x14ac:dyDescent="0.25">
      <c r="A5619" s="95">
        <v>40633</v>
      </c>
      <c r="B5619" t="s">
        <v>16</v>
      </c>
      <c r="C5619" t="s">
        <v>90</v>
      </c>
      <c r="D5619" t="s">
        <v>96</v>
      </c>
      <c r="E5619" t="str">
        <f t="shared" si="87"/>
        <v>2011NHS 24EthnicityMixed Or Multiple Ethnic Group</v>
      </c>
      <c r="F5619">
        <v>7.01262272089761E-2</v>
      </c>
    </row>
    <row r="5620" spans="1:6" x14ac:dyDescent="0.25">
      <c r="A5620" s="95">
        <v>40633</v>
      </c>
      <c r="B5620" t="s">
        <v>17</v>
      </c>
      <c r="C5620" t="s">
        <v>90</v>
      </c>
      <c r="D5620" t="s">
        <v>96</v>
      </c>
      <c r="E5620" t="str">
        <f t="shared" si="87"/>
        <v>2011NHS Education for ScotlandEthnicityMixed Or Multiple Ethnic Group</v>
      </c>
      <c r="F5620">
        <v>0.40281973816716998</v>
      </c>
    </row>
    <row r="5621" spans="1:6" x14ac:dyDescent="0.25">
      <c r="A5621" s="95">
        <v>40633</v>
      </c>
      <c r="B5621" t="s">
        <v>83</v>
      </c>
      <c r="C5621" t="s">
        <v>90</v>
      </c>
      <c r="D5621" t="s">
        <v>96</v>
      </c>
      <c r="E5621" t="str">
        <f t="shared" si="87"/>
        <v>2011Healthcare Improvement ScotlandEthnicityMixed Or Multiple Ethnic Group</v>
      </c>
      <c r="F5621">
        <v>0.67567567567567499</v>
      </c>
    </row>
    <row r="5622" spans="1:6" x14ac:dyDescent="0.25">
      <c r="A5622" s="95">
        <v>40633</v>
      </c>
      <c r="B5622" t="s">
        <v>18</v>
      </c>
      <c r="C5622" t="s">
        <v>90</v>
      </c>
      <c r="D5622" t="s">
        <v>96</v>
      </c>
      <c r="E5622" t="str">
        <f t="shared" si="87"/>
        <v>2011NHS Health ScotlandEthnicityMixed Or Multiple Ethnic Group</v>
      </c>
      <c r="F5622">
        <v>0.98360655737704905</v>
      </c>
    </row>
    <row r="5623" spans="1:6" x14ac:dyDescent="0.25">
      <c r="A5623" s="95">
        <v>40633</v>
      </c>
      <c r="B5623" t="s">
        <v>19</v>
      </c>
      <c r="C5623" t="s">
        <v>90</v>
      </c>
      <c r="D5623" t="s">
        <v>96</v>
      </c>
      <c r="E5623" t="str">
        <f t="shared" si="87"/>
        <v>2011The State HospitalEthnicityMixed Or Multiple Ethnic Group</v>
      </c>
      <c r="F5623">
        <v>0.14326647564469899</v>
      </c>
    </row>
    <row r="5624" spans="1:6" x14ac:dyDescent="0.25">
      <c r="A5624" s="95">
        <v>40633</v>
      </c>
      <c r="B5624" t="s">
        <v>35</v>
      </c>
      <c r="C5624" t="s">
        <v>90</v>
      </c>
      <c r="D5624" t="s">
        <v>96</v>
      </c>
      <c r="E5624" t="str">
        <f t="shared" si="87"/>
        <v>2011National Waiting Times CentreEthnicityMixed Or Multiple Ethnic Group</v>
      </c>
      <c r="F5624">
        <v>0.44500953591862602</v>
      </c>
    </row>
    <row r="5625" spans="1:6" x14ac:dyDescent="0.25">
      <c r="A5625" s="95">
        <v>40633</v>
      </c>
      <c r="B5625" t="s">
        <v>105</v>
      </c>
      <c r="C5625" t="s">
        <v>90</v>
      </c>
      <c r="D5625" t="s">
        <v>96</v>
      </c>
      <c r="E5625" t="str">
        <f t="shared" si="87"/>
        <v>2011NHS FifeEthnicityMixed Or Multiple Ethnic Group</v>
      </c>
      <c r="F5625">
        <v>0.25193993751889499</v>
      </c>
    </row>
    <row r="5626" spans="1:6" x14ac:dyDescent="0.25">
      <c r="A5626" s="95">
        <v>40633</v>
      </c>
      <c r="B5626" t="s">
        <v>108</v>
      </c>
      <c r="C5626" t="s">
        <v>90</v>
      </c>
      <c r="D5626" t="s">
        <v>96</v>
      </c>
      <c r="E5626" t="str">
        <f t="shared" si="87"/>
        <v>2011NHS Greater Glasgow &amp; ClydeEthnicityMixed Or Multiple Ethnic Group</v>
      </c>
      <c r="F5626">
        <v>0.25523695647175099</v>
      </c>
    </row>
    <row r="5627" spans="1:6" x14ac:dyDescent="0.25">
      <c r="A5627" s="95">
        <v>40633</v>
      </c>
      <c r="B5627" t="s">
        <v>109</v>
      </c>
      <c r="C5627" t="s">
        <v>90</v>
      </c>
      <c r="D5627" t="s">
        <v>96</v>
      </c>
      <c r="E5627" t="str">
        <f t="shared" si="87"/>
        <v>2011NHS HighlandEthnicityMixed Or Multiple Ethnic Group</v>
      </c>
      <c r="F5627">
        <v>0.30276394179118998</v>
      </c>
    </row>
    <row r="5628" spans="1:6" x14ac:dyDescent="0.25">
      <c r="A5628" s="95">
        <v>40633</v>
      </c>
      <c r="B5628" t="s">
        <v>110</v>
      </c>
      <c r="C5628" t="s">
        <v>90</v>
      </c>
      <c r="D5628" t="s">
        <v>96</v>
      </c>
      <c r="E5628" t="str">
        <f t="shared" si="87"/>
        <v>2011NHS LanarkshireEthnicityMixed Or Multiple Ethnic Group</v>
      </c>
      <c r="F5628">
        <v>0.242486589756778</v>
      </c>
    </row>
    <row r="5629" spans="1:6" x14ac:dyDescent="0.25">
      <c r="A5629" s="95">
        <v>40633</v>
      </c>
      <c r="B5629" t="s">
        <v>107</v>
      </c>
      <c r="C5629" t="s">
        <v>90</v>
      </c>
      <c r="D5629" t="s">
        <v>96</v>
      </c>
      <c r="E5629" t="str">
        <f t="shared" si="87"/>
        <v>2011NHS GrampianEthnicityMixed Or Multiple Ethnic Group</v>
      </c>
      <c r="F5629">
        <v>0.31488128975376201</v>
      </c>
    </row>
    <row r="5630" spans="1:6" x14ac:dyDescent="0.25">
      <c r="A5630" s="95">
        <v>40633</v>
      </c>
      <c r="B5630" t="s">
        <v>112</v>
      </c>
      <c r="C5630" t="s">
        <v>90</v>
      </c>
      <c r="D5630" t="s">
        <v>96</v>
      </c>
      <c r="E5630" t="str">
        <f t="shared" si="87"/>
        <v>2011NHS OrkneyEthnicityMixed Or Multiple Ethnic Group</v>
      </c>
      <c r="F5630">
        <v>0.41958041958041897</v>
      </c>
    </row>
    <row r="5631" spans="1:6" x14ac:dyDescent="0.25">
      <c r="A5631" s="95">
        <v>40633</v>
      </c>
      <c r="B5631" t="s">
        <v>111</v>
      </c>
      <c r="C5631" t="s">
        <v>90</v>
      </c>
      <c r="D5631" t="s">
        <v>96</v>
      </c>
      <c r="E5631" t="str">
        <f t="shared" si="87"/>
        <v>2011NHS LothianEthnicityMixed Or Multiple Ethnic Group</v>
      </c>
      <c r="F5631">
        <v>0.227735826441328</v>
      </c>
    </row>
    <row r="5632" spans="1:6" x14ac:dyDescent="0.25">
      <c r="A5632" s="95">
        <v>40633</v>
      </c>
      <c r="B5632" t="s">
        <v>114</v>
      </c>
      <c r="C5632" t="s">
        <v>90</v>
      </c>
      <c r="D5632" t="s">
        <v>96</v>
      </c>
      <c r="E5632" t="str">
        <f t="shared" si="87"/>
        <v>2011NHS TaysideEthnicityMixed Or Multiple Ethnic Group</v>
      </c>
      <c r="F5632">
        <v>0.31179138321995398</v>
      </c>
    </row>
    <row r="5633" spans="1:6" x14ac:dyDescent="0.25">
      <c r="A5633" s="95">
        <v>40633</v>
      </c>
      <c r="B5633" t="s">
        <v>106</v>
      </c>
      <c r="C5633" t="s">
        <v>90</v>
      </c>
      <c r="D5633" t="s">
        <v>96</v>
      </c>
      <c r="E5633" t="str">
        <f t="shared" si="87"/>
        <v>2011NHS Forth ValleyEthnicityMixed Or Multiple Ethnic Group</v>
      </c>
      <c r="F5633">
        <v>0.29627721241787902</v>
      </c>
    </row>
    <row r="5634" spans="1:6" x14ac:dyDescent="0.25">
      <c r="A5634" s="95">
        <v>40633</v>
      </c>
      <c r="B5634" t="s">
        <v>115</v>
      </c>
      <c r="C5634" t="s">
        <v>90</v>
      </c>
      <c r="D5634" t="s">
        <v>96</v>
      </c>
      <c r="E5634" t="str">
        <f t="shared" si="87"/>
        <v>2011NHS Western IslesEthnicityMixed Or Multiple Ethnic Group</v>
      </c>
      <c r="F5634">
        <v>0.23566378633150001</v>
      </c>
    </row>
    <row r="5635" spans="1:6" x14ac:dyDescent="0.25">
      <c r="A5635" s="95">
        <v>40633</v>
      </c>
      <c r="B5635" t="s">
        <v>104</v>
      </c>
      <c r="C5635" t="s">
        <v>90</v>
      </c>
      <c r="D5635" t="s">
        <v>96</v>
      </c>
      <c r="E5635" t="str">
        <f t="shared" si="87"/>
        <v>2011NHS Dumfries &amp; GallowayEthnicityMixed Or Multiple Ethnic Group</v>
      </c>
      <c r="F5635">
        <v>0.103369857349596</v>
      </c>
    </row>
    <row r="5636" spans="1:6" x14ac:dyDescent="0.25">
      <c r="A5636" s="95">
        <v>40633</v>
      </c>
      <c r="B5636" t="s">
        <v>113</v>
      </c>
      <c r="C5636" t="s">
        <v>90</v>
      </c>
      <c r="D5636" t="s">
        <v>96</v>
      </c>
      <c r="E5636" t="str">
        <f t="shared" ref="E5636:E5699" si="88">"20"&amp;RIGHT(TEXT(A5636,"dd-mmm-yy"),2)&amp;B5636&amp;C5636&amp;D5636</f>
        <v>2011NHS ShetlandEthnicityMixed Or Multiple Ethnic Group</v>
      </c>
      <c r="F5636">
        <v>0.50697084917617197</v>
      </c>
    </row>
    <row r="5637" spans="1:6" x14ac:dyDescent="0.25">
      <c r="A5637" s="95">
        <v>40633</v>
      </c>
      <c r="B5637" t="s">
        <v>127</v>
      </c>
      <c r="C5637" t="s">
        <v>90</v>
      </c>
      <c r="D5637" t="s">
        <v>96</v>
      </c>
      <c r="E5637" t="str">
        <f t="shared" si="88"/>
        <v>2011East RegionEthnicityMixed Or Multiple Ethnic Group</v>
      </c>
      <c r="F5637">
        <v>0.22430195684120899</v>
      </c>
    </row>
    <row r="5638" spans="1:6" x14ac:dyDescent="0.25">
      <c r="A5638" s="95">
        <v>40633</v>
      </c>
      <c r="B5638" t="s">
        <v>132</v>
      </c>
      <c r="C5638" t="s">
        <v>90</v>
      </c>
      <c r="D5638" t="s">
        <v>96</v>
      </c>
      <c r="E5638" t="str">
        <f t="shared" si="88"/>
        <v>2011National Bodies and Special Health BoardsEthnicityMixed Or Multiple Ethnic Group</v>
      </c>
      <c r="F5638">
        <v>0.288903479973736</v>
      </c>
    </row>
    <row r="5639" spans="1:6" x14ac:dyDescent="0.25">
      <c r="A5639" s="95">
        <v>40633</v>
      </c>
      <c r="B5639" t="s">
        <v>128</v>
      </c>
      <c r="C5639" t="s">
        <v>90</v>
      </c>
      <c r="D5639" t="s">
        <v>96</v>
      </c>
      <c r="E5639" t="str">
        <f t="shared" si="88"/>
        <v>2011North RegionEthnicityMixed Or Multiple Ethnic Group</v>
      </c>
      <c r="F5639">
        <v>0.31390238798335102</v>
      </c>
    </row>
    <row r="5640" spans="1:6" x14ac:dyDescent="0.25">
      <c r="A5640" s="95">
        <v>40633</v>
      </c>
      <c r="B5640" t="s">
        <v>129</v>
      </c>
      <c r="C5640" t="s">
        <v>90</v>
      </c>
      <c r="D5640" t="s">
        <v>96</v>
      </c>
      <c r="E5640" t="str">
        <f t="shared" si="88"/>
        <v>2011West RegionEthnicityMixed Or Multiple Ethnic Group</v>
      </c>
      <c r="F5640">
        <v>0.239944590115272</v>
      </c>
    </row>
    <row r="5641" spans="1:6" x14ac:dyDescent="0.25">
      <c r="A5641" s="95">
        <v>40999</v>
      </c>
      <c r="B5641" t="s">
        <v>102</v>
      </c>
      <c r="C5641" t="s">
        <v>90</v>
      </c>
      <c r="D5641" t="s">
        <v>96</v>
      </c>
      <c r="E5641" t="str">
        <f t="shared" si="88"/>
        <v>2012NHS Ayrshire &amp; ArranEthnicityMixed Or Multiple Ethnic Group</v>
      </c>
      <c r="F5641">
        <v>0.19216691068814001</v>
      </c>
    </row>
    <row r="5642" spans="1:6" x14ac:dyDescent="0.25">
      <c r="A5642" s="95">
        <v>40999</v>
      </c>
      <c r="B5642" t="s">
        <v>103</v>
      </c>
      <c r="C5642" t="s">
        <v>90</v>
      </c>
      <c r="D5642" t="s">
        <v>96</v>
      </c>
      <c r="E5642" t="str">
        <f t="shared" si="88"/>
        <v>2012NHS BordersEthnicityMixed Or Multiple Ethnic Group</v>
      </c>
      <c r="F5642">
        <v>0.109319486198414</v>
      </c>
    </row>
    <row r="5643" spans="1:6" x14ac:dyDescent="0.25">
      <c r="A5643" s="95">
        <v>40999</v>
      </c>
      <c r="B5643" t="s">
        <v>82</v>
      </c>
      <c r="C5643" t="s">
        <v>90</v>
      </c>
      <c r="D5643" t="s">
        <v>96</v>
      </c>
      <c r="E5643" t="str">
        <f t="shared" si="88"/>
        <v>2012NHSScotlandEthnicityMixed Or Multiple Ethnic Group</v>
      </c>
      <c r="F5643">
        <v>0.25561708206902201</v>
      </c>
    </row>
    <row r="5644" spans="1:6" x14ac:dyDescent="0.25">
      <c r="A5644" s="95">
        <v>40999</v>
      </c>
      <c r="B5644" t="s">
        <v>52</v>
      </c>
      <c r="C5644" t="s">
        <v>90</v>
      </c>
      <c r="D5644" t="s">
        <v>96</v>
      </c>
      <c r="E5644" t="str">
        <f t="shared" si="88"/>
        <v>2012NHS National Services ScotlandEthnicityMixed Or Multiple Ethnic Group</v>
      </c>
      <c r="F5644">
        <v>0.40068689181453898</v>
      </c>
    </row>
    <row r="5645" spans="1:6" x14ac:dyDescent="0.25">
      <c r="A5645" s="95">
        <v>40999</v>
      </c>
      <c r="B5645" t="s">
        <v>15</v>
      </c>
      <c r="C5645" t="s">
        <v>90</v>
      </c>
      <c r="D5645" t="s">
        <v>96</v>
      </c>
      <c r="E5645" t="str">
        <f t="shared" si="88"/>
        <v>2012Scottish Ambulance ServiceEthnicityMixed Or Multiple Ethnic Group</v>
      </c>
      <c r="F5645">
        <v>4.7483380816714098E-2</v>
      </c>
    </row>
    <row r="5646" spans="1:6" x14ac:dyDescent="0.25">
      <c r="A5646" s="95">
        <v>40999</v>
      </c>
      <c r="B5646" t="s">
        <v>17</v>
      </c>
      <c r="C5646" t="s">
        <v>90</v>
      </c>
      <c r="D5646" t="s">
        <v>96</v>
      </c>
      <c r="E5646" t="str">
        <f t="shared" si="88"/>
        <v>2012NHS Education for ScotlandEthnicityMixed Or Multiple Ethnic Group</v>
      </c>
      <c r="F5646">
        <v>0.38167938931297701</v>
      </c>
    </row>
    <row r="5647" spans="1:6" x14ac:dyDescent="0.25">
      <c r="A5647" s="95">
        <v>40999</v>
      </c>
      <c r="B5647" t="s">
        <v>83</v>
      </c>
      <c r="C5647" t="s">
        <v>90</v>
      </c>
      <c r="D5647" t="s">
        <v>96</v>
      </c>
      <c r="E5647" t="str">
        <f t="shared" si="88"/>
        <v>2012Healthcare Improvement ScotlandEthnicityMixed Or Multiple Ethnic Group</v>
      </c>
      <c r="F5647">
        <v>0.67114093959731502</v>
      </c>
    </row>
    <row r="5648" spans="1:6" x14ac:dyDescent="0.25">
      <c r="A5648" s="95">
        <v>40999</v>
      </c>
      <c r="B5648" t="s">
        <v>18</v>
      </c>
      <c r="C5648" t="s">
        <v>90</v>
      </c>
      <c r="D5648" t="s">
        <v>96</v>
      </c>
      <c r="E5648" t="str">
        <f t="shared" si="88"/>
        <v>2012NHS Health ScotlandEthnicityMixed Or Multiple Ethnic Group</v>
      </c>
      <c r="F5648">
        <v>0.97402597402597402</v>
      </c>
    </row>
    <row r="5649" spans="1:6" x14ac:dyDescent="0.25">
      <c r="A5649" s="95">
        <v>40999</v>
      </c>
      <c r="B5649" t="s">
        <v>19</v>
      </c>
      <c r="C5649" t="s">
        <v>90</v>
      </c>
      <c r="D5649" t="s">
        <v>96</v>
      </c>
      <c r="E5649" t="str">
        <f t="shared" si="88"/>
        <v>2012The State HospitalEthnicityMixed Or Multiple Ethnic Group</v>
      </c>
      <c r="F5649">
        <v>0.14492753623188401</v>
      </c>
    </row>
    <row r="5650" spans="1:6" x14ac:dyDescent="0.25">
      <c r="A5650" s="95">
        <v>40999</v>
      </c>
      <c r="B5650" t="s">
        <v>35</v>
      </c>
      <c r="C5650" t="s">
        <v>90</v>
      </c>
      <c r="D5650" t="s">
        <v>96</v>
      </c>
      <c r="E5650" t="str">
        <f t="shared" si="88"/>
        <v>2012National Waiting Times CentreEthnicityMixed Or Multiple Ethnic Group</v>
      </c>
      <c r="F5650">
        <v>0.38119440914866498</v>
      </c>
    </row>
    <row r="5651" spans="1:6" x14ac:dyDescent="0.25">
      <c r="A5651" s="95">
        <v>40999</v>
      </c>
      <c r="B5651" t="s">
        <v>105</v>
      </c>
      <c r="C5651" t="s">
        <v>90</v>
      </c>
      <c r="D5651" t="s">
        <v>96</v>
      </c>
      <c r="E5651" t="str">
        <f t="shared" si="88"/>
        <v>2012NHS FifeEthnicityMixed Or Multiple Ethnic Group</v>
      </c>
      <c r="F5651">
        <v>0.24174900147151501</v>
      </c>
    </row>
    <row r="5652" spans="1:6" x14ac:dyDescent="0.25">
      <c r="A5652" s="95">
        <v>40999</v>
      </c>
      <c r="B5652" t="s">
        <v>108</v>
      </c>
      <c r="C5652" t="s">
        <v>90</v>
      </c>
      <c r="D5652" t="s">
        <v>96</v>
      </c>
      <c r="E5652" t="str">
        <f t="shared" si="88"/>
        <v>2012NHS Greater Glasgow &amp; ClydeEthnicityMixed Or Multiple Ethnic Group</v>
      </c>
      <c r="F5652">
        <v>0.24861944490927701</v>
      </c>
    </row>
    <row r="5653" spans="1:6" x14ac:dyDescent="0.25">
      <c r="A5653" s="95">
        <v>40999</v>
      </c>
      <c r="B5653" t="s">
        <v>109</v>
      </c>
      <c r="C5653" t="s">
        <v>90</v>
      </c>
      <c r="D5653" t="s">
        <v>96</v>
      </c>
      <c r="E5653" t="str">
        <f t="shared" si="88"/>
        <v>2012NHS HighlandEthnicityMixed Or Multiple Ethnic Group</v>
      </c>
      <c r="F5653">
        <v>0.307031010132023</v>
      </c>
    </row>
    <row r="5654" spans="1:6" x14ac:dyDescent="0.25">
      <c r="A5654" s="95">
        <v>40999</v>
      </c>
      <c r="B5654" t="s">
        <v>110</v>
      </c>
      <c r="C5654" t="s">
        <v>90</v>
      </c>
      <c r="D5654" t="s">
        <v>96</v>
      </c>
      <c r="E5654" t="str">
        <f t="shared" si="88"/>
        <v>2012NHS LanarkshireEthnicityMixed Or Multiple Ethnic Group</v>
      </c>
      <c r="F5654">
        <v>0.27231467473524901</v>
      </c>
    </row>
    <row r="5655" spans="1:6" x14ac:dyDescent="0.25">
      <c r="A5655" s="95">
        <v>40999</v>
      </c>
      <c r="B5655" t="s">
        <v>107</v>
      </c>
      <c r="C5655" t="s">
        <v>90</v>
      </c>
      <c r="D5655" t="s">
        <v>96</v>
      </c>
      <c r="E5655" t="str">
        <f t="shared" si="88"/>
        <v>2012NHS GrampianEthnicityMixed Or Multiple Ethnic Group</v>
      </c>
      <c r="F5655">
        <v>0.343009591564504</v>
      </c>
    </row>
    <row r="5656" spans="1:6" x14ac:dyDescent="0.25">
      <c r="A5656" s="95">
        <v>40999</v>
      </c>
      <c r="B5656" t="s">
        <v>112</v>
      </c>
      <c r="C5656" t="s">
        <v>90</v>
      </c>
      <c r="D5656" t="s">
        <v>96</v>
      </c>
      <c r="E5656" t="str">
        <f t="shared" si="88"/>
        <v>2012NHS OrkneyEthnicityMixed Or Multiple Ethnic Group</v>
      </c>
      <c r="F5656">
        <v>0.467289719626168</v>
      </c>
    </row>
    <row r="5657" spans="1:6" x14ac:dyDescent="0.25">
      <c r="A5657" s="95">
        <v>40999</v>
      </c>
      <c r="B5657" t="s">
        <v>111</v>
      </c>
      <c r="C5657" t="s">
        <v>90</v>
      </c>
      <c r="D5657" t="s">
        <v>96</v>
      </c>
      <c r="E5657" t="str">
        <f t="shared" si="88"/>
        <v>2012NHS LothianEthnicityMixed Or Multiple Ethnic Group</v>
      </c>
      <c r="F5657">
        <v>0.212031763189622</v>
      </c>
    </row>
    <row r="5658" spans="1:6" x14ac:dyDescent="0.25">
      <c r="A5658" s="95">
        <v>40999</v>
      </c>
      <c r="B5658" t="s">
        <v>114</v>
      </c>
      <c r="C5658" t="s">
        <v>90</v>
      </c>
      <c r="D5658" t="s">
        <v>96</v>
      </c>
      <c r="E5658" t="str">
        <f t="shared" si="88"/>
        <v>2012NHS TaysideEthnicityMixed Or Multiple Ethnic Group</v>
      </c>
      <c r="F5658">
        <v>0.32871730311931702</v>
      </c>
    </row>
    <row r="5659" spans="1:6" x14ac:dyDescent="0.25">
      <c r="A5659" s="95">
        <v>40999</v>
      </c>
      <c r="B5659" t="s">
        <v>106</v>
      </c>
      <c r="C5659" t="s">
        <v>90</v>
      </c>
      <c r="D5659" t="s">
        <v>96</v>
      </c>
      <c r="E5659" t="str">
        <f t="shared" si="88"/>
        <v>2012NHS Forth ValleyEthnicityMixed Or Multiple Ethnic Group</v>
      </c>
      <c r="F5659">
        <v>0.30340642669976498</v>
      </c>
    </row>
    <row r="5660" spans="1:6" x14ac:dyDescent="0.25">
      <c r="A5660" s="95">
        <v>40999</v>
      </c>
      <c r="B5660" t="s">
        <v>115</v>
      </c>
      <c r="C5660" t="s">
        <v>90</v>
      </c>
      <c r="D5660" t="s">
        <v>96</v>
      </c>
      <c r="E5660" t="str">
        <f t="shared" si="88"/>
        <v>2012NHS Western IslesEthnicityMixed Or Multiple Ethnic Group</v>
      </c>
      <c r="F5660">
        <v>0.24711696869851699</v>
      </c>
    </row>
    <row r="5661" spans="1:6" x14ac:dyDescent="0.25">
      <c r="A5661" s="95">
        <v>40999</v>
      </c>
      <c r="B5661" t="s">
        <v>104</v>
      </c>
      <c r="C5661" t="s">
        <v>90</v>
      </c>
      <c r="D5661" t="s">
        <v>96</v>
      </c>
      <c r="E5661" t="str">
        <f t="shared" si="88"/>
        <v>2012NHS Dumfries &amp; GallowayEthnicityMixed Or Multiple Ethnic Group</v>
      </c>
      <c r="F5661">
        <v>0.14973262032085499</v>
      </c>
    </row>
    <row r="5662" spans="1:6" x14ac:dyDescent="0.25">
      <c r="A5662" s="95">
        <v>40999</v>
      </c>
      <c r="B5662" t="s">
        <v>113</v>
      </c>
      <c r="C5662" t="s">
        <v>90</v>
      </c>
      <c r="D5662" t="s">
        <v>96</v>
      </c>
      <c r="E5662" t="str">
        <f t="shared" si="88"/>
        <v>2012NHS ShetlandEthnicityMixed Or Multiple Ethnic Group</v>
      </c>
      <c r="F5662">
        <v>0.56899004267425302</v>
      </c>
    </row>
    <row r="5663" spans="1:6" x14ac:dyDescent="0.25">
      <c r="A5663" s="95">
        <v>40999</v>
      </c>
      <c r="B5663" t="s">
        <v>127</v>
      </c>
      <c r="C5663" t="s">
        <v>90</v>
      </c>
      <c r="D5663" t="s">
        <v>96</v>
      </c>
      <c r="E5663" t="str">
        <f t="shared" si="88"/>
        <v>2012East RegionEthnicityMixed Or Multiple Ethnic Group</v>
      </c>
      <c r="F5663">
        <v>0.209530972975877</v>
      </c>
    </row>
    <row r="5664" spans="1:6" x14ac:dyDescent="0.25">
      <c r="A5664" s="95">
        <v>40999</v>
      </c>
      <c r="B5664" t="s">
        <v>132</v>
      </c>
      <c r="C5664" t="s">
        <v>90</v>
      </c>
      <c r="D5664" t="s">
        <v>96</v>
      </c>
      <c r="E5664" t="str">
        <f t="shared" si="88"/>
        <v>2012National Bodies and Special Health BoardsEthnicityMixed Or Multiple Ethnic Group</v>
      </c>
      <c r="F5664">
        <v>0.25719120135363699</v>
      </c>
    </row>
    <row r="5665" spans="1:6" x14ac:dyDescent="0.25">
      <c r="A5665" s="95">
        <v>40999</v>
      </c>
      <c r="B5665" t="s">
        <v>128</v>
      </c>
      <c r="C5665" t="s">
        <v>90</v>
      </c>
      <c r="D5665" t="s">
        <v>96</v>
      </c>
      <c r="E5665" t="str">
        <f t="shared" si="88"/>
        <v>2012North RegionEthnicityMixed Or Multiple Ethnic Group</v>
      </c>
      <c r="F5665">
        <v>0.33277477520001802</v>
      </c>
    </row>
    <row r="5666" spans="1:6" x14ac:dyDescent="0.25">
      <c r="A5666" s="95">
        <v>40999</v>
      </c>
      <c r="B5666" t="s">
        <v>129</v>
      </c>
      <c r="C5666" t="s">
        <v>90</v>
      </c>
      <c r="D5666" t="s">
        <v>96</v>
      </c>
      <c r="E5666" t="str">
        <f t="shared" si="88"/>
        <v>2012West RegionEthnicityMixed Or Multiple Ethnic Group</v>
      </c>
      <c r="F5666">
        <v>0.24388678518708601</v>
      </c>
    </row>
    <row r="5667" spans="1:6" x14ac:dyDescent="0.25">
      <c r="A5667" s="95">
        <v>41364</v>
      </c>
      <c r="B5667" t="s">
        <v>102</v>
      </c>
      <c r="C5667" t="s">
        <v>90</v>
      </c>
      <c r="D5667" t="s">
        <v>96</v>
      </c>
      <c r="E5667" t="str">
        <f t="shared" si="88"/>
        <v>2013NHS Ayrshire &amp; ArranEthnicityMixed Or Multiple Ethnic Group</v>
      </c>
      <c r="F5667">
        <v>0.164248562825075</v>
      </c>
    </row>
    <row r="5668" spans="1:6" x14ac:dyDescent="0.25">
      <c r="A5668" s="95">
        <v>41364</v>
      </c>
      <c r="B5668" t="s">
        <v>103</v>
      </c>
      <c r="C5668" t="s">
        <v>90</v>
      </c>
      <c r="D5668" t="s">
        <v>96</v>
      </c>
      <c r="E5668" t="str">
        <f t="shared" si="88"/>
        <v>2013NHS BordersEthnicityMixed Or Multiple Ethnic Group</v>
      </c>
      <c r="F5668">
        <v>0.11043622308117</v>
      </c>
    </row>
    <row r="5669" spans="1:6" x14ac:dyDescent="0.25">
      <c r="A5669" s="95">
        <v>41364</v>
      </c>
      <c r="B5669" t="s">
        <v>82</v>
      </c>
      <c r="C5669" t="s">
        <v>90</v>
      </c>
      <c r="D5669" t="s">
        <v>96</v>
      </c>
      <c r="E5669" t="str">
        <f t="shared" si="88"/>
        <v>2013NHSScotlandEthnicityMixed Or Multiple Ethnic Group</v>
      </c>
      <c r="F5669">
        <v>0.267572535424276</v>
      </c>
    </row>
    <row r="5670" spans="1:6" x14ac:dyDescent="0.25">
      <c r="A5670" s="95">
        <v>41364</v>
      </c>
      <c r="B5670" t="s">
        <v>52</v>
      </c>
      <c r="C5670" t="s">
        <v>90</v>
      </c>
      <c r="D5670" t="s">
        <v>96</v>
      </c>
      <c r="E5670" t="str">
        <f t="shared" si="88"/>
        <v>2013NHS National Services ScotlandEthnicityMixed Or Multiple Ethnic Group</v>
      </c>
      <c r="F5670">
        <v>0.37856726849155498</v>
      </c>
    </row>
    <row r="5671" spans="1:6" x14ac:dyDescent="0.25">
      <c r="A5671" s="95">
        <v>41364</v>
      </c>
      <c r="B5671" t="s">
        <v>15</v>
      </c>
      <c r="C5671" t="s">
        <v>90</v>
      </c>
      <c r="D5671" t="s">
        <v>96</v>
      </c>
      <c r="E5671" t="str">
        <f t="shared" si="88"/>
        <v>2013Scottish Ambulance ServiceEthnicityMixed Or Multiple Ethnic Group</v>
      </c>
      <c r="F5671">
        <v>4.6339202965708898E-2</v>
      </c>
    </row>
    <row r="5672" spans="1:6" x14ac:dyDescent="0.25">
      <c r="A5672" s="95">
        <v>41364</v>
      </c>
      <c r="B5672" t="s">
        <v>16</v>
      </c>
      <c r="C5672" t="s">
        <v>90</v>
      </c>
      <c r="D5672" t="s">
        <v>96</v>
      </c>
      <c r="E5672" t="str">
        <f t="shared" si="88"/>
        <v>2013NHS 24EthnicityMixed Or Multiple Ethnic Group</v>
      </c>
      <c r="F5672">
        <v>6.0606060606060601E-2</v>
      </c>
    </row>
    <row r="5673" spans="1:6" x14ac:dyDescent="0.25">
      <c r="A5673" s="95">
        <v>41364</v>
      </c>
      <c r="B5673" t="s">
        <v>17</v>
      </c>
      <c r="C5673" t="s">
        <v>90</v>
      </c>
      <c r="D5673" t="s">
        <v>96</v>
      </c>
      <c r="E5673" t="str">
        <f t="shared" si="88"/>
        <v>2013NHS Education for ScotlandEthnicityMixed Or Multiple Ethnic Group</v>
      </c>
      <c r="F5673">
        <v>0.35913806863527498</v>
      </c>
    </row>
    <row r="5674" spans="1:6" x14ac:dyDescent="0.25">
      <c r="A5674" s="95">
        <v>41364</v>
      </c>
      <c r="B5674" t="s">
        <v>83</v>
      </c>
      <c r="C5674" t="s">
        <v>90</v>
      </c>
      <c r="D5674" t="s">
        <v>96</v>
      </c>
      <c r="E5674" t="str">
        <f t="shared" si="88"/>
        <v>2013Healthcare Improvement ScotlandEthnicityMixed Or Multiple Ethnic Group</v>
      </c>
      <c r="F5674">
        <v>0.62893081761006298</v>
      </c>
    </row>
    <row r="5675" spans="1:6" x14ac:dyDescent="0.25">
      <c r="A5675" s="95">
        <v>41364</v>
      </c>
      <c r="B5675" t="s">
        <v>18</v>
      </c>
      <c r="C5675" t="s">
        <v>90</v>
      </c>
      <c r="D5675" t="s">
        <v>96</v>
      </c>
      <c r="E5675" t="str">
        <f t="shared" si="88"/>
        <v>2013NHS Health ScotlandEthnicityMixed Or Multiple Ethnic Group</v>
      </c>
      <c r="F5675">
        <v>0.668896321070234</v>
      </c>
    </row>
    <row r="5676" spans="1:6" x14ac:dyDescent="0.25">
      <c r="A5676" s="95">
        <v>41364</v>
      </c>
      <c r="B5676" t="s">
        <v>19</v>
      </c>
      <c r="C5676" t="s">
        <v>90</v>
      </c>
      <c r="D5676" t="s">
        <v>96</v>
      </c>
      <c r="E5676" t="str">
        <f t="shared" si="88"/>
        <v>2013The State HospitalEthnicityMixed Or Multiple Ethnic Group</v>
      </c>
      <c r="F5676">
        <v>0.145137880986937</v>
      </c>
    </row>
    <row r="5677" spans="1:6" x14ac:dyDescent="0.25">
      <c r="A5677" s="95">
        <v>41364</v>
      </c>
      <c r="B5677" t="s">
        <v>35</v>
      </c>
      <c r="C5677" t="s">
        <v>90</v>
      </c>
      <c r="D5677" t="s">
        <v>96</v>
      </c>
      <c r="E5677" t="str">
        <f t="shared" si="88"/>
        <v>2013National Waiting Times CentreEthnicityMixed Or Multiple Ethnic Group</v>
      </c>
      <c r="F5677">
        <v>0.36101083032490899</v>
      </c>
    </row>
    <row r="5678" spans="1:6" x14ac:dyDescent="0.25">
      <c r="A5678" s="95">
        <v>41364</v>
      </c>
      <c r="B5678" t="s">
        <v>105</v>
      </c>
      <c r="C5678" t="s">
        <v>90</v>
      </c>
      <c r="D5678" t="s">
        <v>96</v>
      </c>
      <c r="E5678" t="str">
        <f t="shared" si="88"/>
        <v>2013NHS FifeEthnicityMixed Or Multiple Ethnic Group</v>
      </c>
      <c r="F5678">
        <v>0.233893259621518</v>
      </c>
    </row>
    <row r="5679" spans="1:6" x14ac:dyDescent="0.25">
      <c r="A5679" s="95">
        <v>41364</v>
      </c>
      <c r="B5679" t="s">
        <v>108</v>
      </c>
      <c r="C5679" t="s">
        <v>90</v>
      </c>
      <c r="D5679" t="s">
        <v>96</v>
      </c>
      <c r="E5679" t="str">
        <f t="shared" si="88"/>
        <v>2013NHS Greater Glasgow &amp; ClydeEthnicityMixed Or Multiple Ethnic Group</v>
      </c>
      <c r="F5679">
        <v>0.33552221636389701</v>
      </c>
    </row>
    <row r="5680" spans="1:6" x14ac:dyDescent="0.25">
      <c r="A5680" s="95">
        <v>41364</v>
      </c>
      <c r="B5680" t="s">
        <v>109</v>
      </c>
      <c r="C5680" t="s">
        <v>90</v>
      </c>
      <c r="D5680" t="s">
        <v>96</v>
      </c>
      <c r="E5680" t="str">
        <f t="shared" si="88"/>
        <v>2013NHS HighlandEthnicityMixed Or Multiple Ethnic Group</v>
      </c>
      <c r="F5680">
        <v>0.25512448315298603</v>
      </c>
    </row>
    <row r="5681" spans="1:6" x14ac:dyDescent="0.25">
      <c r="A5681" s="95">
        <v>41364</v>
      </c>
      <c r="B5681" t="s">
        <v>110</v>
      </c>
      <c r="C5681" t="s">
        <v>90</v>
      </c>
      <c r="D5681" t="s">
        <v>96</v>
      </c>
      <c r="E5681" t="str">
        <f t="shared" si="88"/>
        <v>2013NHS LanarkshireEthnicityMixed Or Multiple Ethnic Group</v>
      </c>
      <c r="F5681">
        <v>0.25879917184265</v>
      </c>
    </row>
    <row r="5682" spans="1:6" x14ac:dyDescent="0.25">
      <c r="A5682" s="95">
        <v>41364</v>
      </c>
      <c r="B5682" t="s">
        <v>107</v>
      </c>
      <c r="C5682" t="s">
        <v>90</v>
      </c>
      <c r="D5682" t="s">
        <v>96</v>
      </c>
      <c r="E5682" t="str">
        <f t="shared" si="88"/>
        <v>2013NHS GrampianEthnicityMixed Or Multiple Ethnic Group</v>
      </c>
      <c r="F5682">
        <v>0.32822066527804</v>
      </c>
    </row>
    <row r="5683" spans="1:6" x14ac:dyDescent="0.25">
      <c r="A5683" s="95">
        <v>41364</v>
      </c>
      <c r="B5683" t="s">
        <v>112</v>
      </c>
      <c r="C5683" t="s">
        <v>90</v>
      </c>
      <c r="D5683" t="s">
        <v>96</v>
      </c>
      <c r="E5683" t="str">
        <f t="shared" si="88"/>
        <v>2013NHS OrkneyEthnicityMixed Or Multiple Ethnic Group</v>
      </c>
      <c r="F5683">
        <v>0.44444444444444398</v>
      </c>
    </row>
    <row r="5684" spans="1:6" x14ac:dyDescent="0.25">
      <c r="A5684" s="95">
        <v>41364</v>
      </c>
      <c r="B5684" t="s">
        <v>111</v>
      </c>
      <c r="C5684" t="s">
        <v>90</v>
      </c>
      <c r="D5684" t="s">
        <v>96</v>
      </c>
      <c r="E5684" t="str">
        <f t="shared" si="88"/>
        <v>2013NHS LothianEthnicityMixed Or Multiple Ethnic Group</v>
      </c>
      <c r="F5684">
        <v>0.19734192509061599</v>
      </c>
    </row>
    <row r="5685" spans="1:6" x14ac:dyDescent="0.25">
      <c r="A5685" s="95">
        <v>41364</v>
      </c>
      <c r="B5685" t="s">
        <v>114</v>
      </c>
      <c r="C5685" t="s">
        <v>90</v>
      </c>
      <c r="D5685" t="s">
        <v>96</v>
      </c>
      <c r="E5685" t="str">
        <f t="shared" si="88"/>
        <v>2013NHS TaysideEthnicityMixed Or Multiple Ethnic Group</v>
      </c>
      <c r="F5685">
        <v>0.333680917622523</v>
      </c>
    </row>
    <row r="5686" spans="1:6" x14ac:dyDescent="0.25">
      <c r="A5686" s="95">
        <v>41364</v>
      </c>
      <c r="B5686" t="s">
        <v>106</v>
      </c>
      <c r="C5686" t="s">
        <v>90</v>
      </c>
      <c r="D5686" t="s">
        <v>96</v>
      </c>
      <c r="E5686" t="str">
        <f t="shared" si="88"/>
        <v>2013NHS Forth ValleyEthnicityMixed Or Multiple Ethnic Group</v>
      </c>
      <c r="F5686">
        <v>0.297408299107775</v>
      </c>
    </row>
    <row r="5687" spans="1:6" x14ac:dyDescent="0.25">
      <c r="A5687" s="95">
        <v>41364</v>
      </c>
      <c r="B5687" t="s">
        <v>115</v>
      </c>
      <c r="C5687" t="s">
        <v>90</v>
      </c>
      <c r="D5687" t="s">
        <v>96</v>
      </c>
      <c r="E5687" t="str">
        <f t="shared" si="88"/>
        <v>2013NHS Western IslesEthnicityMixed Or Multiple Ethnic Group</v>
      </c>
      <c r="F5687">
        <v>0.24570024570024501</v>
      </c>
    </row>
    <row r="5688" spans="1:6" x14ac:dyDescent="0.25">
      <c r="A5688" s="95">
        <v>41364</v>
      </c>
      <c r="B5688" t="s">
        <v>104</v>
      </c>
      <c r="C5688" t="s">
        <v>90</v>
      </c>
      <c r="D5688" t="s">
        <v>96</v>
      </c>
      <c r="E5688" t="str">
        <f t="shared" si="88"/>
        <v>2013NHS Dumfries &amp; GallowayEthnicityMixed Or Multiple Ethnic Group</v>
      </c>
      <c r="F5688">
        <v>0.10736525660296301</v>
      </c>
    </row>
    <row r="5689" spans="1:6" x14ac:dyDescent="0.25">
      <c r="A5689" s="95">
        <v>41364</v>
      </c>
      <c r="B5689" t="s">
        <v>113</v>
      </c>
      <c r="C5689" t="s">
        <v>90</v>
      </c>
      <c r="D5689" t="s">
        <v>96</v>
      </c>
      <c r="E5689" t="str">
        <f t="shared" si="88"/>
        <v>2013NHS ShetlandEthnicityMixed Or Multiple Ethnic Group</v>
      </c>
      <c r="F5689">
        <v>0.37267080745341602</v>
      </c>
    </row>
    <row r="5690" spans="1:6" x14ac:dyDescent="0.25">
      <c r="A5690" s="95">
        <v>41364</v>
      </c>
      <c r="B5690" t="s">
        <v>127</v>
      </c>
      <c r="C5690" t="s">
        <v>90</v>
      </c>
      <c r="D5690" t="s">
        <v>96</v>
      </c>
      <c r="E5690" t="str">
        <f t="shared" si="88"/>
        <v>2013East RegionEthnicityMixed Or Multiple Ethnic Group</v>
      </c>
      <c r="F5690">
        <v>0.19810872206666999</v>
      </c>
    </row>
    <row r="5691" spans="1:6" x14ac:dyDescent="0.25">
      <c r="A5691" s="95">
        <v>41364</v>
      </c>
      <c r="B5691" t="s">
        <v>132</v>
      </c>
      <c r="C5691" t="s">
        <v>90</v>
      </c>
      <c r="D5691" t="s">
        <v>96</v>
      </c>
      <c r="E5691" t="str">
        <f t="shared" si="88"/>
        <v>2013National Bodies and Special Health BoardsEthnicityMixed Or Multiple Ethnic Group</v>
      </c>
      <c r="F5691">
        <v>0.24203307785397299</v>
      </c>
    </row>
    <row r="5692" spans="1:6" x14ac:dyDescent="0.25">
      <c r="A5692" s="95">
        <v>41364</v>
      </c>
      <c r="B5692" t="s">
        <v>128</v>
      </c>
      <c r="C5692" t="s">
        <v>90</v>
      </c>
      <c r="D5692" t="s">
        <v>96</v>
      </c>
      <c r="E5692" t="str">
        <f t="shared" si="88"/>
        <v>2013North RegionEthnicityMixed Or Multiple Ethnic Group</v>
      </c>
      <c r="F5692">
        <v>0.311540545421708</v>
      </c>
    </row>
    <row r="5693" spans="1:6" x14ac:dyDescent="0.25">
      <c r="A5693" s="95">
        <v>41364</v>
      </c>
      <c r="B5693" t="s">
        <v>129</v>
      </c>
      <c r="C5693" t="s">
        <v>90</v>
      </c>
      <c r="D5693" t="s">
        <v>96</v>
      </c>
      <c r="E5693" t="str">
        <f t="shared" si="88"/>
        <v>2013West RegionEthnicityMixed Or Multiple Ethnic Group</v>
      </c>
      <c r="F5693">
        <v>0.28103224812965899</v>
      </c>
    </row>
    <row r="5694" spans="1:6" x14ac:dyDescent="0.25">
      <c r="A5694" s="95">
        <v>41729</v>
      </c>
      <c r="B5694" t="s">
        <v>102</v>
      </c>
      <c r="C5694" t="s">
        <v>90</v>
      </c>
      <c r="D5694" t="s">
        <v>96</v>
      </c>
      <c r="E5694" t="str">
        <f t="shared" si="88"/>
        <v>2014NHS Ayrshire &amp; ArranEthnicityMixed Or Multiple Ethnic Group</v>
      </c>
      <c r="F5694">
        <v>0.187818620874698</v>
      </c>
    </row>
    <row r="5695" spans="1:6" x14ac:dyDescent="0.25">
      <c r="A5695" s="95">
        <v>41729</v>
      </c>
      <c r="B5695" t="s">
        <v>103</v>
      </c>
      <c r="C5695" t="s">
        <v>90</v>
      </c>
      <c r="D5695" t="s">
        <v>96</v>
      </c>
      <c r="E5695" t="str">
        <f t="shared" si="88"/>
        <v>2014NHS BordersEthnicityMixed Or Multiple Ethnic Group</v>
      </c>
      <c r="F5695">
        <v>5.5096418732782301E-2</v>
      </c>
    </row>
    <row r="5696" spans="1:6" x14ac:dyDescent="0.25">
      <c r="A5696" s="95">
        <v>41729</v>
      </c>
      <c r="B5696" t="s">
        <v>82</v>
      </c>
      <c r="C5696" t="s">
        <v>90</v>
      </c>
      <c r="D5696" t="s">
        <v>96</v>
      </c>
      <c r="E5696" t="str">
        <f t="shared" si="88"/>
        <v>2014NHSScotlandEthnicityMixed Or Multiple Ethnic Group</v>
      </c>
      <c r="F5696">
        <v>0.26910810702486598</v>
      </c>
    </row>
    <row r="5697" spans="1:6" x14ac:dyDescent="0.25">
      <c r="A5697" s="95">
        <v>41729</v>
      </c>
      <c r="B5697" t="s">
        <v>52</v>
      </c>
      <c r="C5697" t="s">
        <v>90</v>
      </c>
      <c r="D5697" t="s">
        <v>96</v>
      </c>
      <c r="E5697" t="str">
        <f t="shared" si="88"/>
        <v>2014NHS National Services ScotlandEthnicityMixed Or Multiple Ethnic Group</v>
      </c>
      <c r="F5697">
        <v>0.406622131861748</v>
      </c>
    </row>
    <row r="5698" spans="1:6" x14ac:dyDescent="0.25">
      <c r="A5698" s="95">
        <v>41729</v>
      </c>
      <c r="B5698" t="s">
        <v>15</v>
      </c>
      <c r="C5698" t="s">
        <v>90</v>
      </c>
      <c r="D5698" t="s">
        <v>96</v>
      </c>
      <c r="E5698" t="str">
        <f t="shared" si="88"/>
        <v>2014Scottish Ambulance ServiceEthnicityMixed Or Multiple Ethnic Group</v>
      </c>
      <c r="F5698">
        <v>4.5351473922902397E-2</v>
      </c>
    </row>
    <row r="5699" spans="1:6" x14ac:dyDescent="0.25">
      <c r="A5699" s="95">
        <v>41729</v>
      </c>
      <c r="B5699" t="s">
        <v>16</v>
      </c>
      <c r="C5699" t="s">
        <v>90</v>
      </c>
      <c r="D5699" t="s">
        <v>96</v>
      </c>
      <c r="E5699" t="str">
        <f t="shared" si="88"/>
        <v>2014NHS 24EthnicityMixed Or Multiple Ethnic Group</v>
      </c>
      <c r="F5699">
        <v>0.19867549668874099</v>
      </c>
    </row>
    <row r="5700" spans="1:6" x14ac:dyDescent="0.25">
      <c r="A5700" s="95">
        <v>41729</v>
      </c>
      <c r="B5700" t="s">
        <v>17</v>
      </c>
      <c r="C5700" t="s">
        <v>90</v>
      </c>
      <c r="D5700" t="s">
        <v>96</v>
      </c>
      <c r="E5700" t="str">
        <f t="shared" ref="E5700:E5763" si="89">"20"&amp;RIGHT(TEXT(A5700,"dd-mmm-yy"),2)&amp;B5700&amp;C5700&amp;D5700</f>
        <v>2014NHS Education for ScotlandEthnicityMixed Or Multiple Ethnic Group</v>
      </c>
      <c r="F5700">
        <v>0.30807147258163797</v>
      </c>
    </row>
    <row r="5701" spans="1:6" x14ac:dyDescent="0.25">
      <c r="A5701" s="95">
        <v>41729</v>
      </c>
      <c r="B5701" t="s">
        <v>83</v>
      </c>
      <c r="C5701" t="s">
        <v>90</v>
      </c>
      <c r="D5701" t="s">
        <v>96</v>
      </c>
      <c r="E5701" t="str">
        <f t="shared" si="89"/>
        <v>2014Healthcare Improvement ScotlandEthnicityMixed Or Multiple Ethnic Group</v>
      </c>
      <c r="F5701">
        <v>0.92592592592592504</v>
      </c>
    </row>
    <row r="5702" spans="1:6" x14ac:dyDescent="0.25">
      <c r="A5702" s="95">
        <v>41729</v>
      </c>
      <c r="B5702" t="s">
        <v>18</v>
      </c>
      <c r="C5702" t="s">
        <v>90</v>
      </c>
      <c r="D5702" t="s">
        <v>96</v>
      </c>
      <c r="E5702" t="str">
        <f t="shared" si="89"/>
        <v>2014NHS Health ScotlandEthnicityMixed Or Multiple Ethnic Group</v>
      </c>
      <c r="F5702">
        <v>0.75757575757575701</v>
      </c>
    </row>
    <row r="5703" spans="1:6" x14ac:dyDescent="0.25">
      <c r="A5703" s="95">
        <v>41729</v>
      </c>
      <c r="B5703" t="s">
        <v>19</v>
      </c>
      <c r="C5703" t="s">
        <v>90</v>
      </c>
      <c r="D5703" t="s">
        <v>96</v>
      </c>
      <c r="E5703" t="str">
        <f t="shared" si="89"/>
        <v>2014The State HospitalEthnicityMixed Or Multiple Ethnic Group</v>
      </c>
      <c r="F5703">
        <v>0.143472022955523</v>
      </c>
    </row>
    <row r="5704" spans="1:6" x14ac:dyDescent="0.25">
      <c r="A5704" s="95">
        <v>41729</v>
      </c>
      <c r="B5704" t="s">
        <v>35</v>
      </c>
      <c r="C5704" t="s">
        <v>90</v>
      </c>
      <c r="D5704" t="s">
        <v>96</v>
      </c>
      <c r="E5704" t="str">
        <f t="shared" si="89"/>
        <v>2014National Waiting Times CentreEthnicityMixed Or Multiple Ethnic Group</v>
      </c>
      <c r="F5704">
        <v>0.33936651583710398</v>
      </c>
    </row>
    <row r="5705" spans="1:6" x14ac:dyDescent="0.25">
      <c r="A5705" s="95">
        <v>41729</v>
      </c>
      <c r="B5705" t="s">
        <v>105</v>
      </c>
      <c r="C5705" t="s">
        <v>90</v>
      </c>
      <c r="D5705" t="s">
        <v>96</v>
      </c>
      <c r="E5705" t="str">
        <f t="shared" si="89"/>
        <v>2014NHS FifeEthnicityMixed Or Multiple Ethnic Group</v>
      </c>
      <c r="F5705">
        <v>0.25580899594968998</v>
      </c>
    </row>
    <row r="5706" spans="1:6" x14ac:dyDescent="0.25">
      <c r="A5706" s="95">
        <v>41729</v>
      </c>
      <c r="B5706" t="s">
        <v>108</v>
      </c>
      <c r="C5706" t="s">
        <v>90</v>
      </c>
      <c r="D5706" t="s">
        <v>96</v>
      </c>
      <c r="E5706" t="str">
        <f t="shared" si="89"/>
        <v>2014NHS Greater Glasgow &amp; ClydeEthnicityMixed Or Multiple Ethnic Group</v>
      </c>
      <c r="F5706">
        <v>0.33167495854063</v>
      </c>
    </row>
    <row r="5707" spans="1:6" x14ac:dyDescent="0.25">
      <c r="A5707" s="95">
        <v>41729</v>
      </c>
      <c r="B5707" t="s">
        <v>109</v>
      </c>
      <c r="C5707" t="s">
        <v>90</v>
      </c>
      <c r="D5707" t="s">
        <v>96</v>
      </c>
      <c r="E5707" t="str">
        <f t="shared" si="89"/>
        <v>2014NHS HighlandEthnicityMixed Or Multiple Ethnic Group</v>
      </c>
      <c r="F5707">
        <v>0.226461109659437</v>
      </c>
    </row>
    <row r="5708" spans="1:6" x14ac:dyDescent="0.25">
      <c r="A5708" s="95">
        <v>41729</v>
      </c>
      <c r="B5708" t="s">
        <v>110</v>
      </c>
      <c r="C5708" t="s">
        <v>90</v>
      </c>
      <c r="D5708" t="s">
        <v>96</v>
      </c>
      <c r="E5708" t="str">
        <f t="shared" si="89"/>
        <v>2014NHS LanarkshireEthnicityMixed Or Multiple Ethnic Group</v>
      </c>
      <c r="F5708">
        <v>0.20322252866889201</v>
      </c>
    </row>
    <row r="5709" spans="1:6" x14ac:dyDescent="0.25">
      <c r="A5709" s="95">
        <v>41729</v>
      </c>
      <c r="B5709" t="s">
        <v>107</v>
      </c>
      <c r="C5709" t="s">
        <v>90</v>
      </c>
      <c r="D5709" t="s">
        <v>96</v>
      </c>
      <c r="E5709" t="str">
        <f t="shared" si="89"/>
        <v>2014NHS GrampianEthnicityMixed Or Multiple Ethnic Group</v>
      </c>
      <c r="F5709">
        <v>0.32388663967611298</v>
      </c>
    </row>
    <row r="5710" spans="1:6" x14ac:dyDescent="0.25">
      <c r="A5710" s="95">
        <v>41729</v>
      </c>
      <c r="B5710" t="s">
        <v>111</v>
      </c>
      <c r="C5710" t="s">
        <v>90</v>
      </c>
      <c r="D5710" t="s">
        <v>96</v>
      </c>
      <c r="E5710" t="str">
        <f t="shared" si="89"/>
        <v>2014NHS LothianEthnicityMixed Or Multiple Ethnic Group</v>
      </c>
      <c r="F5710">
        <v>0.18786692759295501</v>
      </c>
    </row>
    <row r="5711" spans="1:6" x14ac:dyDescent="0.25">
      <c r="A5711" s="95">
        <v>41729</v>
      </c>
      <c r="B5711" t="s">
        <v>114</v>
      </c>
      <c r="C5711" t="s">
        <v>90</v>
      </c>
      <c r="D5711" t="s">
        <v>96</v>
      </c>
      <c r="E5711" t="str">
        <f t="shared" si="89"/>
        <v>2014NHS TaysideEthnicityMixed Or Multiple Ethnic Group</v>
      </c>
      <c r="F5711">
        <v>0.34936292642827699</v>
      </c>
    </row>
    <row r="5712" spans="1:6" x14ac:dyDescent="0.25">
      <c r="A5712" s="95">
        <v>41729</v>
      </c>
      <c r="B5712" t="s">
        <v>106</v>
      </c>
      <c r="C5712" t="s">
        <v>90</v>
      </c>
      <c r="D5712" t="s">
        <v>96</v>
      </c>
      <c r="E5712" t="str">
        <f t="shared" si="89"/>
        <v>2014NHS Forth ValleyEthnicityMixed Or Multiple Ethnic Group</v>
      </c>
      <c r="F5712">
        <v>0.3006696733634</v>
      </c>
    </row>
    <row r="5713" spans="1:6" x14ac:dyDescent="0.25">
      <c r="A5713" s="95">
        <v>41729</v>
      </c>
      <c r="B5713" t="s">
        <v>115</v>
      </c>
      <c r="C5713" t="s">
        <v>90</v>
      </c>
      <c r="D5713" t="s">
        <v>96</v>
      </c>
      <c r="E5713" t="str">
        <f t="shared" si="89"/>
        <v>2014NHS Western IslesEthnicityMixed Or Multiple Ethnic Group</v>
      </c>
      <c r="F5713">
        <v>0.24896265560165901</v>
      </c>
    </row>
    <row r="5714" spans="1:6" x14ac:dyDescent="0.25">
      <c r="A5714" s="95">
        <v>41729</v>
      </c>
      <c r="B5714" t="s">
        <v>104</v>
      </c>
      <c r="C5714" t="s">
        <v>90</v>
      </c>
      <c r="D5714" t="s">
        <v>96</v>
      </c>
      <c r="E5714" t="str">
        <f t="shared" si="89"/>
        <v>2014NHS Dumfries &amp; GallowayEthnicityMixed Or Multiple Ethnic Group</v>
      </c>
      <c r="F5714">
        <v>0.34224598930481198</v>
      </c>
    </row>
    <row r="5715" spans="1:6" x14ac:dyDescent="0.25">
      <c r="A5715" s="95">
        <v>41729</v>
      </c>
      <c r="B5715" t="s">
        <v>113</v>
      </c>
      <c r="C5715" t="s">
        <v>90</v>
      </c>
      <c r="D5715" t="s">
        <v>96</v>
      </c>
      <c r="E5715" t="str">
        <f t="shared" si="89"/>
        <v>2014NHS ShetlandEthnicityMixed Or Multiple Ethnic Group</v>
      </c>
      <c r="F5715">
        <v>0.36231884057970998</v>
      </c>
    </row>
    <row r="5716" spans="1:6" x14ac:dyDescent="0.25">
      <c r="A5716" s="95">
        <v>41729</v>
      </c>
      <c r="B5716" t="s">
        <v>127</v>
      </c>
      <c r="C5716" t="s">
        <v>90</v>
      </c>
      <c r="D5716" t="s">
        <v>96</v>
      </c>
      <c r="E5716" t="str">
        <f t="shared" si="89"/>
        <v>2014East RegionEthnicityMixed Or Multiple Ethnic Group</v>
      </c>
      <c r="F5716">
        <v>0.19189876043773599</v>
      </c>
    </row>
    <row r="5717" spans="1:6" x14ac:dyDescent="0.25">
      <c r="A5717" s="95">
        <v>41729</v>
      </c>
      <c r="B5717" t="s">
        <v>132</v>
      </c>
      <c r="C5717" t="s">
        <v>90</v>
      </c>
      <c r="D5717" t="s">
        <v>96</v>
      </c>
      <c r="E5717" t="str">
        <f t="shared" si="89"/>
        <v>2014National Bodies and Special Health BoardsEthnicityMixed Or Multiple Ethnic Group</v>
      </c>
      <c r="F5717">
        <v>0.25642852054989601</v>
      </c>
    </row>
    <row r="5718" spans="1:6" x14ac:dyDescent="0.25">
      <c r="A5718" s="95">
        <v>41729</v>
      </c>
      <c r="B5718" t="s">
        <v>128</v>
      </c>
      <c r="C5718" t="s">
        <v>90</v>
      </c>
      <c r="D5718" t="s">
        <v>96</v>
      </c>
      <c r="E5718" t="str">
        <f t="shared" si="89"/>
        <v>2014North RegionEthnicityMixed Or Multiple Ethnic Group</v>
      </c>
      <c r="F5718">
        <v>0.300976501538324</v>
      </c>
    </row>
    <row r="5719" spans="1:6" x14ac:dyDescent="0.25">
      <c r="A5719" s="95">
        <v>41729</v>
      </c>
      <c r="B5719" t="s">
        <v>129</v>
      </c>
      <c r="C5719" t="s">
        <v>90</v>
      </c>
      <c r="D5719" t="s">
        <v>96</v>
      </c>
      <c r="E5719" t="str">
        <f t="shared" si="89"/>
        <v>2014West RegionEthnicityMixed Or Multiple Ethnic Group</v>
      </c>
      <c r="F5719">
        <v>0.28743140841390102</v>
      </c>
    </row>
    <row r="5720" spans="1:6" x14ac:dyDescent="0.25">
      <c r="A5720" s="95">
        <v>42094</v>
      </c>
      <c r="B5720" t="s">
        <v>102</v>
      </c>
      <c r="C5720" t="s">
        <v>90</v>
      </c>
      <c r="D5720" t="s">
        <v>96</v>
      </c>
      <c r="E5720" t="str">
        <f t="shared" si="89"/>
        <v>2015NHS Ayrshire &amp; ArranEthnicityMixed Or Multiple Ethnic Group</v>
      </c>
      <c r="F5720">
        <v>0.161073825503355</v>
      </c>
    </row>
    <row r="5721" spans="1:6" x14ac:dyDescent="0.25">
      <c r="A5721" s="95">
        <v>42094</v>
      </c>
      <c r="B5721" t="s">
        <v>103</v>
      </c>
      <c r="C5721" t="s">
        <v>90</v>
      </c>
      <c r="D5721" t="s">
        <v>96</v>
      </c>
      <c r="E5721" t="str">
        <f t="shared" si="89"/>
        <v>2015NHS BordersEthnicityMixed Or Multiple Ethnic Group</v>
      </c>
      <c r="F5721">
        <v>0.11111111111111099</v>
      </c>
    </row>
    <row r="5722" spans="1:6" x14ac:dyDescent="0.25">
      <c r="A5722" s="95">
        <v>42094</v>
      </c>
      <c r="B5722" t="s">
        <v>82</v>
      </c>
      <c r="C5722" t="s">
        <v>90</v>
      </c>
      <c r="D5722" t="s">
        <v>96</v>
      </c>
      <c r="E5722" t="str">
        <f t="shared" si="89"/>
        <v>2015NHSScotlandEthnicityMixed Or Multiple Ethnic Group</v>
      </c>
      <c r="F5722">
        <v>0.31274301922893999</v>
      </c>
    </row>
    <row r="5723" spans="1:6" x14ac:dyDescent="0.25">
      <c r="A5723" s="95">
        <v>42094</v>
      </c>
      <c r="B5723" t="s">
        <v>52</v>
      </c>
      <c r="C5723" t="s">
        <v>90</v>
      </c>
      <c r="D5723" t="s">
        <v>96</v>
      </c>
      <c r="E5723" t="str">
        <f t="shared" si="89"/>
        <v>2015NHS National Services ScotlandEthnicityMixed Or Multiple Ethnic Group</v>
      </c>
      <c r="F5723">
        <v>0.61884669479606103</v>
      </c>
    </row>
    <row r="5724" spans="1:6" x14ac:dyDescent="0.25">
      <c r="A5724" s="95">
        <v>42094</v>
      </c>
      <c r="B5724" t="s">
        <v>15</v>
      </c>
      <c r="C5724" t="s">
        <v>90</v>
      </c>
      <c r="D5724" t="s">
        <v>96</v>
      </c>
      <c r="E5724" t="str">
        <f t="shared" si="89"/>
        <v>2015Scottish Ambulance ServiceEthnicityMixed Or Multiple Ethnic Group</v>
      </c>
      <c r="F5724">
        <v>4.4873233116445997E-2</v>
      </c>
    </row>
    <row r="5725" spans="1:6" x14ac:dyDescent="0.25">
      <c r="A5725" s="95">
        <v>42094</v>
      </c>
      <c r="B5725" t="s">
        <v>16</v>
      </c>
      <c r="C5725" t="s">
        <v>90</v>
      </c>
      <c r="D5725" t="s">
        <v>96</v>
      </c>
      <c r="E5725" t="str">
        <f t="shared" si="89"/>
        <v>2015NHS 24EthnicityMixed Or Multiple Ethnic Group</v>
      </c>
      <c r="F5725">
        <v>0.24953212726138399</v>
      </c>
    </row>
    <row r="5726" spans="1:6" x14ac:dyDescent="0.25">
      <c r="A5726" s="95">
        <v>42094</v>
      </c>
      <c r="B5726" t="s">
        <v>17</v>
      </c>
      <c r="C5726" t="s">
        <v>90</v>
      </c>
      <c r="D5726" t="s">
        <v>96</v>
      </c>
      <c r="E5726" t="str">
        <f t="shared" si="89"/>
        <v>2015NHS Education for ScotlandEthnicityMixed Or Multiple Ethnic Group</v>
      </c>
      <c r="F5726">
        <v>0.44444444444444398</v>
      </c>
    </row>
    <row r="5727" spans="1:6" x14ac:dyDescent="0.25">
      <c r="A5727" s="95">
        <v>42094</v>
      </c>
      <c r="B5727" t="s">
        <v>83</v>
      </c>
      <c r="C5727" t="s">
        <v>90</v>
      </c>
      <c r="D5727" t="s">
        <v>96</v>
      </c>
      <c r="E5727" t="str">
        <f t="shared" si="89"/>
        <v>2015Healthcare Improvement ScotlandEthnicityMixed Or Multiple Ethnic Group</v>
      </c>
      <c r="F5727">
        <v>0.56818181818181801</v>
      </c>
    </row>
    <row r="5728" spans="1:6" x14ac:dyDescent="0.25">
      <c r="A5728" s="95">
        <v>42094</v>
      </c>
      <c r="B5728" t="s">
        <v>18</v>
      </c>
      <c r="C5728" t="s">
        <v>90</v>
      </c>
      <c r="D5728" t="s">
        <v>96</v>
      </c>
      <c r="E5728" t="str">
        <f t="shared" si="89"/>
        <v>2015NHS Health ScotlandEthnicityMixed Or Multiple Ethnic Group</v>
      </c>
      <c r="F5728">
        <v>0.37037037037037002</v>
      </c>
    </row>
    <row r="5729" spans="1:6" x14ac:dyDescent="0.25">
      <c r="A5729" s="95">
        <v>42094</v>
      </c>
      <c r="B5729" t="s">
        <v>19</v>
      </c>
      <c r="C5729" t="s">
        <v>90</v>
      </c>
      <c r="D5729" t="s">
        <v>96</v>
      </c>
      <c r="E5729" t="str">
        <f t="shared" si="89"/>
        <v>2015The State HospitalEthnicityMixed Or Multiple Ethnic Group</v>
      </c>
      <c r="F5729">
        <v>0.14992503748125899</v>
      </c>
    </row>
    <row r="5730" spans="1:6" x14ac:dyDescent="0.25">
      <c r="A5730" s="95">
        <v>42094</v>
      </c>
      <c r="B5730" t="s">
        <v>35</v>
      </c>
      <c r="C5730" t="s">
        <v>90</v>
      </c>
      <c r="D5730" t="s">
        <v>96</v>
      </c>
      <c r="E5730" t="str">
        <f t="shared" si="89"/>
        <v>2015National Waiting Times CentreEthnicityMixed Or Multiple Ethnic Group</v>
      </c>
      <c r="F5730">
        <v>0.43715846994535501</v>
      </c>
    </row>
    <row r="5731" spans="1:6" x14ac:dyDescent="0.25">
      <c r="A5731" s="95">
        <v>42094</v>
      </c>
      <c r="B5731" t="s">
        <v>105</v>
      </c>
      <c r="C5731" t="s">
        <v>90</v>
      </c>
      <c r="D5731" t="s">
        <v>96</v>
      </c>
      <c r="E5731" t="str">
        <f t="shared" si="89"/>
        <v>2015NHS FifeEthnicityMixed Or Multiple Ethnic Group</v>
      </c>
      <c r="F5731">
        <v>0.26829016613352502</v>
      </c>
    </row>
    <row r="5732" spans="1:6" x14ac:dyDescent="0.25">
      <c r="A5732" s="95">
        <v>42094</v>
      </c>
      <c r="B5732" t="s">
        <v>108</v>
      </c>
      <c r="C5732" t="s">
        <v>90</v>
      </c>
      <c r="D5732" t="s">
        <v>96</v>
      </c>
      <c r="E5732" t="str">
        <f t="shared" si="89"/>
        <v>2015NHS Greater Glasgow &amp; ClydeEthnicityMixed Or Multiple Ethnic Group</v>
      </c>
      <c r="F5732">
        <v>0.35753886537982799</v>
      </c>
    </row>
    <row r="5733" spans="1:6" x14ac:dyDescent="0.25">
      <c r="A5733" s="95">
        <v>42094</v>
      </c>
      <c r="B5733" t="s">
        <v>109</v>
      </c>
      <c r="C5733" t="s">
        <v>90</v>
      </c>
      <c r="D5733" t="s">
        <v>96</v>
      </c>
      <c r="E5733" t="str">
        <f t="shared" si="89"/>
        <v>2015NHS HighlandEthnicityMixed Or Multiple Ethnic Group</v>
      </c>
      <c r="F5733">
        <v>0.207612456747404</v>
      </c>
    </row>
    <row r="5734" spans="1:6" x14ac:dyDescent="0.25">
      <c r="A5734" s="95">
        <v>42094</v>
      </c>
      <c r="B5734" t="s">
        <v>110</v>
      </c>
      <c r="C5734" t="s">
        <v>90</v>
      </c>
      <c r="D5734" t="s">
        <v>96</v>
      </c>
      <c r="E5734" t="str">
        <f t="shared" si="89"/>
        <v>2015NHS LanarkshireEthnicityMixed Or Multiple Ethnic Group</v>
      </c>
      <c r="F5734">
        <v>0.19930611943603699</v>
      </c>
    </row>
    <row r="5735" spans="1:6" x14ac:dyDescent="0.25">
      <c r="A5735" s="95">
        <v>42094</v>
      </c>
      <c r="B5735" t="s">
        <v>107</v>
      </c>
      <c r="C5735" t="s">
        <v>90</v>
      </c>
      <c r="D5735" t="s">
        <v>96</v>
      </c>
      <c r="E5735" t="str">
        <f t="shared" si="89"/>
        <v>2015NHS GrampianEthnicityMixed Or Multiple Ethnic Group</v>
      </c>
      <c r="F5735">
        <v>0.30935808197989101</v>
      </c>
    </row>
    <row r="5736" spans="1:6" x14ac:dyDescent="0.25">
      <c r="A5736" s="95">
        <v>42094</v>
      </c>
      <c r="B5736" t="s">
        <v>112</v>
      </c>
      <c r="C5736" t="s">
        <v>90</v>
      </c>
      <c r="D5736" t="s">
        <v>96</v>
      </c>
      <c r="E5736" t="str">
        <f t="shared" si="89"/>
        <v>2015NHS OrkneyEthnicityMixed Or Multiple Ethnic Group</v>
      </c>
      <c r="F5736">
        <v>0.14326647564469899</v>
      </c>
    </row>
    <row r="5737" spans="1:6" x14ac:dyDescent="0.25">
      <c r="A5737" s="95">
        <v>42094</v>
      </c>
      <c r="B5737" t="s">
        <v>111</v>
      </c>
      <c r="C5737" t="s">
        <v>90</v>
      </c>
      <c r="D5737" t="s">
        <v>96</v>
      </c>
      <c r="E5737" t="str">
        <f t="shared" si="89"/>
        <v>2015NHS LothianEthnicityMixed Or Multiple Ethnic Group</v>
      </c>
      <c r="F5737">
        <v>0.42255087290114501</v>
      </c>
    </row>
    <row r="5738" spans="1:6" x14ac:dyDescent="0.25">
      <c r="A5738" s="95">
        <v>42094</v>
      </c>
      <c r="B5738" t="s">
        <v>114</v>
      </c>
      <c r="C5738" t="s">
        <v>90</v>
      </c>
      <c r="D5738" t="s">
        <v>96</v>
      </c>
      <c r="E5738" t="str">
        <f t="shared" si="89"/>
        <v>2015NHS TaysideEthnicityMixed Or Multiple Ethnic Group</v>
      </c>
      <c r="F5738">
        <v>0.35014477139586497</v>
      </c>
    </row>
    <row r="5739" spans="1:6" x14ac:dyDescent="0.25">
      <c r="A5739" s="95">
        <v>42094</v>
      </c>
      <c r="B5739" t="s">
        <v>106</v>
      </c>
      <c r="C5739" t="s">
        <v>90</v>
      </c>
      <c r="D5739" t="s">
        <v>96</v>
      </c>
      <c r="E5739" t="str">
        <f t="shared" si="89"/>
        <v>2015NHS Forth ValleyEthnicityMixed Or Multiple Ethnic Group</v>
      </c>
      <c r="F5739">
        <v>0.46463603510583301</v>
      </c>
    </row>
    <row r="5740" spans="1:6" x14ac:dyDescent="0.25">
      <c r="A5740" s="95">
        <v>42094</v>
      </c>
      <c r="B5740" t="s">
        <v>115</v>
      </c>
      <c r="C5740" t="s">
        <v>90</v>
      </c>
      <c r="D5740" t="s">
        <v>96</v>
      </c>
      <c r="E5740" t="str">
        <f t="shared" si="89"/>
        <v>2015NHS Western IslesEthnicityMixed Or Multiple Ethnic Group</v>
      </c>
      <c r="F5740">
        <v>0.16750418760468999</v>
      </c>
    </row>
    <row r="5741" spans="1:6" x14ac:dyDescent="0.25">
      <c r="A5741" s="95">
        <v>42094</v>
      </c>
      <c r="B5741" t="s">
        <v>104</v>
      </c>
      <c r="C5741" t="s">
        <v>90</v>
      </c>
      <c r="D5741" t="s">
        <v>96</v>
      </c>
      <c r="E5741" t="str">
        <f t="shared" si="89"/>
        <v>2015NHS Dumfries &amp; GallowayEthnicityMixed Or Multiple Ethnic Group</v>
      </c>
      <c r="F5741">
        <v>0.25542784163473797</v>
      </c>
    </row>
    <row r="5742" spans="1:6" x14ac:dyDescent="0.25">
      <c r="A5742" s="95">
        <v>42094</v>
      </c>
      <c r="B5742" t="s">
        <v>113</v>
      </c>
      <c r="C5742" t="s">
        <v>90</v>
      </c>
      <c r="D5742" t="s">
        <v>96</v>
      </c>
      <c r="E5742" t="str">
        <f t="shared" si="89"/>
        <v>2015NHS ShetlandEthnicityMixed Or Multiple Ethnic Group</v>
      </c>
      <c r="F5742">
        <v>0.352112676056338</v>
      </c>
    </row>
    <row r="5743" spans="1:6" x14ac:dyDescent="0.25">
      <c r="A5743" s="95">
        <v>42094</v>
      </c>
      <c r="B5743" t="s">
        <v>127</v>
      </c>
      <c r="C5743" t="s">
        <v>90</v>
      </c>
      <c r="D5743" t="s">
        <v>96</v>
      </c>
      <c r="E5743" t="str">
        <f t="shared" si="89"/>
        <v>2015East RegionEthnicityMixed Or Multiple Ethnic Group</v>
      </c>
      <c r="F5743">
        <v>0.35758629252545299</v>
      </c>
    </row>
    <row r="5744" spans="1:6" x14ac:dyDescent="0.25">
      <c r="A5744" s="95">
        <v>42094</v>
      </c>
      <c r="B5744" t="s">
        <v>132</v>
      </c>
      <c r="C5744" t="s">
        <v>90</v>
      </c>
      <c r="D5744" t="s">
        <v>96</v>
      </c>
      <c r="E5744" t="str">
        <f t="shared" si="89"/>
        <v>2015National Bodies and Special Health BoardsEthnicityMixed Or Multiple Ethnic Group</v>
      </c>
      <c r="F5744">
        <v>0.33368926855312298</v>
      </c>
    </row>
    <row r="5745" spans="1:6" x14ac:dyDescent="0.25">
      <c r="A5745" s="95">
        <v>42094</v>
      </c>
      <c r="B5745" t="s">
        <v>128</v>
      </c>
      <c r="C5745" t="s">
        <v>90</v>
      </c>
      <c r="D5745" t="s">
        <v>96</v>
      </c>
      <c r="E5745" t="str">
        <f t="shared" si="89"/>
        <v>2015North RegionEthnicityMixed Or Multiple Ethnic Group</v>
      </c>
      <c r="F5745">
        <v>0.291532503698546</v>
      </c>
    </row>
    <row r="5746" spans="1:6" x14ac:dyDescent="0.25">
      <c r="A5746" s="95">
        <v>42094</v>
      </c>
      <c r="B5746" t="s">
        <v>129</v>
      </c>
      <c r="C5746" t="s">
        <v>90</v>
      </c>
      <c r="D5746" t="s">
        <v>96</v>
      </c>
      <c r="E5746" t="str">
        <f t="shared" si="89"/>
        <v>2015West RegionEthnicityMixed Or Multiple Ethnic Group</v>
      </c>
      <c r="F5746">
        <v>0.30850919996558401</v>
      </c>
    </row>
    <row r="5747" spans="1:6" x14ac:dyDescent="0.25">
      <c r="A5747" s="95">
        <v>42460</v>
      </c>
      <c r="B5747" t="s">
        <v>102</v>
      </c>
      <c r="C5747" t="s">
        <v>90</v>
      </c>
      <c r="D5747" t="s">
        <v>96</v>
      </c>
      <c r="E5747" t="str">
        <f t="shared" si="89"/>
        <v>2016NHS Ayrshire &amp; ArranEthnicityMixed Or Multiple Ethnic Group</v>
      </c>
      <c r="F5747">
        <v>0.17621145374449301</v>
      </c>
    </row>
    <row r="5748" spans="1:6" x14ac:dyDescent="0.25">
      <c r="A5748" s="95">
        <v>42460</v>
      </c>
      <c r="B5748" t="s">
        <v>103</v>
      </c>
      <c r="C5748" t="s">
        <v>90</v>
      </c>
      <c r="D5748" t="s">
        <v>96</v>
      </c>
      <c r="E5748" t="str">
        <f t="shared" si="89"/>
        <v>2016NHS BordersEthnicityMixed Or Multiple Ethnic Group</v>
      </c>
      <c r="F5748">
        <v>0.18949648077964201</v>
      </c>
    </row>
    <row r="5749" spans="1:6" x14ac:dyDescent="0.25">
      <c r="A5749" s="95">
        <v>42460</v>
      </c>
      <c r="B5749" t="s">
        <v>82</v>
      </c>
      <c r="C5749" t="s">
        <v>90</v>
      </c>
      <c r="D5749" t="s">
        <v>96</v>
      </c>
      <c r="E5749" t="str">
        <f t="shared" si="89"/>
        <v>2016NHSScotlandEthnicityMixed Or Multiple Ethnic Group</v>
      </c>
      <c r="F5749">
        <v>0.33324873376515801</v>
      </c>
    </row>
    <row r="5750" spans="1:6" x14ac:dyDescent="0.25">
      <c r="A5750" s="95">
        <v>42460</v>
      </c>
      <c r="B5750" t="s">
        <v>52</v>
      </c>
      <c r="C5750" t="s">
        <v>90</v>
      </c>
      <c r="D5750" t="s">
        <v>96</v>
      </c>
      <c r="E5750" t="str">
        <f t="shared" si="89"/>
        <v>2016NHS National Services ScotlandEthnicityMixed Or Multiple Ethnic Group</v>
      </c>
      <c r="F5750">
        <v>0.70960698689956303</v>
      </c>
    </row>
    <row r="5751" spans="1:6" x14ac:dyDescent="0.25">
      <c r="A5751" s="95">
        <v>42460</v>
      </c>
      <c r="B5751" t="s">
        <v>15</v>
      </c>
      <c r="C5751" t="s">
        <v>90</v>
      </c>
      <c r="D5751" t="s">
        <v>96</v>
      </c>
      <c r="E5751" t="str">
        <f t="shared" si="89"/>
        <v>2016Scottish Ambulance ServiceEthnicityMixed Or Multiple Ethnic Group</v>
      </c>
      <c r="F5751">
        <v>4.3497172683775502E-2</v>
      </c>
    </row>
    <row r="5752" spans="1:6" x14ac:dyDescent="0.25">
      <c r="A5752" s="95">
        <v>42460</v>
      </c>
      <c r="B5752" t="s">
        <v>16</v>
      </c>
      <c r="C5752" t="s">
        <v>90</v>
      </c>
      <c r="D5752" t="s">
        <v>96</v>
      </c>
      <c r="E5752" t="str">
        <f t="shared" si="89"/>
        <v>2016NHS 24EthnicityMixed Or Multiple Ethnic Group</v>
      </c>
      <c r="F5752">
        <v>0.30599755201958301</v>
      </c>
    </row>
    <row r="5753" spans="1:6" x14ac:dyDescent="0.25">
      <c r="A5753" s="95">
        <v>42460</v>
      </c>
      <c r="B5753" t="s">
        <v>17</v>
      </c>
      <c r="C5753" t="s">
        <v>90</v>
      </c>
      <c r="D5753" t="s">
        <v>96</v>
      </c>
      <c r="E5753" t="str">
        <f t="shared" si="89"/>
        <v>2016NHS Education for ScotlandEthnicityMixed Or Multiple Ethnic Group</v>
      </c>
      <c r="F5753">
        <v>0.29282576866764198</v>
      </c>
    </row>
    <row r="5754" spans="1:6" x14ac:dyDescent="0.25">
      <c r="A5754" s="95">
        <v>42460</v>
      </c>
      <c r="B5754" t="s">
        <v>83</v>
      </c>
      <c r="C5754" t="s">
        <v>90</v>
      </c>
      <c r="D5754" t="s">
        <v>96</v>
      </c>
      <c r="E5754" t="str">
        <f t="shared" si="89"/>
        <v>2016Healthcare Improvement ScotlandEthnicityMixed Or Multiple Ethnic Group</v>
      </c>
      <c r="F5754">
        <v>0.51150895140664898</v>
      </c>
    </row>
    <row r="5755" spans="1:6" x14ac:dyDescent="0.25">
      <c r="A5755" s="95">
        <v>42460</v>
      </c>
      <c r="B5755" t="s">
        <v>18</v>
      </c>
      <c r="C5755" t="s">
        <v>90</v>
      </c>
      <c r="D5755" t="s">
        <v>96</v>
      </c>
      <c r="E5755" t="str">
        <f t="shared" si="89"/>
        <v>2016NHS Health ScotlandEthnicityMixed Or Multiple Ethnic Group</v>
      </c>
      <c r="F5755">
        <v>0.37735849056603699</v>
      </c>
    </row>
    <row r="5756" spans="1:6" x14ac:dyDescent="0.25">
      <c r="A5756" s="95">
        <v>42460</v>
      </c>
      <c r="B5756" t="s">
        <v>19</v>
      </c>
      <c r="C5756" t="s">
        <v>90</v>
      </c>
      <c r="D5756" t="s">
        <v>96</v>
      </c>
      <c r="E5756" t="str">
        <f t="shared" si="89"/>
        <v>2016The State HospitalEthnicityMixed Or Multiple Ethnic Group</v>
      </c>
      <c r="F5756">
        <v>0.15060240963855401</v>
      </c>
    </row>
    <row r="5757" spans="1:6" x14ac:dyDescent="0.25">
      <c r="A5757" s="95">
        <v>42460</v>
      </c>
      <c r="B5757" t="s">
        <v>35</v>
      </c>
      <c r="C5757" t="s">
        <v>90</v>
      </c>
      <c r="D5757" t="s">
        <v>96</v>
      </c>
      <c r="E5757" t="str">
        <f t="shared" si="89"/>
        <v>2016National Waiting Times CentreEthnicityMixed Or Multiple Ethnic Group</v>
      </c>
      <c r="F5757">
        <v>0.56759545923632604</v>
      </c>
    </row>
    <row r="5758" spans="1:6" x14ac:dyDescent="0.25">
      <c r="A5758" s="95">
        <v>42460</v>
      </c>
      <c r="B5758" t="s">
        <v>105</v>
      </c>
      <c r="C5758" t="s">
        <v>90</v>
      </c>
      <c r="D5758" t="s">
        <v>96</v>
      </c>
      <c r="E5758" t="str">
        <f t="shared" si="89"/>
        <v>2016NHS FifeEthnicityMixed Or Multiple Ethnic Group</v>
      </c>
      <c r="F5758">
        <v>0.28417740789607199</v>
      </c>
    </row>
    <row r="5759" spans="1:6" x14ac:dyDescent="0.25">
      <c r="A5759" s="95">
        <v>42460</v>
      </c>
      <c r="B5759" t="s">
        <v>108</v>
      </c>
      <c r="C5759" t="s">
        <v>90</v>
      </c>
      <c r="D5759" t="s">
        <v>96</v>
      </c>
      <c r="E5759" t="str">
        <f t="shared" si="89"/>
        <v>2016NHS Greater Glasgow &amp; ClydeEthnicityMixed Or Multiple Ethnic Group</v>
      </c>
      <c r="F5759">
        <v>0.38596176285791201</v>
      </c>
    </row>
    <row r="5760" spans="1:6" x14ac:dyDescent="0.25">
      <c r="A5760" s="95">
        <v>42460</v>
      </c>
      <c r="B5760" t="s">
        <v>109</v>
      </c>
      <c r="C5760" t="s">
        <v>90</v>
      </c>
      <c r="D5760" t="s">
        <v>96</v>
      </c>
      <c r="E5760" t="str">
        <f t="shared" si="89"/>
        <v>2016NHS HighlandEthnicityMixed Or Multiple Ethnic Group</v>
      </c>
      <c r="F5760">
        <v>0.257378174330816</v>
      </c>
    </row>
    <row r="5761" spans="1:6" x14ac:dyDescent="0.25">
      <c r="A5761" s="95">
        <v>42460</v>
      </c>
      <c r="B5761" t="s">
        <v>110</v>
      </c>
      <c r="C5761" t="s">
        <v>90</v>
      </c>
      <c r="D5761" t="s">
        <v>96</v>
      </c>
      <c r="E5761" t="str">
        <f t="shared" si="89"/>
        <v>2016NHS LanarkshireEthnicityMixed Or Multiple Ethnic Group</v>
      </c>
      <c r="F5761">
        <v>0.25556772544724299</v>
      </c>
    </row>
    <row r="5762" spans="1:6" x14ac:dyDescent="0.25">
      <c r="A5762" s="95">
        <v>42460</v>
      </c>
      <c r="B5762" t="s">
        <v>107</v>
      </c>
      <c r="C5762" t="s">
        <v>90</v>
      </c>
      <c r="D5762" t="s">
        <v>96</v>
      </c>
      <c r="E5762" t="str">
        <f t="shared" si="89"/>
        <v>2016NHS GrampianEthnicityMixed Or Multiple Ethnic Group</v>
      </c>
      <c r="F5762">
        <v>0.37453183520599198</v>
      </c>
    </row>
    <row r="5763" spans="1:6" x14ac:dyDescent="0.25">
      <c r="A5763" s="95">
        <v>42460</v>
      </c>
      <c r="B5763" t="s">
        <v>112</v>
      </c>
      <c r="C5763" t="s">
        <v>90</v>
      </c>
      <c r="D5763" t="s">
        <v>96</v>
      </c>
      <c r="E5763" t="str">
        <f t="shared" si="89"/>
        <v>2016NHS OrkneyEthnicityMixed Or Multiple Ethnic Group</v>
      </c>
      <c r="F5763">
        <v>0.13351134846461901</v>
      </c>
    </row>
    <row r="5764" spans="1:6" x14ac:dyDescent="0.25">
      <c r="A5764" s="95">
        <v>42460</v>
      </c>
      <c r="B5764" t="s">
        <v>111</v>
      </c>
      <c r="C5764" t="s">
        <v>90</v>
      </c>
      <c r="D5764" t="s">
        <v>96</v>
      </c>
      <c r="E5764" t="str">
        <f t="shared" ref="E5764:E5827" si="90">"20"&amp;RIGHT(TEXT(A5764,"dd-mmm-yy"),2)&amp;B5764&amp;C5764&amp;D5764</f>
        <v>2016NHS LothianEthnicityMixed Or Multiple Ethnic Group</v>
      </c>
      <c r="F5764">
        <v>0.368269868159387</v>
      </c>
    </row>
    <row r="5765" spans="1:6" x14ac:dyDescent="0.25">
      <c r="A5765" s="95">
        <v>42460</v>
      </c>
      <c r="B5765" t="s">
        <v>114</v>
      </c>
      <c r="C5765" t="s">
        <v>90</v>
      </c>
      <c r="D5765" t="s">
        <v>96</v>
      </c>
      <c r="E5765" t="str">
        <f t="shared" si="90"/>
        <v>2016NHS TaysideEthnicityMixed Or Multiple Ethnic Group</v>
      </c>
      <c r="F5765">
        <v>0.372048975174186</v>
      </c>
    </row>
    <row r="5766" spans="1:6" x14ac:dyDescent="0.25">
      <c r="A5766" s="95">
        <v>42460</v>
      </c>
      <c r="B5766" t="s">
        <v>106</v>
      </c>
      <c r="C5766" t="s">
        <v>90</v>
      </c>
      <c r="D5766" t="s">
        <v>96</v>
      </c>
      <c r="E5766" t="str">
        <f t="shared" si="90"/>
        <v>2016NHS Forth ValleyEthnicityMixed Or Multiple Ethnic Group</v>
      </c>
      <c r="F5766">
        <v>0.47369733233607503</v>
      </c>
    </row>
    <row r="5767" spans="1:6" x14ac:dyDescent="0.25">
      <c r="A5767" s="95">
        <v>42460</v>
      </c>
      <c r="B5767" t="s">
        <v>115</v>
      </c>
      <c r="C5767" t="s">
        <v>90</v>
      </c>
      <c r="D5767" t="s">
        <v>96</v>
      </c>
      <c r="E5767" t="str">
        <f t="shared" si="90"/>
        <v>2016NHS Western IslesEthnicityMixed Or Multiple Ethnic Group</v>
      </c>
      <c r="F5767">
        <v>0.16666666666666599</v>
      </c>
    </row>
    <row r="5768" spans="1:6" x14ac:dyDescent="0.25">
      <c r="A5768" s="95">
        <v>42460</v>
      </c>
      <c r="B5768" t="s">
        <v>104</v>
      </c>
      <c r="C5768" t="s">
        <v>90</v>
      </c>
      <c r="D5768" t="s">
        <v>96</v>
      </c>
      <c r="E5768" t="str">
        <f t="shared" si="90"/>
        <v>2016NHS Dumfries &amp; GallowayEthnicityMixed Or Multiple Ethnic Group</v>
      </c>
      <c r="F5768">
        <v>0.27606710554257802</v>
      </c>
    </row>
    <row r="5769" spans="1:6" x14ac:dyDescent="0.25">
      <c r="A5769" s="95">
        <v>42460</v>
      </c>
      <c r="B5769" t="s">
        <v>113</v>
      </c>
      <c r="C5769" t="s">
        <v>90</v>
      </c>
      <c r="D5769" t="s">
        <v>96</v>
      </c>
      <c r="E5769" t="str">
        <f t="shared" si="90"/>
        <v>2016NHS ShetlandEthnicityMixed Or Multiple Ethnic Group</v>
      </c>
      <c r="F5769">
        <v>0.46349942062572402</v>
      </c>
    </row>
    <row r="5770" spans="1:6" x14ac:dyDescent="0.25">
      <c r="A5770" s="95">
        <v>42460</v>
      </c>
      <c r="B5770" t="s">
        <v>127</v>
      </c>
      <c r="C5770" t="s">
        <v>90</v>
      </c>
      <c r="D5770" t="s">
        <v>96</v>
      </c>
      <c r="E5770" t="str">
        <f t="shared" si="90"/>
        <v>2016East RegionEthnicityMixed Or Multiple Ethnic Group</v>
      </c>
      <c r="F5770">
        <v>0.33168718213311699</v>
      </c>
    </row>
    <row r="5771" spans="1:6" x14ac:dyDescent="0.25">
      <c r="A5771" s="95">
        <v>42460</v>
      </c>
      <c r="B5771" t="s">
        <v>132</v>
      </c>
      <c r="C5771" t="s">
        <v>90</v>
      </c>
      <c r="D5771" t="s">
        <v>96</v>
      </c>
      <c r="E5771" t="str">
        <f t="shared" si="90"/>
        <v>2016National Bodies and Special Health BoardsEthnicityMixed Or Multiple Ethnic Group</v>
      </c>
      <c r="F5771">
        <v>0.35251164547400199</v>
      </c>
    </row>
    <row r="5772" spans="1:6" x14ac:dyDescent="0.25">
      <c r="A5772" s="95">
        <v>42460</v>
      </c>
      <c r="B5772" t="s">
        <v>128</v>
      </c>
      <c r="C5772" t="s">
        <v>90</v>
      </c>
      <c r="D5772" t="s">
        <v>96</v>
      </c>
      <c r="E5772" t="str">
        <f t="shared" si="90"/>
        <v>2016North RegionEthnicityMixed Or Multiple Ethnic Group</v>
      </c>
      <c r="F5772">
        <v>0.33664947452469801</v>
      </c>
    </row>
    <row r="5773" spans="1:6" x14ac:dyDescent="0.25">
      <c r="A5773" s="95">
        <v>42460</v>
      </c>
      <c r="B5773" t="s">
        <v>129</v>
      </c>
      <c r="C5773" t="s">
        <v>90</v>
      </c>
      <c r="D5773" t="s">
        <v>96</v>
      </c>
      <c r="E5773" t="str">
        <f t="shared" si="90"/>
        <v>2016West RegionEthnicityMixed Or Multiple Ethnic Group</v>
      </c>
      <c r="F5773">
        <v>0.33762448384746102</v>
      </c>
    </row>
    <row r="5774" spans="1:6" x14ac:dyDescent="0.25">
      <c r="A5774" s="95">
        <v>42825</v>
      </c>
      <c r="B5774" t="s">
        <v>102</v>
      </c>
      <c r="C5774" t="s">
        <v>90</v>
      </c>
      <c r="D5774" t="s">
        <v>96</v>
      </c>
      <c r="E5774" t="str">
        <f t="shared" si="90"/>
        <v>2017NHS Ayrshire &amp; ArranEthnicityMixed Or Multiple Ethnic Group</v>
      </c>
      <c r="F5774">
        <v>0.161743423852898</v>
      </c>
    </row>
    <row r="5775" spans="1:6" x14ac:dyDescent="0.25">
      <c r="A5775" s="95">
        <v>42825</v>
      </c>
      <c r="B5775" t="s">
        <v>103</v>
      </c>
      <c r="C5775" t="s">
        <v>90</v>
      </c>
      <c r="D5775" t="s">
        <v>96</v>
      </c>
      <c r="E5775" t="str">
        <f t="shared" si="90"/>
        <v>2017NHS BordersEthnicityMixed Or Multiple Ethnic Group</v>
      </c>
      <c r="F5775">
        <v>0.269832703723691</v>
      </c>
    </row>
    <row r="5776" spans="1:6" x14ac:dyDescent="0.25">
      <c r="A5776" s="95">
        <v>42825</v>
      </c>
      <c r="B5776" t="s">
        <v>82</v>
      </c>
      <c r="C5776" t="s">
        <v>90</v>
      </c>
      <c r="D5776" t="s">
        <v>96</v>
      </c>
      <c r="E5776" t="str">
        <f t="shared" si="90"/>
        <v>2017NHSScotlandEthnicityMixed Or Multiple Ethnic Group</v>
      </c>
      <c r="F5776">
        <v>0.33870251725026101</v>
      </c>
    </row>
    <row r="5777" spans="1:6" x14ac:dyDescent="0.25">
      <c r="A5777" s="95">
        <v>42825</v>
      </c>
      <c r="B5777" t="s">
        <v>52</v>
      </c>
      <c r="C5777" t="s">
        <v>90</v>
      </c>
      <c r="D5777" t="s">
        <v>96</v>
      </c>
      <c r="E5777" t="str">
        <f t="shared" si="90"/>
        <v>2017NHS National Services ScotlandEthnicityMixed Or Multiple Ethnic Group</v>
      </c>
      <c r="F5777">
        <v>0.67842605156037905</v>
      </c>
    </row>
    <row r="5778" spans="1:6" x14ac:dyDescent="0.25">
      <c r="A5778" s="95">
        <v>42825</v>
      </c>
      <c r="B5778" t="s">
        <v>15</v>
      </c>
      <c r="C5778" t="s">
        <v>90</v>
      </c>
      <c r="D5778" t="s">
        <v>96</v>
      </c>
      <c r="E5778" t="str">
        <f t="shared" si="90"/>
        <v>2017Scottish Ambulance ServiceEthnicityMixed Or Multiple Ethnic Group</v>
      </c>
      <c r="F5778">
        <v>4.22386483632523E-2</v>
      </c>
    </row>
    <row r="5779" spans="1:6" x14ac:dyDescent="0.25">
      <c r="A5779" s="95">
        <v>42825</v>
      </c>
      <c r="B5779" t="s">
        <v>16</v>
      </c>
      <c r="C5779" t="s">
        <v>90</v>
      </c>
      <c r="D5779" t="s">
        <v>96</v>
      </c>
      <c r="E5779" t="str">
        <f t="shared" si="90"/>
        <v>2017NHS 24EthnicityMixed Or Multiple Ethnic Group</v>
      </c>
      <c r="F5779">
        <v>0.20120724346076399</v>
      </c>
    </row>
    <row r="5780" spans="1:6" x14ac:dyDescent="0.25">
      <c r="A5780" s="95">
        <v>42825</v>
      </c>
      <c r="B5780" t="s">
        <v>17</v>
      </c>
      <c r="C5780" t="s">
        <v>90</v>
      </c>
      <c r="D5780" t="s">
        <v>96</v>
      </c>
      <c r="E5780" t="str">
        <f t="shared" si="90"/>
        <v>2017NHS Education for ScotlandEthnicityMixed Or Multiple Ethnic Group</v>
      </c>
      <c r="F5780">
        <v>0.19398642095053301</v>
      </c>
    </row>
    <row r="5781" spans="1:6" x14ac:dyDescent="0.25">
      <c r="A5781" s="95">
        <v>42825</v>
      </c>
      <c r="B5781" t="s">
        <v>83</v>
      </c>
      <c r="C5781" t="s">
        <v>90</v>
      </c>
      <c r="D5781" t="s">
        <v>96</v>
      </c>
      <c r="E5781" t="str">
        <f t="shared" si="90"/>
        <v>2017Healthcare Improvement ScotlandEthnicityMixed Or Multiple Ethnic Group</v>
      </c>
      <c r="F5781">
        <v>1.4251781472684</v>
      </c>
    </row>
    <row r="5782" spans="1:6" x14ac:dyDescent="0.25">
      <c r="A5782" s="95">
        <v>42825</v>
      </c>
      <c r="B5782" t="s">
        <v>18</v>
      </c>
      <c r="C5782" t="s">
        <v>90</v>
      </c>
      <c r="D5782" t="s">
        <v>96</v>
      </c>
      <c r="E5782" t="str">
        <f t="shared" si="90"/>
        <v>2017NHS Health ScotlandEthnicityMixed Or Multiple Ethnic Group</v>
      </c>
      <c r="F5782">
        <v>0.33333333333333298</v>
      </c>
    </row>
    <row r="5783" spans="1:6" x14ac:dyDescent="0.25">
      <c r="A5783" s="95">
        <v>42825</v>
      </c>
      <c r="B5783" t="s">
        <v>19</v>
      </c>
      <c r="C5783" t="s">
        <v>90</v>
      </c>
      <c r="D5783" t="s">
        <v>96</v>
      </c>
      <c r="E5783" t="str">
        <f t="shared" si="90"/>
        <v>2017The State HospitalEthnicityMixed Or Multiple Ethnic Group</v>
      </c>
      <c r="F5783">
        <v>0.150375939849624</v>
      </c>
    </row>
    <row r="5784" spans="1:6" x14ac:dyDescent="0.25">
      <c r="A5784" s="95">
        <v>42825</v>
      </c>
      <c r="B5784" t="s">
        <v>35</v>
      </c>
      <c r="C5784" t="s">
        <v>90</v>
      </c>
      <c r="D5784" t="s">
        <v>96</v>
      </c>
      <c r="E5784" t="str">
        <f t="shared" si="90"/>
        <v>2017National Waiting Times CentreEthnicityMixed Or Multiple Ethnic Group</v>
      </c>
      <c r="F5784">
        <v>0.55752660922453101</v>
      </c>
    </row>
    <row r="5785" spans="1:6" x14ac:dyDescent="0.25">
      <c r="A5785" s="95">
        <v>42825</v>
      </c>
      <c r="B5785" t="s">
        <v>105</v>
      </c>
      <c r="C5785" t="s">
        <v>90</v>
      </c>
      <c r="D5785" t="s">
        <v>96</v>
      </c>
      <c r="E5785" t="str">
        <f t="shared" si="90"/>
        <v>2017NHS FifeEthnicityMixed Or Multiple Ethnic Group</v>
      </c>
      <c r="F5785">
        <v>0.25344687753446798</v>
      </c>
    </row>
    <row r="5786" spans="1:6" x14ac:dyDescent="0.25">
      <c r="A5786" s="95">
        <v>42825</v>
      </c>
      <c r="B5786" t="s">
        <v>108</v>
      </c>
      <c r="C5786" t="s">
        <v>90</v>
      </c>
      <c r="D5786" t="s">
        <v>96</v>
      </c>
      <c r="E5786" t="str">
        <f t="shared" si="90"/>
        <v>2017NHS Greater Glasgow &amp; ClydeEthnicityMixed Or Multiple Ethnic Group</v>
      </c>
      <c r="F5786">
        <v>0.42226144462566101</v>
      </c>
    </row>
    <row r="5787" spans="1:6" x14ac:dyDescent="0.25">
      <c r="A5787" s="95">
        <v>42825</v>
      </c>
      <c r="B5787" t="s">
        <v>109</v>
      </c>
      <c r="C5787" t="s">
        <v>90</v>
      </c>
      <c r="D5787" t="s">
        <v>96</v>
      </c>
      <c r="E5787" t="str">
        <f t="shared" si="90"/>
        <v>2017NHS HighlandEthnicityMixed Or Multiple Ethnic Group</v>
      </c>
      <c r="F5787">
        <v>0.25989268947015398</v>
      </c>
    </row>
    <row r="5788" spans="1:6" x14ac:dyDescent="0.25">
      <c r="A5788" s="95">
        <v>42825</v>
      </c>
      <c r="B5788" t="s">
        <v>110</v>
      </c>
      <c r="C5788" t="s">
        <v>90</v>
      </c>
      <c r="D5788" t="s">
        <v>96</v>
      </c>
      <c r="E5788" t="str">
        <f t="shared" si="90"/>
        <v>2017NHS LanarkshireEthnicityMixed Or Multiple Ethnic Group</v>
      </c>
      <c r="F5788">
        <v>0.24460431654676201</v>
      </c>
    </row>
    <row r="5789" spans="1:6" x14ac:dyDescent="0.25">
      <c r="A5789" s="95">
        <v>42825</v>
      </c>
      <c r="B5789" t="s">
        <v>107</v>
      </c>
      <c r="C5789" t="s">
        <v>90</v>
      </c>
      <c r="D5789" t="s">
        <v>96</v>
      </c>
      <c r="E5789" t="str">
        <f t="shared" si="90"/>
        <v>2017NHS GrampianEthnicityMixed Or Multiple Ethnic Group</v>
      </c>
      <c r="F5789">
        <v>0.32476947166966302</v>
      </c>
    </row>
    <row r="5790" spans="1:6" x14ac:dyDescent="0.25">
      <c r="A5790" s="95">
        <v>42825</v>
      </c>
      <c r="B5790" t="s">
        <v>112</v>
      </c>
      <c r="C5790" t="s">
        <v>90</v>
      </c>
      <c r="D5790" t="s">
        <v>96</v>
      </c>
      <c r="E5790" t="str">
        <f t="shared" si="90"/>
        <v>2017NHS OrkneyEthnicityMixed Or Multiple Ethnic Group</v>
      </c>
      <c r="F5790">
        <v>0.13262599469496</v>
      </c>
    </row>
    <row r="5791" spans="1:6" x14ac:dyDescent="0.25">
      <c r="A5791" s="95">
        <v>42825</v>
      </c>
      <c r="B5791" t="s">
        <v>111</v>
      </c>
      <c r="C5791" t="s">
        <v>90</v>
      </c>
      <c r="D5791" t="s">
        <v>96</v>
      </c>
      <c r="E5791" t="str">
        <f t="shared" si="90"/>
        <v>2017NHS LothianEthnicityMixed Or Multiple Ethnic Group</v>
      </c>
      <c r="F5791">
        <v>0.37501378727159002</v>
      </c>
    </row>
    <row r="5792" spans="1:6" x14ac:dyDescent="0.25">
      <c r="A5792" s="95">
        <v>42825</v>
      </c>
      <c r="B5792" t="s">
        <v>114</v>
      </c>
      <c r="C5792" t="s">
        <v>90</v>
      </c>
      <c r="D5792" t="s">
        <v>96</v>
      </c>
      <c r="E5792" t="str">
        <f t="shared" si="90"/>
        <v>2017NHS TaysideEthnicityMixed Or Multiple Ethnic Group</v>
      </c>
      <c r="F5792">
        <v>0.41812786619908199</v>
      </c>
    </row>
    <row r="5793" spans="1:6" x14ac:dyDescent="0.25">
      <c r="A5793" s="95">
        <v>42825</v>
      </c>
      <c r="B5793" t="s">
        <v>106</v>
      </c>
      <c r="C5793" t="s">
        <v>90</v>
      </c>
      <c r="D5793" t="s">
        <v>96</v>
      </c>
      <c r="E5793" t="str">
        <f t="shared" si="90"/>
        <v>2017NHS Forth ValleyEthnicityMixed Or Multiple Ethnic Group</v>
      </c>
      <c r="F5793">
        <v>0.42479755741404401</v>
      </c>
    </row>
    <row r="5794" spans="1:6" x14ac:dyDescent="0.25">
      <c r="A5794" s="95">
        <v>42825</v>
      </c>
      <c r="B5794" t="s">
        <v>115</v>
      </c>
      <c r="C5794" t="s">
        <v>90</v>
      </c>
      <c r="D5794" t="s">
        <v>96</v>
      </c>
      <c r="E5794" t="str">
        <f t="shared" si="90"/>
        <v>2017NHS Western IslesEthnicityMixed Or Multiple Ethnic Group</v>
      </c>
      <c r="F5794">
        <v>0.16611295681063101</v>
      </c>
    </row>
    <row r="5795" spans="1:6" x14ac:dyDescent="0.25">
      <c r="A5795" s="95">
        <v>42825</v>
      </c>
      <c r="B5795" t="s">
        <v>104</v>
      </c>
      <c r="C5795" t="s">
        <v>90</v>
      </c>
      <c r="D5795" t="s">
        <v>96</v>
      </c>
      <c r="E5795" t="str">
        <f t="shared" si="90"/>
        <v>2017NHS Dumfries &amp; GallowayEthnicityMixed Or Multiple Ethnic Group</v>
      </c>
      <c r="F5795">
        <v>0.28156811782542701</v>
      </c>
    </row>
    <row r="5796" spans="1:6" x14ac:dyDescent="0.25">
      <c r="A5796" s="95">
        <v>42825</v>
      </c>
      <c r="B5796" t="s">
        <v>113</v>
      </c>
      <c r="C5796" t="s">
        <v>90</v>
      </c>
      <c r="D5796" t="s">
        <v>96</v>
      </c>
      <c r="E5796" t="str">
        <f t="shared" si="90"/>
        <v>2017NHS ShetlandEthnicityMixed Or Multiple Ethnic Group</v>
      </c>
      <c r="F5796">
        <v>0.34403669724770602</v>
      </c>
    </row>
    <row r="5797" spans="1:6" x14ac:dyDescent="0.25">
      <c r="A5797" s="95">
        <v>42825</v>
      </c>
      <c r="B5797" t="s">
        <v>127</v>
      </c>
      <c r="C5797" t="s">
        <v>90</v>
      </c>
      <c r="D5797" t="s">
        <v>96</v>
      </c>
      <c r="E5797" t="str">
        <f t="shared" si="90"/>
        <v>2017East RegionEthnicityMixed Or Multiple Ethnic Group</v>
      </c>
      <c r="F5797">
        <v>0.33603963796021402</v>
      </c>
    </row>
    <row r="5798" spans="1:6" x14ac:dyDescent="0.25">
      <c r="A5798" s="95">
        <v>42825</v>
      </c>
      <c r="B5798" t="s">
        <v>132</v>
      </c>
      <c r="C5798" t="s">
        <v>90</v>
      </c>
      <c r="D5798" t="s">
        <v>96</v>
      </c>
      <c r="E5798" t="str">
        <f t="shared" si="90"/>
        <v>2017National Bodies and Special Health BoardsEthnicityMixed Or Multiple Ethnic Group</v>
      </c>
      <c r="F5798">
        <v>0.33612418260710097</v>
      </c>
    </row>
    <row r="5799" spans="1:6" x14ac:dyDescent="0.25">
      <c r="A5799" s="95">
        <v>42825</v>
      </c>
      <c r="B5799" t="s">
        <v>128</v>
      </c>
      <c r="C5799" t="s">
        <v>90</v>
      </c>
      <c r="D5799" t="s">
        <v>96</v>
      </c>
      <c r="E5799" t="str">
        <f t="shared" si="90"/>
        <v>2017North RegionEthnicityMixed Or Multiple Ethnic Group</v>
      </c>
      <c r="F5799">
        <v>0.33099147963868503</v>
      </c>
    </row>
    <row r="5800" spans="1:6" x14ac:dyDescent="0.25">
      <c r="A5800" s="95">
        <v>42825</v>
      </c>
      <c r="B5800" t="s">
        <v>129</v>
      </c>
      <c r="C5800" t="s">
        <v>90</v>
      </c>
      <c r="D5800" t="s">
        <v>96</v>
      </c>
      <c r="E5800" t="str">
        <f t="shared" si="90"/>
        <v>2017West RegionEthnicityMixed Or Multiple Ethnic Group</v>
      </c>
      <c r="F5800">
        <v>0.34764281215175102</v>
      </c>
    </row>
    <row r="5801" spans="1:6" x14ac:dyDescent="0.25">
      <c r="A5801" s="95">
        <v>43190</v>
      </c>
      <c r="B5801" t="s">
        <v>102</v>
      </c>
      <c r="C5801" t="s">
        <v>90</v>
      </c>
      <c r="D5801" t="s">
        <v>96</v>
      </c>
      <c r="E5801" t="str">
        <f t="shared" si="90"/>
        <v>2018NHS Ayrshire &amp; ArranEthnicityMixed Or Multiple Ethnic Group</v>
      </c>
      <c r="F5801">
        <v>0.192775123627524</v>
      </c>
    </row>
    <row r="5802" spans="1:6" x14ac:dyDescent="0.25">
      <c r="A5802" s="95">
        <v>43190</v>
      </c>
      <c r="B5802" t="s">
        <v>103</v>
      </c>
      <c r="C5802" t="s">
        <v>90</v>
      </c>
      <c r="D5802" t="s">
        <v>96</v>
      </c>
      <c r="E5802" t="str">
        <f t="shared" si="90"/>
        <v>2018NHS BordersEthnicityMixed Or Multiple Ethnic Group</v>
      </c>
      <c r="F5802">
        <v>0.18416206261510101</v>
      </c>
    </row>
    <row r="5803" spans="1:6" x14ac:dyDescent="0.25">
      <c r="A5803" s="95">
        <v>43190</v>
      </c>
      <c r="B5803" t="s">
        <v>82</v>
      </c>
      <c r="C5803" t="s">
        <v>90</v>
      </c>
      <c r="D5803" t="s">
        <v>96</v>
      </c>
      <c r="E5803" t="str">
        <f t="shared" si="90"/>
        <v>2018NHSScotlandEthnicityMixed Or Multiple Ethnic Group</v>
      </c>
      <c r="F5803">
        <v>0.35683245069935898</v>
      </c>
    </row>
    <row r="5804" spans="1:6" x14ac:dyDescent="0.25">
      <c r="A5804" s="95">
        <v>43190</v>
      </c>
      <c r="B5804" t="s">
        <v>52</v>
      </c>
      <c r="C5804" t="s">
        <v>90</v>
      </c>
      <c r="D5804" t="s">
        <v>96</v>
      </c>
      <c r="E5804" t="str">
        <f t="shared" si="90"/>
        <v>2018NHS National Services ScotlandEthnicityMixed Or Multiple Ethnic Group</v>
      </c>
      <c r="F5804">
        <v>0.64777327935222595</v>
      </c>
    </row>
    <row r="5805" spans="1:6" x14ac:dyDescent="0.25">
      <c r="A5805" s="95">
        <v>43190</v>
      </c>
      <c r="B5805" t="s">
        <v>15</v>
      </c>
      <c r="C5805" t="s">
        <v>90</v>
      </c>
      <c r="D5805" t="s">
        <v>96</v>
      </c>
      <c r="E5805" t="str">
        <f t="shared" si="90"/>
        <v>2018Scottish Ambulance ServiceEthnicityMixed Or Multiple Ethnic Group</v>
      </c>
      <c r="F5805">
        <v>0.22235698403072501</v>
      </c>
    </row>
    <row r="5806" spans="1:6" x14ac:dyDescent="0.25">
      <c r="A5806" s="95">
        <v>43190</v>
      </c>
      <c r="B5806" t="s">
        <v>16</v>
      </c>
      <c r="C5806" t="s">
        <v>90</v>
      </c>
      <c r="D5806" t="s">
        <v>96</v>
      </c>
      <c r="E5806" t="str">
        <f t="shared" si="90"/>
        <v>2018NHS 24EthnicityMixed Or Multiple Ethnic Group</v>
      </c>
      <c r="F5806">
        <v>0.32154340836012801</v>
      </c>
    </row>
    <row r="5807" spans="1:6" x14ac:dyDescent="0.25">
      <c r="A5807" s="95">
        <v>43190</v>
      </c>
      <c r="B5807" t="s">
        <v>17</v>
      </c>
      <c r="C5807" t="s">
        <v>90</v>
      </c>
      <c r="D5807" t="s">
        <v>96</v>
      </c>
      <c r="E5807" t="str">
        <f t="shared" si="90"/>
        <v>2018NHS Education for ScotlandEthnicityMixed Or Multiple Ethnic Group</v>
      </c>
      <c r="F5807">
        <v>0.22688598979013</v>
      </c>
    </row>
    <row r="5808" spans="1:6" x14ac:dyDescent="0.25">
      <c r="A5808" s="95">
        <v>43190</v>
      </c>
      <c r="B5808" t="s">
        <v>83</v>
      </c>
      <c r="C5808" t="s">
        <v>90</v>
      </c>
      <c r="D5808" t="s">
        <v>96</v>
      </c>
      <c r="E5808" t="str">
        <f t="shared" si="90"/>
        <v>2018Healthcare Improvement ScotlandEthnicityMixed Or Multiple Ethnic Group</v>
      </c>
      <c r="F5808">
        <v>1.5873015873015801</v>
      </c>
    </row>
    <row r="5809" spans="1:6" x14ac:dyDescent="0.25">
      <c r="A5809" s="95">
        <v>43190</v>
      </c>
      <c r="B5809" t="s">
        <v>18</v>
      </c>
      <c r="C5809" t="s">
        <v>90</v>
      </c>
      <c r="D5809" t="s">
        <v>96</v>
      </c>
      <c r="E5809" t="str">
        <f t="shared" si="90"/>
        <v>2018NHS Health ScotlandEthnicityMixed Or Multiple Ethnic Group</v>
      </c>
      <c r="F5809">
        <v>0.67114093959731502</v>
      </c>
    </row>
    <row r="5810" spans="1:6" x14ac:dyDescent="0.25">
      <c r="A5810" s="95">
        <v>43190</v>
      </c>
      <c r="B5810" t="s">
        <v>35</v>
      </c>
      <c r="C5810" t="s">
        <v>90</v>
      </c>
      <c r="D5810" t="s">
        <v>96</v>
      </c>
      <c r="E5810" t="str">
        <f t="shared" si="90"/>
        <v>2018National Waiting Times CentreEthnicityMixed Or Multiple Ethnic Group</v>
      </c>
      <c r="F5810">
        <v>0.79247152055473002</v>
      </c>
    </row>
    <row r="5811" spans="1:6" x14ac:dyDescent="0.25">
      <c r="A5811" s="95">
        <v>43190</v>
      </c>
      <c r="B5811" t="s">
        <v>105</v>
      </c>
      <c r="C5811" t="s">
        <v>90</v>
      </c>
      <c r="D5811" t="s">
        <v>96</v>
      </c>
      <c r="E5811" t="str">
        <f t="shared" si="90"/>
        <v>2018NHS FifeEthnicityMixed Or Multiple Ethnic Group</v>
      </c>
      <c r="F5811">
        <v>0.25979216626698598</v>
      </c>
    </row>
    <row r="5812" spans="1:6" x14ac:dyDescent="0.25">
      <c r="A5812" s="95">
        <v>43190</v>
      </c>
      <c r="B5812" t="s">
        <v>108</v>
      </c>
      <c r="C5812" t="s">
        <v>90</v>
      </c>
      <c r="D5812" t="s">
        <v>96</v>
      </c>
      <c r="E5812" t="str">
        <f t="shared" si="90"/>
        <v>2018NHS Greater Glasgow &amp; ClydeEthnicityMixed Or Multiple Ethnic Group</v>
      </c>
      <c r="F5812">
        <v>0.43795946640448602</v>
      </c>
    </row>
    <row r="5813" spans="1:6" x14ac:dyDescent="0.25">
      <c r="A5813" s="95">
        <v>43190</v>
      </c>
      <c r="B5813" t="s">
        <v>109</v>
      </c>
      <c r="C5813" t="s">
        <v>90</v>
      </c>
      <c r="D5813" t="s">
        <v>96</v>
      </c>
      <c r="E5813" t="str">
        <f t="shared" si="90"/>
        <v>2018NHS HighlandEthnicityMixed Or Multiple Ethnic Group</v>
      </c>
      <c r="F5813">
        <v>0.27743778049775603</v>
      </c>
    </row>
    <row r="5814" spans="1:6" x14ac:dyDescent="0.25">
      <c r="A5814" s="95">
        <v>43190</v>
      </c>
      <c r="B5814" t="s">
        <v>110</v>
      </c>
      <c r="C5814" t="s">
        <v>90</v>
      </c>
      <c r="D5814" t="s">
        <v>96</v>
      </c>
      <c r="E5814" t="str">
        <f t="shared" si="90"/>
        <v>2018NHS LanarkshireEthnicityMixed Or Multiple Ethnic Group</v>
      </c>
      <c r="F5814">
        <v>0.32348804500703199</v>
      </c>
    </row>
    <row r="5815" spans="1:6" x14ac:dyDescent="0.25">
      <c r="A5815" s="95">
        <v>43190</v>
      </c>
      <c r="B5815" t="s">
        <v>107</v>
      </c>
      <c r="C5815" t="s">
        <v>90</v>
      </c>
      <c r="D5815" t="s">
        <v>96</v>
      </c>
      <c r="E5815" t="str">
        <f t="shared" si="90"/>
        <v>2018NHS GrampianEthnicityMixed Or Multiple Ethnic Group</v>
      </c>
      <c r="F5815">
        <v>0.39402016456136202</v>
      </c>
    </row>
    <row r="5816" spans="1:6" x14ac:dyDescent="0.25">
      <c r="A5816" s="95">
        <v>43190</v>
      </c>
      <c r="B5816" t="s">
        <v>112</v>
      </c>
      <c r="C5816" t="s">
        <v>90</v>
      </c>
      <c r="D5816" t="s">
        <v>96</v>
      </c>
      <c r="E5816" t="str">
        <f t="shared" si="90"/>
        <v>2018NHS OrkneyEthnicityMixed Or Multiple Ethnic Group</v>
      </c>
      <c r="F5816">
        <v>0.12690355329949199</v>
      </c>
    </row>
    <row r="5817" spans="1:6" x14ac:dyDescent="0.25">
      <c r="A5817" s="95">
        <v>43190</v>
      </c>
      <c r="B5817" t="s">
        <v>111</v>
      </c>
      <c r="C5817" t="s">
        <v>90</v>
      </c>
      <c r="D5817" t="s">
        <v>96</v>
      </c>
      <c r="E5817" t="str">
        <f t="shared" si="90"/>
        <v>2018NHS LothianEthnicityMixed Or Multiple Ethnic Group</v>
      </c>
      <c r="F5817">
        <v>0.35867501230747501</v>
      </c>
    </row>
    <row r="5818" spans="1:6" x14ac:dyDescent="0.25">
      <c r="A5818" s="95">
        <v>43190</v>
      </c>
      <c r="B5818" t="s">
        <v>114</v>
      </c>
      <c r="C5818" t="s">
        <v>90</v>
      </c>
      <c r="D5818" t="s">
        <v>96</v>
      </c>
      <c r="E5818" t="str">
        <f t="shared" si="90"/>
        <v>2018NHS TaysideEthnicityMixed Or Multiple Ethnic Group</v>
      </c>
      <c r="F5818">
        <v>0.39639881752217099</v>
      </c>
    </row>
    <row r="5819" spans="1:6" x14ac:dyDescent="0.25">
      <c r="A5819" s="95">
        <v>43190</v>
      </c>
      <c r="B5819" t="s">
        <v>106</v>
      </c>
      <c r="C5819" t="s">
        <v>90</v>
      </c>
      <c r="D5819" t="s">
        <v>96</v>
      </c>
      <c r="E5819" t="str">
        <f t="shared" si="90"/>
        <v>2018NHS Forth ValleyEthnicityMixed Or Multiple Ethnic Group</v>
      </c>
      <c r="F5819">
        <v>0.43808787527380399</v>
      </c>
    </row>
    <row r="5820" spans="1:6" x14ac:dyDescent="0.25">
      <c r="A5820" s="95">
        <v>43190</v>
      </c>
      <c r="B5820" t="s">
        <v>115</v>
      </c>
      <c r="C5820" t="s">
        <v>90</v>
      </c>
      <c r="D5820" t="s">
        <v>96</v>
      </c>
      <c r="E5820" t="str">
        <f t="shared" si="90"/>
        <v>2018NHS Western IslesEthnicityMixed Or Multiple Ethnic Group</v>
      </c>
      <c r="F5820">
        <v>0.31595576619273302</v>
      </c>
    </row>
    <row r="5821" spans="1:6" x14ac:dyDescent="0.25">
      <c r="A5821" s="95">
        <v>43190</v>
      </c>
      <c r="B5821" t="s">
        <v>104</v>
      </c>
      <c r="C5821" t="s">
        <v>90</v>
      </c>
      <c r="D5821" t="s">
        <v>96</v>
      </c>
      <c r="E5821" t="str">
        <f t="shared" si="90"/>
        <v>2018NHS Dumfries &amp; GallowayEthnicityMixed Or Multiple Ethnic Group</v>
      </c>
      <c r="F5821">
        <v>0.25445292620865101</v>
      </c>
    </row>
    <row r="5822" spans="1:6" x14ac:dyDescent="0.25">
      <c r="A5822" s="95">
        <v>43190</v>
      </c>
      <c r="B5822" t="s">
        <v>113</v>
      </c>
      <c r="C5822" t="s">
        <v>90</v>
      </c>
      <c r="D5822" t="s">
        <v>96</v>
      </c>
      <c r="E5822" t="str">
        <f t="shared" si="90"/>
        <v>2018NHS ShetlandEthnicityMixed Or Multiple Ethnic Group</v>
      </c>
      <c r="F5822">
        <v>0.52029136316337099</v>
      </c>
    </row>
    <row r="5823" spans="1:6" x14ac:dyDescent="0.25">
      <c r="A5823" s="95">
        <v>43190</v>
      </c>
      <c r="B5823" t="s">
        <v>127</v>
      </c>
      <c r="C5823" t="s">
        <v>90</v>
      </c>
      <c r="D5823" t="s">
        <v>96</v>
      </c>
      <c r="E5823" t="str">
        <f t="shared" si="90"/>
        <v>2018East RegionEthnicityMixed Or Multiple Ethnic Group</v>
      </c>
      <c r="F5823">
        <v>0.31954931711127399</v>
      </c>
    </row>
    <row r="5824" spans="1:6" x14ac:dyDescent="0.25">
      <c r="A5824" s="95">
        <v>43190</v>
      </c>
      <c r="B5824" t="s">
        <v>132</v>
      </c>
      <c r="C5824" t="s">
        <v>90</v>
      </c>
      <c r="D5824" t="s">
        <v>96</v>
      </c>
      <c r="E5824" t="str">
        <f t="shared" si="90"/>
        <v>2018National Bodies and Special Health BoardsEthnicityMixed Or Multiple Ethnic Group</v>
      </c>
      <c r="F5824">
        <v>0.425655976676384</v>
      </c>
    </row>
    <row r="5825" spans="1:6" x14ac:dyDescent="0.25">
      <c r="A5825" s="95">
        <v>43190</v>
      </c>
      <c r="B5825" t="s">
        <v>128</v>
      </c>
      <c r="C5825" t="s">
        <v>90</v>
      </c>
      <c r="D5825" t="s">
        <v>96</v>
      </c>
      <c r="E5825" t="str">
        <f t="shared" si="90"/>
        <v>2018North RegionEthnicityMixed Or Multiple Ethnic Group</v>
      </c>
      <c r="F5825">
        <v>0.36066818526955202</v>
      </c>
    </row>
    <row r="5826" spans="1:6" x14ac:dyDescent="0.25">
      <c r="A5826" s="95">
        <v>43190</v>
      </c>
      <c r="B5826" t="s">
        <v>129</v>
      </c>
      <c r="C5826" t="s">
        <v>90</v>
      </c>
      <c r="D5826" t="s">
        <v>96</v>
      </c>
      <c r="E5826" t="str">
        <f t="shared" si="90"/>
        <v>2018West RegionEthnicityMixed Or Multiple Ethnic Group</v>
      </c>
      <c r="F5826">
        <v>0.37298665163526401</v>
      </c>
    </row>
    <row r="5827" spans="1:6" x14ac:dyDescent="0.25">
      <c r="A5827" s="95">
        <v>43555</v>
      </c>
      <c r="B5827" t="s">
        <v>102</v>
      </c>
      <c r="C5827" t="s">
        <v>90</v>
      </c>
      <c r="D5827" t="s">
        <v>96</v>
      </c>
      <c r="E5827" t="str">
        <f t="shared" si="90"/>
        <v>2019NHS Ayrshire &amp; ArranEthnicityMixed Or Multiple Ethnic Group</v>
      </c>
      <c r="F5827">
        <v>0.15198851642320299</v>
      </c>
    </row>
    <row r="5828" spans="1:6" x14ac:dyDescent="0.25">
      <c r="A5828" s="95">
        <v>43555</v>
      </c>
      <c r="B5828" t="s">
        <v>103</v>
      </c>
      <c r="C5828" t="s">
        <v>90</v>
      </c>
      <c r="D5828" t="s">
        <v>96</v>
      </c>
      <c r="E5828" t="str">
        <f t="shared" ref="E5828:E5891" si="91">"20"&amp;RIGHT(TEXT(A5828,"dd-mmm-yy"),2)&amp;B5828&amp;C5828&amp;D5828</f>
        <v>2019NHS BordersEthnicityMixed Or Multiple Ethnic Group</v>
      </c>
      <c r="F5828">
        <v>0.18224420723769799</v>
      </c>
    </row>
    <row r="5829" spans="1:6" x14ac:dyDescent="0.25">
      <c r="A5829" s="95">
        <v>43555</v>
      </c>
      <c r="B5829" t="s">
        <v>82</v>
      </c>
      <c r="C5829" t="s">
        <v>90</v>
      </c>
      <c r="D5829" t="s">
        <v>96</v>
      </c>
      <c r="E5829" t="str">
        <f t="shared" si="91"/>
        <v>2019NHSScotlandEthnicityMixed Or Multiple Ethnic Group</v>
      </c>
      <c r="F5829">
        <v>0.34352547680803502</v>
      </c>
    </row>
    <row r="5830" spans="1:6" x14ac:dyDescent="0.25">
      <c r="A5830" s="95">
        <v>43555</v>
      </c>
      <c r="B5830" t="s">
        <v>52</v>
      </c>
      <c r="C5830" t="s">
        <v>90</v>
      </c>
      <c r="D5830" t="s">
        <v>96</v>
      </c>
      <c r="E5830" t="str">
        <f t="shared" si="91"/>
        <v>2019NHS National Services ScotlandEthnicityMixed Or Multiple Ethnic Group</v>
      </c>
      <c r="F5830">
        <v>0.63273727647867894</v>
      </c>
    </row>
    <row r="5831" spans="1:6" x14ac:dyDescent="0.25">
      <c r="A5831" s="95">
        <v>43555</v>
      </c>
      <c r="B5831" t="s">
        <v>15</v>
      </c>
      <c r="C5831" t="s">
        <v>90</v>
      </c>
      <c r="D5831" t="s">
        <v>96</v>
      </c>
      <c r="E5831" t="str">
        <f t="shared" si="91"/>
        <v>2019Scottish Ambulance ServiceEthnicityMixed Or Multiple Ethnic Group</v>
      </c>
      <c r="F5831">
        <v>0.234833659491193</v>
      </c>
    </row>
    <row r="5832" spans="1:6" x14ac:dyDescent="0.25">
      <c r="A5832" s="95">
        <v>43555</v>
      </c>
      <c r="B5832" t="s">
        <v>16</v>
      </c>
      <c r="C5832" t="s">
        <v>90</v>
      </c>
      <c r="D5832" t="s">
        <v>96</v>
      </c>
      <c r="E5832" t="str">
        <f t="shared" si="91"/>
        <v>2019NHS 24EthnicityMixed Or Multiple Ethnic Group</v>
      </c>
      <c r="F5832">
        <v>0.36742192284139602</v>
      </c>
    </row>
    <row r="5833" spans="1:6" x14ac:dyDescent="0.25">
      <c r="A5833" s="95">
        <v>43555</v>
      </c>
      <c r="B5833" t="s">
        <v>17</v>
      </c>
      <c r="C5833" t="s">
        <v>90</v>
      </c>
      <c r="D5833" t="s">
        <v>96</v>
      </c>
      <c r="E5833" t="str">
        <f t="shared" si="91"/>
        <v>2019NHS Education for ScotlandEthnicityMixed Or Multiple Ethnic Group</v>
      </c>
      <c r="F5833">
        <v>0.35810205908683901</v>
      </c>
    </row>
    <row r="5834" spans="1:6" x14ac:dyDescent="0.25">
      <c r="A5834" s="95">
        <v>43555</v>
      </c>
      <c r="B5834" t="s">
        <v>83</v>
      </c>
      <c r="C5834" t="s">
        <v>90</v>
      </c>
      <c r="D5834" t="s">
        <v>96</v>
      </c>
      <c r="E5834" t="str">
        <f t="shared" si="91"/>
        <v>2019Healthcare Improvement ScotlandEthnicityMixed Or Multiple Ethnic Group</v>
      </c>
      <c r="F5834">
        <v>1.48619957537155</v>
      </c>
    </row>
    <row r="5835" spans="1:6" x14ac:dyDescent="0.25">
      <c r="A5835" s="95">
        <v>43555</v>
      </c>
      <c r="B5835" t="s">
        <v>18</v>
      </c>
      <c r="C5835" t="s">
        <v>90</v>
      </c>
      <c r="D5835" t="s">
        <v>96</v>
      </c>
      <c r="E5835" t="str">
        <f t="shared" si="91"/>
        <v>2019NHS Health ScotlandEthnicityMixed Or Multiple Ethnic Group</v>
      </c>
      <c r="F5835">
        <v>0.62305295950155704</v>
      </c>
    </row>
    <row r="5836" spans="1:6" x14ac:dyDescent="0.25">
      <c r="A5836" s="95">
        <v>43555</v>
      </c>
      <c r="B5836" t="s">
        <v>35</v>
      </c>
      <c r="C5836" t="s">
        <v>90</v>
      </c>
      <c r="D5836" t="s">
        <v>96</v>
      </c>
      <c r="E5836" t="str">
        <f t="shared" si="91"/>
        <v>2019National Waiting Times CentreEthnicityMixed Or Multiple Ethnic Group</v>
      </c>
      <c r="F5836">
        <v>0.67307692307692302</v>
      </c>
    </row>
    <row r="5837" spans="1:6" x14ac:dyDescent="0.25">
      <c r="A5837" s="95">
        <v>43555</v>
      </c>
      <c r="B5837" t="s">
        <v>105</v>
      </c>
      <c r="C5837" t="s">
        <v>90</v>
      </c>
      <c r="D5837" t="s">
        <v>96</v>
      </c>
      <c r="E5837" t="str">
        <f t="shared" si="91"/>
        <v>2019NHS FifeEthnicityMixed Or Multiple Ethnic Group</v>
      </c>
      <c r="F5837">
        <v>0.240168117682377</v>
      </c>
    </row>
    <row r="5838" spans="1:6" x14ac:dyDescent="0.25">
      <c r="A5838" s="95">
        <v>43555</v>
      </c>
      <c r="B5838" t="s">
        <v>108</v>
      </c>
      <c r="C5838" t="s">
        <v>90</v>
      </c>
      <c r="D5838" t="s">
        <v>96</v>
      </c>
      <c r="E5838" t="str">
        <f t="shared" si="91"/>
        <v>2019NHS Greater Glasgow &amp; ClydeEthnicityMixed Or Multiple Ethnic Group</v>
      </c>
      <c r="F5838">
        <v>0.42048092505803503</v>
      </c>
    </row>
    <row r="5839" spans="1:6" x14ac:dyDescent="0.25">
      <c r="A5839" s="95">
        <v>43555</v>
      </c>
      <c r="B5839" t="s">
        <v>109</v>
      </c>
      <c r="C5839" t="s">
        <v>90</v>
      </c>
      <c r="D5839" t="s">
        <v>96</v>
      </c>
      <c r="E5839" t="str">
        <f t="shared" si="91"/>
        <v>2019NHS HighlandEthnicityMixed Or Multiple Ethnic Group</v>
      </c>
      <c r="F5839">
        <v>0.304076265614727</v>
      </c>
    </row>
    <row r="5840" spans="1:6" x14ac:dyDescent="0.25">
      <c r="A5840" s="95">
        <v>43555</v>
      </c>
      <c r="B5840" t="s">
        <v>110</v>
      </c>
      <c r="C5840" t="s">
        <v>90</v>
      </c>
      <c r="D5840" t="s">
        <v>96</v>
      </c>
      <c r="E5840" t="str">
        <f t="shared" si="91"/>
        <v>2019NHS LanarkshireEthnicityMixed Or Multiple Ethnic Group</v>
      </c>
      <c r="F5840">
        <v>0.24846435226723701</v>
      </c>
    </row>
    <row r="5841" spans="1:6" x14ac:dyDescent="0.25">
      <c r="A5841" s="95">
        <v>43555</v>
      </c>
      <c r="B5841" t="s">
        <v>107</v>
      </c>
      <c r="C5841" t="s">
        <v>90</v>
      </c>
      <c r="D5841" t="s">
        <v>96</v>
      </c>
      <c r="E5841" t="str">
        <f t="shared" si="91"/>
        <v>2019NHS GrampianEthnicityMixed Or Multiple Ethnic Group</v>
      </c>
      <c r="F5841">
        <v>0.40362711489549902</v>
      </c>
    </row>
    <row r="5842" spans="1:6" x14ac:dyDescent="0.25">
      <c r="A5842" s="95">
        <v>43555</v>
      </c>
      <c r="B5842" t="s">
        <v>112</v>
      </c>
      <c r="C5842" t="s">
        <v>90</v>
      </c>
      <c r="D5842" t="s">
        <v>96</v>
      </c>
      <c r="E5842" t="str">
        <f t="shared" si="91"/>
        <v>2019NHS OrkneyEthnicityMixed Or Multiple Ethnic Group</v>
      </c>
      <c r="F5842">
        <v>0.48134777376654603</v>
      </c>
    </row>
    <row r="5843" spans="1:6" x14ac:dyDescent="0.25">
      <c r="A5843" s="95">
        <v>43555</v>
      </c>
      <c r="B5843" t="s">
        <v>111</v>
      </c>
      <c r="C5843" t="s">
        <v>90</v>
      </c>
      <c r="D5843" t="s">
        <v>96</v>
      </c>
      <c r="E5843" t="str">
        <f t="shared" si="91"/>
        <v>2019NHS LothianEthnicityMixed Or Multiple Ethnic Group</v>
      </c>
      <c r="F5843">
        <v>0.335409678965021</v>
      </c>
    </row>
    <row r="5844" spans="1:6" x14ac:dyDescent="0.25">
      <c r="A5844" s="95">
        <v>43555</v>
      </c>
      <c r="B5844" t="s">
        <v>114</v>
      </c>
      <c r="C5844" t="s">
        <v>90</v>
      </c>
      <c r="D5844" t="s">
        <v>96</v>
      </c>
      <c r="E5844" t="str">
        <f t="shared" si="91"/>
        <v>2019NHS TaysideEthnicityMixed Or Multiple Ethnic Group</v>
      </c>
      <c r="F5844">
        <v>0.35453597497393102</v>
      </c>
    </row>
    <row r="5845" spans="1:6" x14ac:dyDescent="0.25">
      <c r="A5845" s="95">
        <v>43555</v>
      </c>
      <c r="B5845" t="s">
        <v>106</v>
      </c>
      <c r="C5845" t="s">
        <v>90</v>
      </c>
      <c r="D5845" t="s">
        <v>96</v>
      </c>
      <c r="E5845" t="str">
        <f t="shared" si="91"/>
        <v>2019NHS Forth ValleyEthnicityMixed Or Multiple Ethnic Group</v>
      </c>
      <c r="F5845">
        <v>0.47834843907351399</v>
      </c>
    </row>
    <row r="5846" spans="1:6" x14ac:dyDescent="0.25">
      <c r="A5846" s="95">
        <v>43555</v>
      </c>
      <c r="B5846" t="s">
        <v>115</v>
      </c>
      <c r="C5846" t="s">
        <v>90</v>
      </c>
      <c r="D5846" t="s">
        <v>96</v>
      </c>
      <c r="E5846" t="str">
        <f t="shared" si="91"/>
        <v>2019NHS Western IslesEthnicityMixed Or Multiple Ethnic Group</v>
      </c>
      <c r="F5846">
        <v>0.41356492969396103</v>
      </c>
    </row>
    <row r="5847" spans="1:6" x14ac:dyDescent="0.25">
      <c r="A5847" s="95">
        <v>43555</v>
      </c>
      <c r="B5847" t="s">
        <v>104</v>
      </c>
      <c r="C5847" t="s">
        <v>90</v>
      </c>
      <c r="D5847" t="s">
        <v>96</v>
      </c>
      <c r="E5847" t="str">
        <f t="shared" si="91"/>
        <v>2019NHS Dumfries &amp; GallowayEthnicityMixed Or Multiple Ethnic Group</v>
      </c>
      <c r="F5847">
        <v>0.22057349107679899</v>
      </c>
    </row>
    <row r="5848" spans="1:6" x14ac:dyDescent="0.25">
      <c r="A5848" s="95">
        <v>43555</v>
      </c>
      <c r="B5848" t="s">
        <v>113</v>
      </c>
      <c r="C5848" t="s">
        <v>90</v>
      </c>
      <c r="D5848" t="s">
        <v>96</v>
      </c>
      <c r="E5848" t="str">
        <f t="shared" si="91"/>
        <v>2019NHS ShetlandEthnicityMixed Or Multiple Ethnic Group</v>
      </c>
      <c r="F5848">
        <v>0.68762278978389002</v>
      </c>
    </row>
    <row r="5849" spans="1:6" x14ac:dyDescent="0.25">
      <c r="A5849" s="95">
        <v>43555</v>
      </c>
      <c r="B5849" t="s">
        <v>127</v>
      </c>
      <c r="C5849" t="s">
        <v>90</v>
      </c>
      <c r="D5849" t="s">
        <v>96</v>
      </c>
      <c r="E5849" t="str">
        <f t="shared" si="91"/>
        <v>2019East RegionEthnicityMixed Or Multiple Ethnic Group</v>
      </c>
      <c r="F5849">
        <v>0.29963764749605099</v>
      </c>
    </row>
    <row r="5850" spans="1:6" x14ac:dyDescent="0.25">
      <c r="A5850" s="95">
        <v>43555</v>
      </c>
      <c r="B5850" t="s">
        <v>132</v>
      </c>
      <c r="C5850" t="s">
        <v>90</v>
      </c>
      <c r="D5850" t="s">
        <v>96</v>
      </c>
      <c r="E5850" t="str">
        <f t="shared" si="91"/>
        <v>2019National Bodies and Special Health BoardsEthnicityMixed Or Multiple Ethnic Group</v>
      </c>
      <c r="F5850">
        <v>0.44024792909691202</v>
      </c>
    </row>
    <row r="5851" spans="1:6" x14ac:dyDescent="0.25">
      <c r="A5851" s="95">
        <v>43555</v>
      </c>
      <c r="B5851" t="s">
        <v>128</v>
      </c>
      <c r="C5851" t="s">
        <v>90</v>
      </c>
      <c r="D5851" t="s">
        <v>96</v>
      </c>
      <c r="E5851" t="str">
        <f t="shared" si="91"/>
        <v>2019North RegionEthnicityMixed Or Multiple Ethnic Group</v>
      </c>
      <c r="F5851">
        <v>0.37109252154223499</v>
      </c>
    </row>
    <row r="5852" spans="1:6" x14ac:dyDescent="0.25">
      <c r="A5852" s="95">
        <v>43555</v>
      </c>
      <c r="B5852" t="s">
        <v>129</v>
      </c>
      <c r="C5852" t="s">
        <v>90</v>
      </c>
      <c r="D5852" t="s">
        <v>96</v>
      </c>
      <c r="E5852" t="str">
        <f t="shared" si="91"/>
        <v>2019West RegionEthnicityMixed Or Multiple Ethnic Group</v>
      </c>
      <c r="F5852">
        <v>0.34736532234324402</v>
      </c>
    </row>
    <row r="5853" spans="1:6" x14ac:dyDescent="0.25">
      <c r="A5853" s="95">
        <v>43921</v>
      </c>
      <c r="B5853" t="s">
        <v>102</v>
      </c>
      <c r="C5853" t="s">
        <v>90</v>
      </c>
      <c r="D5853" t="s">
        <v>96</v>
      </c>
      <c r="E5853" t="str">
        <f t="shared" si="91"/>
        <v>2020NHS Ayrshire &amp; ArranEthnicityMixed Or Multiple Ethnic Group</v>
      </c>
      <c r="F5853">
        <v>0.29464724177443102</v>
      </c>
    </row>
    <row r="5854" spans="1:6" x14ac:dyDescent="0.25">
      <c r="A5854" s="95">
        <v>43921</v>
      </c>
      <c r="B5854" t="s">
        <v>103</v>
      </c>
      <c r="C5854" t="s">
        <v>90</v>
      </c>
      <c r="D5854" t="s">
        <v>96</v>
      </c>
      <c r="E5854" t="str">
        <f t="shared" si="91"/>
        <v>2020NHS BordersEthnicityMixed Or Multiple Ethnic Group</v>
      </c>
      <c r="F5854">
        <v>0.15885623510722699</v>
      </c>
    </row>
    <row r="5855" spans="1:6" x14ac:dyDescent="0.25">
      <c r="A5855" s="95">
        <v>43921</v>
      </c>
      <c r="B5855" t="s">
        <v>82</v>
      </c>
      <c r="C5855" t="s">
        <v>90</v>
      </c>
      <c r="D5855" t="s">
        <v>96</v>
      </c>
      <c r="E5855" t="str">
        <f t="shared" si="91"/>
        <v>2020NHSScotlandEthnicityMixed Or Multiple Ethnic Group</v>
      </c>
      <c r="F5855">
        <v>0.405490674748895</v>
      </c>
    </row>
    <row r="5856" spans="1:6" x14ac:dyDescent="0.25">
      <c r="A5856" s="95">
        <v>43921</v>
      </c>
      <c r="B5856" t="s">
        <v>52</v>
      </c>
      <c r="C5856" t="s">
        <v>90</v>
      </c>
      <c r="D5856" t="s">
        <v>96</v>
      </c>
      <c r="E5856" t="str">
        <f t="shared" si="91"/>
        <v>2020NHS National Services ScotlandEthnicityMixed Or Multiple Ethnic Group</v>
      </c>
      <c r="F5856">
        <v>0.64690026954177904</v>
      </c>
    </row>
    <row r="5857" spans="1:6" x14ac:dyDescent="0.25">
      <c r="A5857" s="95">
        <v>43921</v>
      </c>
      <c r="B5857" t="s">
        <v>15</v>
      </c>
      <c r="C5857" t="s">
        <v>90</v>
      </c>
      <c r="D5857" t="s">
        <v>96</v>
      </c>
      <c r="E5857" t="str">
        <f t="shared" si="91"/>
        <v>2020Scottish Ambulance ServiceEthnicityMixed Or Multiple Ethnic Group</v>
      </c>
      <c r="F5857">
        <v>0.28403711418291899</v>
      </c>
    </row>
    <row r="5858" spans="1:6" x14ac:dyDescent="0.25">
      <c r="A5858" s="95">
        <v>43921</v>
      </c>
      <c r="B5858" t="s">
        <v>16</v>
      </c>
      <c r="C5858" t="s">
        <v>90</v>
      </c>
      <c r="D5858" t="s">
        <v>96</v>
      </c>
      <c r="E5858" t="str">
        <f t="shared" si="91"/>
        <v>2020NHS 24EthnicityMixed Or Multiple Ethnic Group</v>
      </c>
      <c r="F5858">
        <v>0.46029919447640899</v>
      </c>
    </row>
    <row r="5859" spans="1:6" x14ac:dyDescent="0.25">
      <c r="A5859" s="95">
        <v>43921</v>
      </c>
      <c r="B5859" t="s">
        <v>17</v>
      </c>
      <c r="C5859" t="s">
        <v>90</v>
      </c>
      <c r="D5859" t="s">
        <v>96</v>
      </c>
      <c r="E5859" t="str">
        <f t="shared" si="91"/>
        <v>2020NHS Education for ScotlandEthnicityMixed Or Multiple Ethnic Group</v>
      </c>
      <c r="F5859">
        <v>0.60875673144462605</v>
      </c>
    </row>
    <row r="5860" spans="1:6" x14ac:dyDescent="0.25">
      <c r="A5860" s="95">
        <v>43921</v>
      </c>
      <c r="B5860" t="s">
        <v>83</v>
      </c>
      <c r="C5860" t="s">
        <v>90</v>
      </c>
      <c r="D5860" t="s">
        <v>96</v>
      </c>
      <c r="E5860" t="str">
        <f t="shared" si="91"/>
        <v>2020Healthcare Improvement ScotlandEthnicityMixed Or Multiple Ethnic Group</v>
      </c>
      <c r="F5860">
        <v>1.33587786259541</v>
      </c>
    </row>
    <row r="5861" spans="1:6" x14ac:dyDescent="0.25">
      <c r="A5861" s="95">
        <v>43921</v>
      </c>
      <c r="B5861" t="s">
        <v>18</v>
      </c>
      <c r="C5861" t="s">
        <v>90</v>
      </c>
      <c r="D5861" t="s">
        <v>96</v>
      </c>
      <c r="E5861" t="str">
        <f t="shared" si="91"/>
        <v>2020NHS Health ScotlandEthnicityMixed Or Multiple Ethnic Group</v>
      </c>
      <c r="F5861">
        <v>0.29850746268656703</v>
      </c>
    </row>
    <row r="5862" spans="1:6" x14ac:dyDescent="0.25">
      <c r="A5862" s="95">
        <v>43921</v>
      </c>
      <c r="B5862" t="s">
        <v>35</v>
      </c>
      <c r="C5862" t="s">
        <v>90</v>
      </c>
      <c r="D5862" t="s">
        <v>96</v>
      </c>
      <c r="E5862" t="str">
        <f t="shared" si="91"/>
        <v>2020National Waiting Times CentreEthnicityMixed Or Multiple Ethnic Group</v>
      </c>
      <c r="F5862">
        <v>0.74418604651162701</v>
      </c>
    </row>
    <row r="5863" spans="1:6" x14ac:dyDescent="0.25">
      <c r="A5863" s="95">
        <v>43921</v>
      </c>
      <c r="B5863" t="s">
        <v>105</v>
      </c>
      <c r="C5863" t="s">
        <v>90</v>
      </c>
      <c r="D5863" t="s">
        <v>96</v>
      </c>
      <c r="E5863" t="str">
        <f t="shared" si="91"/>
        <v>2020NHS FifeEthnicityMixed Or Multiple Ethnic Group</v>
      </c>
      <c r="F5863">
        <v>0.199828718241507</v>
      </c>
    </row>
    <row r="5864" spans="1:6" x14ac:dyDescent="0.25">
      <c r="A5864" s="95">
        <v>43921</v>
      </c>
      <c r="B5864" t="s">
        <v>108</v>
      </c>
      <c r="C5864" t="s">
        <v>90</v>
      </c>
      <c r="D5864" t="s">
        <v>96</v>
      </c>
      <c r="E5864" t="str">
        <f t="shared" si="91"/>
        <v>2020NHS Greater Glasgow &amp; ClydeEthnicityMixed Or Multiple Ethnic Group</v>
      </c>
      <c r="F5864">
        <v>0.42812413469935401</v>
      </c>
    </row>
    <row r="5865" spans="1:6" x14ac:dyDescent="0.25">
      <c r="A5865" s="95">
        <v>43921</v>
      </c>
      <c r="B5865" t="s">
        <v>109</v>
      </c>
      <c r="C5865" t="s">
        <v>90</v>
      </c>
      <c r="D5865" t="s">
        <v>96</v>
      </c>
      <c r="E5865" t="str">
        <f t="shared" si="91"/>
        <v>2020NHS HighlandEthnicityMixed Or Multiple Ethnic Group</v>
      </c>
      <c r="F5865">
        <v>0.31630555116242198</v>
      </c>
    </row>
    <row r="5866" spans="1:6" x14ac:dyDescent="0.25">
      <c r="A5866" s="95">
        <v>43921</v>
      </c>
      <c r="B5866" t="s">
        <v>110</v>
      </c>
      <c r="C5866" t="s">
        <v>90</v>
      </c>
      <c r="D5866" t="s">
        <v>96</v>
      </c>
      <c r="E5866" t="str">
        <f t="shared" si="91"/>
        <v>2020NHS LanarkshireEthnicityMixed Or Multiple Ethnic Group</v>
      </c>
      <c r="F5866">
        <v>0.25019752436133702</v>
      </c>
    </row>
    <row r="5867" spans="1:6" x14ac:dyDescent="0.25">
      <c r="A5867" s="95">
        <v>43921</v>
      </c>
      <c r="B5867" t="s">
        <v>107</v>
      </c>
      <c r="C5867" t="s">
        <v>90</v>
      </c>
      <c r="D5867" t="s">
        <v>96</v>
      </c>
      <c r="E5867" t="str">
        <f t="shared" si="91"/>
        <v>2020NHS GrampianEthnicityMixed Or Multiple Ethnic Group</v>
      </c>
      <c r="F5867">
        <v>0.46372971182510703</v>
      </c>
    </row>
    <row r="5868" spans="1:6" x14ac:dyDescent="0.25">
      <c r="A5868" s="95">
        <v>43921</v>
      </c>
      <c r="B5868" t="s">
        <v>112</v>
      </c>
      <c r="C5868" t="s">
        <v>90</v>
      </c>
      <c r="D5868" t="s">
        <v>96</v>
      </c>
      <c r="E5868" t="str">
        <f t="shared" si="91"/>
        <v>2020NHS OrkneyEthnicityMixed Or Multiple Ethnic Group</v>
      </c>
      <c r="F5868">
        <v>0.53191489361702105</v>
      </c>
    </row>
    <row r="5869" spans="1:6" x14ac:dyDescent="0.25">
      <c r="A5869" s="95">
        <v>43921</v>
      </c>
      <c r="B5869" t="s">
        <v>111</v>
      </c>
      <c r="C5869" t="s">
        <v>90</v>
      </c>
      <c r="D5869" t="s">
        <v>96</v>
      </c>
      <c r="E5869" t="str">
        <f t="shared" si="91"/>
        <v>2020NHS LothianEthnicityMixed Or Multiple Ethnic Group</v>
      </c>
      <c r="F5869">
        <v>0.61472005316497702</v>
      </c>
    </row>
    <row r="5870" spans="1:6" x14ac:dyDescent="0.25">
      <c r="A5870" s="95">
        <v>43921</v>
      </c>
      <c r="B5870" t="s">
        <v>114</v>
      </c>
      <c r="C5870" t="s">
        <v>90</v>
      </c>
      <c r="D5870" t="s">
        <v>96</v>
      </c>
      <c r="E5870" t="str">
        <f t="shared" si="91"/>
        <v>2020NHS TaysideEthnicityMixed Or Multiple Ethnic Group</v>
      </c>
      <c r="F5870">
        <v>0.39547252147824902</v>
      </c>
    </row>
    <row r="5871" spans="1:6" x14ac:dyDescent="0.25">
      <c r="A5871" s="95">
        <v>43921</v>
      </c>
      <c r="B5871" t="s">
        <v>106</v>
      </c>
      <c r="C5871" t="s">
        <v>90</v>
      </c>
      <c r="D5871" t="s">
        <v>96</v>
      </c>
      <c r="E5871" t="str">
        <f t="shared" si="91"/>
        <v>2020NHS Forth ValleyEthnicityMixed Or Multiple Ethnic Group</v>
      </c>
      <c r="F5871">
        <v>0.51966458013464001</v>
      </c>
    </row>
    <row r="5872" spans="1:6" x14ac:dyDescent="0.25">
      <c r="A5872" s="95">
        <v>43921</v>
      </c>
      <c r="B5872" t="s">
        <v>115</v>
      </c>
      <c r="C5872" t="s">
        <v>90</v>
      </c>
      <c r="D5872" t="s">
        <v>96</v>
      </c>
      <c r="E5872" t="str">
        <f t="shared" si="91"/>
        <v>2020NHS Western IslesEthnicityMixed Or Multiple Ethnic Group</v>
      </c>
      <c r="F5872">
        <v>0.47581284694686699</v>
      </c>
    </row>
    <row r="5873" spans="1:6" x14ac:dyDescent="0.25">
      <c r="A5873" s="95">
        <v>43921</v>
      </c>
      <c r="B5873" t="s">
        <v>104</v>
      </c>
      <c r="C5873" t="s">
        <v>90</v>
      </c>
      <c r="D5873" t="s">
        <v>96</v>
      </c>
      <c r="E5873" t="str">
        <f t="shared" si="91"/>
        <v>2020NHS Dumfries &amp; GallowayEthnicityMixed Or Multiple Ethnic Group</v>
      </c>
      <c r="F5873">
        <v>0.21044576238760199</v>
      </c>
    </row>
    <row r="5874" spans="1:6" x14ac:dyDescent="0.25">
      <c r="A5874" s="95">
        <v>43921</v>
      </c>
      <c r="B5874" t="s">
        <v>113</v>
      </c>
      <c r="C5874" t="s">
        <v>90</v>
      </c>
      <c r="D5874" t="s">
        <v>96</v>
      </c>
      <c r="E5874" t="str">
        <f t="shared" si="91"/>
        <v>2020NHS ShetlandEthnicityMixed Or Multiple Ethnic Group</v>
      </c>
      <c r="F5874">
        <v>0.73126142595978005</v>
      </c>
    </row>
    <row r="5875" spans="1:6" x14ac:dyDescent="0.25">
      <c r="A5875" s="95">
        <v>43921</v>
      </c>
      <c r="B5875" t="s">
        <v>127</v>
      </c>
      <c r="C5875" t="s">
        <v>90</v>
      </c>
      <c r="D5875" t="s">
        <v>96</v>
      </c>
      <c r="E5875" t="str">
        <f t="shared" si="91"/>
        <v>2020East RegionEthnicityMixed Or Multiple Ethnic Group</v>
      </c>
      <c r="F5875">
        <v>0.477681890899258</v>
      </c>
    </row>
    <row r="5876" spans="1:6" x14ac:dyDescent="0.25">
      <c r="A5876" s="95">
        <v>43921</v>
      </c>
      <c r="B5876" t="s">
        <v>132</v>
      </c>
      <c r="C5876" t="s">
        <v>90</v>
      </c>
      <c r="D5876" t="s">
        <v>96</v>
      </c>
      <c r="E5876" t="str">
        <f t="shared" si="91"/>
        <v>2020National Bodies and Special Health BoardsEthnicityMixed Or Multiple Ethnic Group</v>
      </c>
      <c r="F5876">
        <v>0.51913299438051896</v>
      </c>
    </row>
    <row r="5877" spans="1:6" x14ac:dyDescent="0.25">
      <c r="A5877" s="95">
        <v>43921</v>
      </c>
      <c r="B5877" t="s">
        <v>128</v>
      </c>
      <c r="C5877" t="s">
        <v>90</v>
      </c>
      <c r="D5877" t="s">
        <v>96</v>
      </c>
      <c r="E5877" t="str">
        <f t="shared" si="91"/>
        <v>2020North RegionEthnicityMixed Or Multiple Ethnic Group</v>
      </c>
      <c r="F5877">
        <v>0.41255310851583499</v>
      </c>
    </row>
    <row r="5878" spans="1:6" x14ac:dyDescent="0.25">
      <c r="A5878" s="95">
        <v>43921</v>
      </c>
      <c r="B5878" t="s">
        <v>129</v>
      </c>
      <c r="C5878" t="s">
        <v>90</v>
      </c>
      <c r="D5878" t="s">
        <v>96</v>
      </c>
      <c r="E5878" t="str">
        <f t="shared" si="91"/>
        <v>2020West RegionEthnicityMixed Or Multiple Ethnic Group</v>
      </c>
      <c r="F5878">
        <v>0.37479130938454702</v>
      </c>
    </row>
    <row r="5879" spans="1:6" x14ac:dyDescent="0.25">
      <c r="A5879" s="95">
        <v>40268</v>
      </c>
      <c r="B5879" t="s">
        <v>102</v>
      </c>
      <c r="C5879" t="s">
        <v>1</v>
      </c>
      <c r="D5879" t="s">
        <v>9</v>
      </c>
      <c r="E5879" t="str">
        <f t="shared" si="91"/>
        <v>2010NHS Ayrshire &amp; ArranReligionMuslim</v>
      </c>
      <c r="F5879">
        <v>0.54940186087727005</v>
      </c>
    </row>
    <row r="5880" spans="1:6" x14ac:dyDescent="0.25">
      <c r="A5880" s="95">
        <v>40268</v>
      </c>
      <c r="B5880" t="s">
        <v>103</v>
      </c>
      <c r="C5880" t="s">
        <v>1</v>
      </c>
      <c r="D5880" t="s">
        <v>9</v>
      </c>
      <c r="E5880" t="str">
        <f t="shared" si="91"/>
        <v>2010NHS BordersReligionMuslim</v>
      </c>
      <c r="F5880">
        <v>0.17486884836372699</v>
      </c>
    </row>
    <row r="5881" spans="1:6" x14ac:dyDescent="0.25">
      <c r="A5881" s="95">
        <v>40268</v>
      </c>
      <c r="B5881" t="s">
        <v>82</v>
      </c>
      <c r="C5881" t="s">
        <v>1</v>
      </c>
      <c r="D5881" t="s">
        <v>9</v>
      </c>
      <c r="E5881" t="str">
        <f t="shared" si="91"/>
        <v>2010NHSScotlandReligionMuslim</v>
      </c>
      <c r="F5881">
        <v>0.518473383925109</v>
      </c>
    </row>
    <row r="5882" spans="1:6" x14ac:dyDescent="0.25">
      <c r="A5882" s="95">
        <v>40268</v>
      </c>
      <c r="B5882" t="s">
        <v>52</v>
      </c>
      <c r="C5882" t="s">
        <v>1</v>
      </c>
      <c r="D5882" t="s">
        <v>9</v>
      </c>
      <c r="E5882" t="str">
        <f t="shared" si="91"/>
        <v>2010NHS National Services ScotlandReligionMuslim</v>
      </c>
      <c r="F5882">
        <v>0.51983584131326899</v>
      </c>
    </row>
    <row r="5883" spans="1:6" x14ac:dyDescent="0.25">
      <c r="A5883" s="95">
        <v>40268</v>
      </c>
      <c r="B5883" t="s">
        <v>15</v>
      </c>
      <c r="C5883" t="s">
        <v>1</v>
      </c>
      <c r="D5883" t="s">
        <v>9</v>
      </c>
      <c r="E5883" t="str">
        <f t="shared" si="91"/>
        <v>2010Scottish Ambulance ServiceReligionMuslim</v>
      </c>
      <c r="F5883">
        <v>6.9396252602359404E-2</v>
      </c>
    </row>
    <row r="5884" spans="1:6" x14ac:dyDescent="0.25">
      <c r="A5884" s="95">
        <v>40268</v>
      </c>
      <c r="B5884" t="s">
        <v>16</v>
      </c>
      <c r="C5884" t="s">
        <v>1</v>
      </c>
      <c r="D5884" t="s">
        <v>9</v>
      </c>
      <c r="E5884" t="str">
        <f t="shared" si="91"/>
        <v>2010NHS 24ReligionMuslim</v>
      </c>
      <c r="F5884">
        <v>0.13956734124214901</v>
      </c>
    </row>
    <row r="5885" spans="1:6" x14ac:dyDescent="0.25">
      <c r="A5885" s="95">
        <v>40268</v>
      </c>
      <c r="B5885" t="s">
        <v>17</v>
      </c>
      <c r="C5885" t="s">
        <v>1</v>
      </c>
      <c r="D5885" t="s">
        <v>9</v>
      </c>
      <c r="E5885" t="str">
        <f t="shared" si="91"/>
        <v>2010NHS Education for ScotlandReligionMuslim</v>
      </c>
      <c r="F5885">
        <v>0.49685326266975799</v>
      </c>
    </row>
    <row r="5886" spans="1:6" x14ac:dyDescent="0.25">
      <c r="A5886" s="95">
        <v>40268</v>
      </c>
      <c r="B5886" t="s">
        <v>19</v>
      </c>
      <c r="C5886" t="s">
        <v>1</v>
      </c>
      <c r="D5886" t="s">
        <v>9</v>
      </c>
      <c r="E5886" t="str">
        <f t="shared" si="91"/>
        <v>2010The State HospitalReligionMuslim</v>
      </c>
      <c r="F5886">
        <v>0.28089887640449401</v>
      </c>
    </row>
    <row r="5887" spans="1:6" x14ac:dyDescent="0.25">
      <c r="A5887" s="95">
        <v>40268</v>
      </c>
      <c r="B5887" t="s">
        <v>35</v>
      </c>
      <c r="C5887" t="s">
        <v>1</v>
      </c>
      <c r="D5887" t="s">
        <v>9</v>
      </c>
      <c r="E5887" t="str">
        <f t="shared" si="91"/>
        <v>2010National Waiting Times CentreReligionMuslim</v>
      </c>
      <c r="F5887">
        <v>0.79852579852579797</v>
      </c>
    </row>
    <row r="5888" spans="1:6" x14ac:dyDescent="0.25">
      <c r="A5888" s="95">
        <v>40268</v>
      </c>
      <c r="B5888" t="s">
        <v>105</v>
      </c>
      <c r="C5888" t="s">
        <v>1</v>
      </c>
      <c r="D5888" t="s">
        <v>9</v>
      </c>
      <c r="E5888" t="str">
        <f t="shared" si="91"/>
        <v>2010NHS FifeReligionMuslim</v>
      </c>
      <c r="F5888">
        <v>0.41703035593055898</v>
      </c>
    </row>
    <row r="5889" spans="1:6" x14ac:dyDescent="0.25">
      <c r="A5889" s="95">
        <v>40268</v>
      </c>
      <c r="B5889" t="s">
        <v>108</v>
      </c>
      <c r="C5889" t="s">
        <v>1</v>
      </c>
      <c r="D5889" t="s">
        <v>9</v>
      </c>
      <c r="E5889" t="str">
        <f t="shared" si="91"/>
        <v>2010NHS Greater Glasgow &amp; ClydeReligionMuslim</v>
      </c>
      <c r="F5889">
        <v>0.72514877672470701</v>
      </c>
    </row>
    <row r="5890" spans="1:6" x14ac:dyDescent="0.25">
      <c r="A5890" s="95">
        <v>40268</v>
      </c>
      <c r="B5890" t="s">
        <v>109</v>
      </c>
      <c r="C5890" t="s">
        <v>1</v>
      </c>
      <c r="D5890" t="s">
        <v>9</v>
      </c>
      <c r="E5890" t="str">
        <f t="shared" si="91"/>
        <v>2010NHS HighlandReligionMuslim</v>
      </c>
      <c r="F5890">
        <v>0.311556810437153</v>
      </c>
    </row>
    <row r="5891" spans="1:6" x14ac:dyDescent="0.25">
      <c r="A5891" s="95">
        <v>40268</v>
      </c>
      <c r="B5891" t="s">
        <v>110</v>
      </c>
      <c r="C5891" t="s">
        <v>1</v>
      </c>
      <c r="D5891" t="s">
        <v>9</v>
      </c>
      <c r="E5891" t="str">
        <f t="shared" si="91"/>
        <v>2010NHS LanarkshireReligionMuslim</v>
      </c>
      <c r="F5891">
        <v>0.74485175989484398</v>
      </c>
    </row>
    <row r="5892" spans="1:6" x14ac:dyDescent="0.25">
      <c r="A5892" s="95">
        <v>40268</v>
      </c>
      <c r="B5892" t="s">
        <v>107</v>
      </c>
      <c r="C5892" t="s">
        <v>1</v>
      </c>
      <c r="D5892" t="s">
        <v>9</v>
      </c>
      <c r="E5892" t="str">
        <f t="shared" ref="E5892:E5955" si="92">"20"&amp;RIGHT(TEXT(A5892,"dd-mmm-yy"),2)&amp;B5892&amp;C5892&amp;D5892</f>
        <v>2010NHS GrampianReligionMuslim</v>
      </c>
      <c r="F5892">
        <v>0.68674062334918096</v>
      </c>
    </row>
    <row r="5893" spans="1:6" x14ac:dyDescent="0.25">
      <c r="A5893" s="95">
        <v>40268</v>
      </c>
      <c r="B5893" t="s">
        <v>112</v>
      </c>
      <c r="C5893" t="s">
        <v>1</v>
      </c>
      <c r="D5893" t="s">
        <v>9</v>
      </c>
      <c r="E5893" t="str">
        <f t="shared" si="92"/>
        <v>2010NHS OrkneyReligionMuslim</v>
      </c>
      <c r="F5893">
        <v>0.13550135501355001</v>
      </c>
    </row>
    <row r="5894" spans="1:6" x14ac:dyDescent="0.25">
      <c r="A5894" s="95">
        <v>40268</v>
      </c>
      <c r="B5894" t="s">
        <v>111</v>
      </c>
      <c r="C5894" t="s">
        <v>1</v>
      </c>
      <c r="D5894" t="s">
        <v>9</v>
      </c>
      <c r="E5894" t="str">
        <f t="shared" si="92"/>
        <v>2010NHS LothianReligionMuslim</v>
      </c>
      <c r="F5894">
        <v>0.18973862536302</v>
      </c>
    </row>
    <row r="5895" spans="1:6" x14ac:dyDescent="0.25">
      <c r="A5895" s="95">
        <v>40268</v>
      </c>
      <c r="B5895" t="s">
        <v>114</v>
      </c>
      <c r="C5895" t="s">
        <v>1</v>
      </c>
      <c r="D5895" t="s">
        <v>9</v>
      </c>
      <c r="E5895" t="str">
        <f t="shared" si="92"/>
        <v>2010NHS TaysideReligionMuslim</v>
      </c>
      <c r="F5895">
        <v>0.70816753220476103</v>
      </c>
    </row>
    <row r="5896" spans="1:6" x14ac:dyDescent="0.25">
      <c r="A5896" s="95">
        <v>40268</v>
      </c>
      <c r="B5896" t="s">
        <v>106</v>
      </c>
      <c r="C5896" t="s">
        <v>1</v>
      </c>
      <c r="D5896" t="s">
        <v>9</v>
      </c>
      <c r="E5896" t="str">
        <f t="shared" si="92"/>
        <v>2010NHS Forth ValleyReligionMuslim</v>
      </c>
      <c r="F5896">
        <v>0.66934404283801796</v>
      </c>
    </row>
    <row r="5897" spans="1:6" x14ac:dyDescent="0.25">
      <c r="A5897" s="95">
        <v>40268</v>
      </c>
      <c r="B5897" t="s">
        <v>115</v>
      </c>
      <c r="C5897" t="s">
        <v>1</v>
      </c>
      <c r="D5897" t="s">
        <v>9</v>
      </c>
      <c r="E5897" t="str">
        <f t="shared" si="92"/>
        <v>2010NHS Western IslesReligionMuslim</v>
      </c>
      <c r="F5897">
        <v>0.15588464536243099</v>
      </c>
    </row>
    <row r="5898" spans="1:6" x14ac:dyDescent="0.25">
      <c r="A5898" s="95">
        <v>40268</v>
      </c>
      <c r="B5898" t="s">
        <v>104</v>
      </c>
      <c r="C5898" t="s">
        <v>1</v>
      </c>
      <c r="D5898" t="s">
        <v>9</v>
      </c>
      <c r="E5898" t="str">
        <f t="shared" si="92"/>
        <v>2010NHS Dumfries &amp; GallowayReligionMuslim</v>
      </c>
      <c r="F5898">
        <v>0.34308779011099899</v>
      </c>
    </row>
    <row r="5899" spans="1:6" x14ac:dyDescent="0.25">
      <c r="A5899" s="95">
        <v>40268</v>
      </c>
      <c r="B5899" t="s">
        <v>113</v>
      </c>
      <c r="C5899" t="s">
        <v>1</v>
      </c>
      <c r="D5899" t="s">
        <v>9</v>
      </c>
      <c r="E5899" t="str">
        <f t="shared" si="92"/>
        <v>2010NHS ShetlandReligionMuslim</v>
      </c>
      <c r="F5899">
        <v>0.37831021437578799</v>
      </c>
    </row>
    <row r="5900" spans="1:6" x14ac:dyDescent="0.25">
      <c r="A5900" s="95">
        <v>40268</v>
      </c>
      <c r="B5900" t="s">
        <v>127</v>
      </c>
      <c r="C5900" t="s">
        <v>1</v>
      </c>
      <c r="D5900" t="s">
        <v>9</v>
      </c>
      <c r="E5900" t="str">
        <f t="shared" si="92"/>
        <v>2010East RegionReligionMuslim</v>
      </c>
      <c r="F5900">
        <v>0.24664291586736001</v>
      </c>
    </row>
    <row r="5901" spans="1:6" x14ac:dyDescent="0.25">
      <c r="A5901" s="95">
        <v>40268</v>
      </c>
      <c r="B5901" t="s">
        <v>132</v>
      </c>
      <c r="C5901" t="s">
        <v>1</v>
      </c>
      <c r="D5901" t="s">
        <v>9</v>
      </c>
      <c r="E5901" t="str">
        <f t="shared" si="92"/>
        <v>2010National Bodies and Special Health BoardsReligionMuslim</v>
      </c>
      <c r="F5901">
        <v>0.35158538967380598</v>
      </c>
    </row>
    <row r="5902" spans="1:6" x14ac:dyDescent="0.25">
      <c r="A5902" s="95">
        <v>40268</v>
      </c>
      <c r="B5902" t="s">
        <v>128</v>
      </c>
      <c r="C5902" t="s">
        <v>1</v>
      </c>
      <c r="D5902" t="s">
        <v>9</v>
      </c>
      <c r="E5902" t="str">
        <f t="shared" si="92"/>
        <v>2010North RegionReligionMuslim</v>
      </c>
      <c r="F5902">
        <v>0.57843333555807697</v>
      </c>
    </row>
    <row r="5903" spans="1:6" x14ac:dyDescent="0.25">
      <c r="A5903" s="95">
        <v>40268</v>
      </c>
      <c r="B5903" t="s">
        <v>129</v>
      </c>
      <c r="C5903" t="s">
        <v>1</v>
      </c>
      <c r="D5903" t="s">
        <v>9</v>
      </c>
      <c r="E5903" t="str">
        <f t="shared" si="92"/>
        <v>2010West RegionReligionMuslim</v>
      </c>
      <c r="F5903">
        <v>0.67647657475365397</v>
      </c>
    </row>
    <row r="5904" spans="1:6" x14ac:dyDescent="0.25">
      <c r="A5904" s="95">
        <v>40633</v>
      </c>
      <c r="B5904" t="s">
        <v>102</v>
      </c>
      <c r="C5904" t="s">
        <v>1</v>
      </c>
      <c r="D5904" t="s">
        <v>9</v>
      </c>
      <c r="E5904" t="str">
        <f t="shared" si="92"/>
        <v>2011NHS Ayrshire &amp; ArranReligionMuslim</v>
      </c>
      <c r="F5904">
        <v>0.519992827685135</v>
      </c>
    </row>
    <row r="5905" spans="1:6" x14ac:dyDescent="0.25">
      <c r="A5905" s="95">
        <v>40633</v>
      </c>
      <c r="B5905" t="s">
        <v>103</v>
      </c>
      <c r="C5905" t="s">
        <v>1</v>
      </c>
      <c r="D5905" t="s">
        <v>9</v>
      </c>
      <c r="E5905" t="str">
        <f t="shared" si="92"/>
        <v>2011NHS BordersReligionMuslim</v>
      </c>
      <c r="F5905">
        <v>0.18252933507170699</v>
      </c>
    </row>
    <row r="5906" spans="1:6" x14ac:dyDescent="0.25">
      <c r="A5906" s="95">
        <v>40633</v>
      </c>
      <c r="B5906" t="s">
        <v>82</v>
      </c>
      <c r="C5906" t="s">
        <v>1</v>
      </c>
      <c r="D5906" t="s">
        <v>9</v>
      </c>
      <c r="E5906" t="str">
        <f t="shared" si="92"/>
        <v>2011NHSScotlandReligionMuslim</v>
      </c>
      <c r="F5906">
        <v>0.53568975779497197</v>
      </c>
    </row>
    <row r="5907" spans="1:6" x14ac:dyDescent="0.25">
      <c r="A5907" s="95">
        <v>40633</v>
      </c>
      <c r="B5907" t="s">
        <v>52</v>
      </c>
      <c r="C5907" t="s">
        <v>1</v>
      </c>
      <c r="D5907" t="s">
        <v>9</v>
      </c>
      <c r="E5907" t="str">
        <f t="shared" si="92"/>
        <v>2011NHS National Services ScotlandReligionMuslim</v>
      </c>
      <c r="F5907">
        <v>0.63430777716492004</v>
      </c>
    </row>
    <row r="5908" spans="1:6" x14ac:dyDescent="0.25">
      <c r="A5908" s="95">
        <v>40633</v>
      </c>
      <c r="B5908" t="s">
        <v>15</v>
      </c>
      <c r="C5908" t="s">
        <v>1</v>
      </c>
      <c r="D5908" t="s">
        <v>9</v>
      </c>
      <c r="E5908" t="str">
        <f t="shared" si="92"/>
        <v>2011Scottish Ambulance ServiceReligionMuslim</v>
      </c>
      <c r="F5908">
        <v>6.9332100762653101E-2</v>
      </c>
    </row>
    <row r="5909" spans="1:6" x14ac:dyDescent="0.25">
      <c r="A5909" s="95">
        <v>40633</v>
      </c>
      <c r="B5909" t="s">
        <v>16</v>
      </c>
      <c r="C5909" t="s">
        <v>1</v>
      </c>
      <c r="D5909" t="s">
        <v>9</v>
      </c>
      <c r="E5909" t="str">
        <f t="shared" si="92"/>
        <v>2011NHS 24ReligionMuslim</v>
      </c>
      <c r="F5909">
        <v>7.01262272089761E-2</v>
      </c>
    </row>
    <row r="5910" spans="1:6" x14ac:dyDescent="0.25">
      <c r="A5910" s="95">
        <v>40633</v>
      </c>
      <c r="B5910" t="s">
        <v>17</v>
      </c>
      <c r="C5910" t="s">
        <v>1</v>
      </c>
      <c r="D5910" t="s">
        <v>9</v>
      </c>
      <c r="E5910" t="str">
        <f t="shared" si="92"/>
        <v>2011NHS Education for ScotlandReligionMuslim</v>
      </c>
      <c r="F5910">
        <v>0.46995636119503098</v>
      </c>
    </row>
    <row r="5911" spans="1:6" x14ac:dyDescent="0.25">
      <c r="A5911" s="95">
        <v>40633</v>
      </c>
      <c r="B5911" t="s">
        <v>19</v>
      </c>
      <c r="C5911" t="s">
        <v>1</v>
      </c>
      <c r="D5911" t="s">
        <v>9</v>
      </c>
      <c r="E5911" t="str">
        <f t="shared" si="92"/>
        <v>2011The State HospitalReligionMuslim</v>
      </c>
      <c r="F5911">
        <v>0.28653295128939799</v>
      </c>
    </row>
    <row r="5912" spans="1:6" x14ac:dyDescent="0.25">
      <c r="A5912" s="95">
        <v>40633</v>
      </c>
      <c r="B5912" t="s">
        <v>35</v>
      </c>
      <c r="C5912" t="s">
        <v>1</v>
      </c>
      <c r="D5912" t="s">
        <v>9</v>
      </c>
      <c r="E5912" t="str">
        <f t="shared" si="92"/>
        <v>2011National Waiting Times CentreReligionMuslim</v>
      </c>
      <c r="F5912">
        <v>0.69930069930069905</v>
      </c>
    </row>
    <row r="5913" spans="1:6" x14ac:dyDescent="0.25">
      <c r="A5913" s="95">
        <v>40633</v>
      </c>
      <c r="B5913" t="s">
        <v>105</v>
      </c>
      <c r="C5913" t="s">
        <v>1</v>
      </c>
      <c r="D5913" t="s">
        <v>9</v>
      </c>
      <c r="E5913" t="str">
        <f t="shared" si="92"/>
        <v>2011NHS FifeReligionMuslim</v>
      </c>
      <c r="F5913">
        <v>0.39302630252947601</v>
      </c>
    </row>
    <row r="5914" spans="1:6" x14ac:dyDescent="0.25">
      <c r="A5914" s="95">
        <v>40633</v>
      </c>
      <c r="B5914" t="s">
        <v>108</v>
      </c>
      <c r="C5914" t="s">
        <v>1</v>
      </c>
      <c r="D5914" t="s">
        <v>9</v>
      </c>
      <c r="E5914" t="str">
        <f t="shared" si="92"/>
        <v>2011NHS Greater Glasgow &amp; ClydeReligionMuslim</v>
      </c>
      <c r="F5914">
        <v>0.74961484513325205</v>
      </c>
    </row>
    <row r="5915" spans="1:6" x14ac:dyDescent="0.25">
      <c r="A5915" s="95">
        <v>40633</v>
      </c>
      <c r="B5915" t="s">
        <v>109</v>
      </c>
      <c r="C5915" t="s">
        <v>1</v>
      </c>
      <c r="D5915" t="s">
        <v>9</v>
      </c>
      <c r="E5915" t="str">
        <f t="shared" si="92"/>
        <v>2011NHS HighlandReligionMuslim</v>
      </c>
      <c r="F5915">
        <v>0.34183025686102098</v>
      </c>
    </row>
    <row r="5916" spans="1:6" x14ac:dyDescent="0.25">
      <c r="A5916" s="95">
        <v>40633</v>
      </c>
      <c r="B5916" t="s">
        <v>110</v>
      </c>
      <c r="C5916" t="s">
        <v>1</v>
      </c>
      <c r="D5916" t="s">
        <v>9</v>
      </c>
      <c r="E5916" t="str">
        <f t="shared" si="92"/>
        <v>2011NHS LanarkshireReligionMuslim</v>
      </c>
      <c r="F5916">
        <v>0.81563671100007296</v>
      </c>
    </row>
    <row r="5917" spans="1:6" x14ac:dyDescent="0.25">
      <c r="A5917" s="95">
        <v>40633</v>
      </c>
      <c r="B5917" t="s">
        <v>107</v>
      </c>
      <c r="C5917" t="s">
        <v>1</v>
      </c>
      <c r="D5917" t="s">
        <v>9</v>
      </c>
      <c r="E5917" t="str">
        <f t="shared" si="92"/>
        <v>2011NHS GrampianReligionMuslim</v>
      </c>
      <c r="F5917">
        <v>0.79350085017948202</v>
      </c>
    </row>
    <row r="5918" spans="1:6" x14ac:dyDescent="0.25">
      <c r="A5918" s="95">
        <v>40633</v>
      </c>
      <c r="B5918" t="s">
        <v>112</v>
      </c>
      <c r="C5918" t="s">
        <v>1</v>
      </c>
      <c r="D5918" t="s">
        <v>9</v>
      </c>
      <c r="E5918" t="str">
        <f t="shared" si="92"/>
        <v>2011NHS OrkneyReligionMuslim</v>
      </c>
      <c r="F5918">
        <v>0.13986013986013901</v>
      </c>
    </row>
    <row r="5919" spans="1:6" x14ac:dyDescent="0.25">
      <c r="A5919" s="95">
        <v>40633</v>
      </c>
      <c r="B5919" t="s">
        <v>111</v>
      </c>
      <c r="C5919" t="s">
        <v>1</v>
      </c>
      <c r="D5919" t="s">
        <v>9</v>
      </c>
      <c r="E5919" t="str">
        <f t="shared" si="92"/>
        <v>2011NHS LothianReligionMuslim</v>
      </c>
      <c r="F5919">
        <v>0.1318470574134</v>
      </c>
    </row>
    <row r="5920" spans="1:6" x14ac:dyDescent="0.25">
      <c r="A5920" s="95">
        <v>40633</v>
      </c>
      <c r="B5920" t="s">
        <v>114</v>
      </c>
      <c r="C5920" t="s">
        <v>1</v>
      </c>
      <c r="D5920" t="s">
        <v>9</v>
      </c>
      <c r="E5920" t="str">
        <f t="shared" si="92"/>
        <v>2011NHS TaysideReligionMuslim</v>
      </c>
      <c r="F5920">
        <v>0.75821995464852598</v>
      </c>
    </row>
    <row r="5921" spans="1:6" x14ac:dyDescent="0.25">
      <c r="A5921" s="95">
        <v>40633</v>
      </c>
      <c r="B5921" t="s">
        <v>106</v>
      </c>
      <c r="C5921" t="s">
        <v>1</v>
      </c>
      <c r="D5921" t="s">
        <v>9</v>
      </c>
      <c r="E5921" t="str">
        <f t="shared" si="92"/>
        <v>2011NHS Forth ValleyReligionMuslim</v>
      </c>
      <c r="F5921">
        <v>0.79866031173515395</v>
      </c>
    </row>
    <row r="5922" spans="1:6" x14ac:dyDescent="0.25">
      <c r="A5922" s="95">
        <v>40633</v>
      </c>
      <c r="B5922" t="s">
        <v>115</v>
      </c>
      <c r="C5922" t="s">
        <v>1</v>
      </c>
      <c r="D5922" t="s">
        <v>9</v>
      </c>
      <c r="E5922" t="str">
        <f t="shared" si="92"/>
        <v>2011NHS Western IslesReligionMuslim</v>
      </c>
      <c r="F5922">
        <v>0.15710919088766601</v>
      </c>
    </row>
    <row r="5923" spans="1:6" x14ac:dyDescent="0.25">
      <c r="A5923" s="95">
        <v>40633</v>
      </c>
      <c r="B5923" t="s">
        <v>104</v>
      </c>
      <c r="C5923" t="s">
        <v>1</v>
      </c>
      <c r="D5923" t="s">
        <v>9</v>
      </c>
      <c r="E5923" t="str">
        <f t="shared" si="92"/>
        <v>2011NHS Dumfries &amp; GallowayReligionMuslim</v>
      </c>
      <c r="F5923">
        <v>0.22741368616911301</v>
      </c>
    </row>
    <row r="5924" spans="1:6" x14ac:dyDescent="0.25">
      <c r="A5924" s="95">
        <v>40633</v>
      </c>
      <c r="B5924" t="s">
        <v>113</v>
      </c>
      <c r="C5924" t="s">
        <v>1</v>
      </c>
      <c r="D5924" t="s">
        <v>9</v>
      </c>
      <c r="E5924" t="str">
        <f t="shared" si="92"/>
        <v>2011NHS ShetlandReligionMuslim</v>
      </c>
      <c r="F5924">
        <v>0.25348542458808598</v>
      </c>
    </row>
    <row r="5925" spans="1:6" x14ac:dyDescent="0.25">
      <c r="A5925" s="95">
        <v>40633</v>
      </c>
      <c r="B5925" t="s">
        <v>127</v>
      </c>
      <c r="C5925" t="s">
        <v>1</v>
      </c>
      <c r="D5925" t="s">
        <v>9</v>
      </c>
      <c r="E5925" t="str">
        <f t="shared" si="92"/>
        <v>2011East RegionReligionMuslim</v>
      </c>
      <c r="F5925">
        <v>0.20367648954546599</v>
      </c>
    </row>
    <row r="5926" spans="1:6" x14ac:dyDescent="0.25">
      <c r="A5926" s="95">
        <v>40633</v>
      </c>
      <c r="B5926" t="s">
        <v>132</v>
      </c>
      <c r="C5926" t="s">
        <v>1</v>
      </c>
      <c r="D5926" t="s">
        <v>9</v>
      </c>
      <c r="E5926" t="str">
        <f t="shared" si="92"/>
        <v>2011National Bodies and Special Health BoardsReligionMuslim</v>
      </c>
      <c r="F5926">
        <v>0.35456336178594799</v>
      </c>
    </row>
    <row r="5927" spans="1:6" x14ac:dyDescent="0.25">
      <c r="A5927" s="95">
        <v>40633</v>
      </c>
      <c r="B5927" t="s">
        <v>128</v>
      </c>
      <c r="C5927" t="s">
        <v>1</v>
      </c>
      <c r="D5927" t="s">
        <v>9</v>
      </c>
      <c r="E5927" t="str">
        <f t="shared" si="92"/>
        <v>2011North RegionReligionMuslim</v>
      </c>
      <c r="F5927">
        <v>0.63478038458855501</v>
      </c>
    </row>
    <row r="5928" spans="1:6" x14ac:dyDescent="0.25">
      <c r="A5928" s="95">
        <v>40633</v>
      </c>
      <c r="B5928" t="s">
        <v>129</v>
      </c>
      <c r="C5928" t="s">
        <v>1</v>
      </c>
      <c r="D5928" t="s">
        <v>9</v>
      </c>
      <c r="E5928" t="str">
        <f t="shared" si="92"/>
        <v>2011West RegionReligionMuslim</v>
      </c>
      <c r="F5928">
        <v>0.70251818136842603</v>
      </c>
    </row>
    <row r="5929" spans="1:6" x14ac:dyDescent="0.25">
      <c r="A5929" s="95">
        <v>40999</v>
      </c>
      <c r="B5929" t="s">
        <v>102</v>
      </c>
      <c r="C5929" t="s">
        <v>1</v>
      </c>
      <c r="D5929" t="s">
        <v>9</v>
      </c>
      <c r="E5929" t="str">
        <f t="shared" si="92"/>
        <v>2012NHS Ayrshire &amp; ArranReligionMuslim</v>
      </c>
      <c r="F5929">
        <v>0.49414348462664698</v>
      </c>
    </row>
    <row r="5930" spans="1:6" x14ac:dyDescent="0.25">
      <c r="A5930" s="95">
        <v>40999</v>
      </c>
      <c r="B5930" t="s">
        <v>103</v>
      </c>
      <c r="C5930" t="s">
        <v>1</v>
      </c>
      <c r="D5930" t="s">
        <v>9</v>
      </c>
      <c r="E5930" t="str">
        <f t="shared" si="92"/>
        <v>2012NHS BordersReligionMuslim</v>
      </c>
      <c r="F5930">
        <v>8.1989614648811104E-2</v>
      </c>
    </row>
    <row r="5931" spans="1:6" x14ac:dyDescent="0.25">
      <c r="A5931" s="95">
        <v>40999</v>
      </c>
      <c r="B5931" t="s">
        <v>82</v>
      </c>
      <c r="C5931" t="s">
        <v>1</v>
      </c>
      <c r="D5931" t="s">
        <v>9</v>
      </c>
      <c r="E5931" t="str">
        <f t="shared" si="92"/>
        <v>2012NHSScotlandReligionMuslim</v>
      </c>
      <c r="F5931">
        <v>0.52067959904128802</v>
      </c>
    </row>
    <row r="5932" spans="1:6" x14ac:dyDescent="0.25">
      <c r="A5932" s="95">
        <v>40999</v>
      </c>
      <c r="B5932" t="s">
        <v>52</v>
      </c>
      <c r="C5932" t="s">
        <v>1</v>
      </c>
      <c r="D5932" t="s">
        <v>9</v>
      </c>
      <c r="E5932" t="str">
        <f t="shared" si="92"/>
        <v>2012NHS National Services ScotlandReligionMuslim</v>
      </c>
      <c r="F5932">
        <v>0.48654836863194001</v>
      </c>
    </row>
    <row r="5933" spans="1:6" x14ac:dyDescent="0.25">
      <c r="A5933" s="95">
        <v>40999</v>
      </c>
      <c r="B5933" t="s">
        <v>15</v>
      </c>
      <c r="C5933" t="s">
        <v>1</v>
      </c>
      <c r="D5933" t="s">
        <v>9</v>
      </c>
      <c r="E5933" t="str">
        <f t="shared" si="92"/>
        <v>2012Scottish Ambulance ServiceReligionMuslim</v>
      </c>
      <c r="F5933">
        <v>7.1225071225071199E-2</v>
      </c>
    </row>
    <row r="5934" spans="1:6" x14ac:dyDescent="0.25">
      <c r="A5934" s="95">
        <v>40999</v>
      </c>
      <c r="B5934" t="s">
        <v>16</v>
      </c>
      <c r="C5934" t="s">
        <v>1</v>
      </c>
      <c r="D5934" t="s">
        <v>9</v>
      </c>
      <c r="E5934" t="str">
        <f t="shared" si="92"/>
        <v>2012NHS 24ReligionMuslim</v>
      </c>
      <c r="F5934">
        <v>0.12666244458518</v>
      </c>
    </row>
    <row r="5935" spans="1:6" x14ac:dyDescent="0.25">
      <c r="A5935" s="95">
        <v>40999</v>
      </c>
      <c r="B5935" t="s">
        <v>17</v>
      </c>
      <c r="C5935" t="s">
        <v>1</v>
      </c>
      <c r="D5935" t="s">
        <v>9</v>
      </c>
      <c r="E5935" t="str">
        <f t="shared" si="92"/>
        <v>2012NHS Education for ScotlandReligionMuslim</v>
      </c>
      <c r="F5935">
        <v>0.57251908396946505</v>
      </c>
    </row>
    <row r="5936" spans="1:6" x14ac:dyDescent="0.25">
      <c r="A5936" s="95">
        <v>40999</v>
      </c>
      <c r="B5936" t="s">
        <v>19</v>
      </c>
      <c r="C5936" t="s">
        <v>1</v>
      </c>
      <c r="D5936" t="s">
        <v>9</v>
      </c>
      <c r="E5936" t="str">
        <f t="shared" si="92"/>
        <v>2012The State HospitalReligionMuslim</v>
      </c>
      <c r="F5936">
        <v>0.28985507246376802</v>
      </c>
    </row>
    <row r="5937" spans="1:6" x14ac:dyDescent="0.25">
      <c r="A5937" s="95">
        <v>40999</v>
      </c>
      <c r="B5937" t="s">
        <v>35</v>
      </c>
      <c r="C5937" t="s">
        <v>1</v>
      </c>
      <c r="D5937" t="s">
        <v>9</v>
      </c>
      <c r="E5937" t="str">
        <f t="shared" si="92"/>
        <v>2012National Waiting Times CentreReligionMuslim</v>
      </c>
      <c r="F5937">
        <v>0.76238881829733096</v>
      </c>
    </row>
    <row r="5938" spans="1:6" x14ac:dyDescent="0.25">
      <c r="A5938" s="95">
        <v>40999</v>
      </c>
      <c r="B5938" t="s">
        <v>105</v>
      </c>
      <c r="C5938" t="s">
        <v>1</v>
      </c>
      <c r="D5938" t="s">
        <v>9</v>
      </c>
      <c r="E5938" t="str">
        <f t="shared" si="92"/>
        <v>2012NHS FifeReligionMuslim</v>
      </c>
      <c r="F5938">
        <v>0.37838974143367599</v>
      </c>
    </row>
    <row r="5939" spans="1:6" x14ac:dyDescent="0.25">
      <c r="A5939" s="95">
        <v>40999</v>
      </c>
      <c r="B5939" t="s">
        <v>108</v>
      </c>
      <c r="C5939" t="s">
        <v>1</v>
      </c>
      <c r="D5939" t="s">
        <v>9</v>
      </c>
      <c r="E5939" t="str">
        <f t="shared" si="92"/>
        <v>2012NHS Greater Glasgow &amp; ClydeReligionMuslim</v>
      </c>
      <c r="F5939">
        <v>0.68131290191484695</v>
      </c>
    </row>
    <row r="5940" spans="1:6" x14ac:dyDescent="0.25">
      <c r="A5940" s="95">
        <v>40999</v>
      </c>
      <c r="B5940" t="s">
        <v>109</v>
      </c>
      <c r="C5940" t="s">
        <v>1</v>
      </c>
      <c r="D5940" t="s">
        <v>9</v>
      </c>
      <c r="E5940" t="str">
        <f t="shared" si="92"/>
        <v>2012NHS HighlandReligionMuslim</v>
      </c>
      <c r="F5940">
        <v>0.46054651519803402</v>
      </c>
    </row>
    <row r="5941" spans="1:6" x14ac:dyDescent="0.25">
      <c r="A5941" s="95">
        <v>40999</v>
      </c>
      <c r="B5941" t="s">
        <v>110</v>
      </c>
      <c r="C5941" t="s">
        <v>1</v>
      </c>
      <c r="D5941" t="s">
        <v>9</v>
      </c>
      <c r="E5941" t="str">
        <f t="shared" si="92"/>
        <v>2012NHS LanarkshireReligionMuslim</v>
      </c>
      <c r="F5941">
        <v>0.83207261724659598</v>
      </c>
    </row>
    <row r="5942" spans="1:6" x14ac:dyDescent="0.25">
      <c r="A5942" s="95">
        <v>40999</v>
      </c>
      <c r="B5942" t="s">
        <v>107</v>
      </c>
      <c r="C5942" t="s">
        <v>1</v>
      </c>
      <c r="D5942" t="s">
        <v>9</v>
      </c>
      <c r="E5942" t="str">
        <f t="shared" si="92"/>
        <v>2012NHS GrampianReligionMuslim</v>
      </c>
      <c r="F5942">
        <v>0.84481991996442796</v>
      </c>
    </row>
    <row r="5943" spans="1:6" x14ac:dyDescent="0.25">
      <c r="A5943" s="95">
        <v>40999</v>
      </c>
      <c r="B5943" t="s">
        <v>112</v>
      </c>
      <c r="C5943" t="s">
        <v>1</v>
      </c>
      <c r="D5943" t="s">
        <v>9</v>
      </c>
      <c r="E5943" t="str">
        <f t="shared" si="92"/>
        <v>2012NHS OrkneyReligionMuslim</v>
      </c>
      <c r="F5943">
        <v>0.15576323987538901</v>
      </c>
    </row>
    <row r="5944" spans="1:6" x14ac:dyDescent="0.25">
      <c r="A5944" s="95">
        <v>40999</v>
      </c>
      <c r="B5944" t="s">
        <v>111</v>
      </c>
      <c r="C5944" t="s">
        <v>1</v>
      </c>
      <c r="D5944" t="s">
        <v>9</v>
      </c>
      <c r="E5944" t="str">
        <f t="shared" si="92"/>
        <v>2012NHS LothianReligionMuslim</v>
      </c>
      <c r="F5944">
        <v>0.128882052134868</v>
      </c>
    </row>
    <row r="5945" spans="1:6" x14ac:dyDescent="0.25">
      <c r="A5945" s="95">
        <v>40999</v>
      </c>
      <c r="B5945" t="s">
        <v>114</v>
      </c>
      <c r="C5945" t="s">
        <v>1</v>
      </c>
      <c r="D5945" t="s">
        <v>9</v>
      </c>
      <c r="E5945" t="str">
        <f t="shared" si="92"/>
        <v>2012NHS TaysideReligionMuslim</v>
      </c>
      <c r="F5945">
        <v>0.73436844313890004</v>
      </c>
    </row>
    <row r="5946" spans="1:6" x14ac:dyDescent="0.25">
      <c r="A5946" s="95">
        <v>40999</v>
      </c>
      <c r="B5946" t="s">
        <v>106</v>
      </c>
      <c r="C5946" t="s">
        <v>1</v>
      </c>
      <c r="D5946" t="s">
        <v>9</v>
      </c>
      <c r="E5946" t="str">
        <f t="shared" si="92"/>
        <v>2012NHS Forth ValleyReligionMuslim</v>
      </c>
      <c r="F5946">
        <v>0.648186457040408</v>
      </c>
    </row>
    <row r="5947" spans="1:6" x14ac:dyDescent="0.25">
      <c r="A5947" s="95">
        <v>40999</v>
      </c>
      <c r="B5947" t="s">
        <v>115</v>
      </c>
      <c r="C5947" t="s">
        <v>1</v>
      </c>
      <c r="D5947" t="s">
        <v>9</v>
      </c>
      <c r="E5947" t="str">
        <f t="shared" si="92"/>
        <v>2012NHS Western IslesReligionMuslim</v>
      </c>
      <c r="F5947">
        <v>0.16474464579901099</v>
      </c>
    </row>
    <row r="5948" spans="1:6" x14ac:dyDescent="0.25">
      <c r="A5948" s="95">
        <v>40999</v>
      </c>
      <c r="B5948" t="s">
        <v>104</v>
      </c>
      <c r="C5948" t="s">
        <v>1</v>
      </c>
      <c r="D5948" t="s">
        <v>9</v>
      </c>
      <c r="E5948" t="str">
        <f t="shared" si="92"/>
        <v>2012NHS Dumfries &amp; GallowayReligionMuslim</v>
      </c>
      <c r="F5948">
        <v>0.21390374331550799</v>
      </c>
    </row>
    <row r="5949" spans="1:6" x14ac:dyDescent="0.25">
      <c r="A5949" s="95">
        <v>40999</v>
      </c>
      <c r="B5949" t="s">
        <v>113</v>
      </c>
      <c r="C5949" t="s">
        <v>1</v>
      </c>
      <c r="D5949" t="s">
        <v>9</v>
      </c>
      <c r="E5949" t="str">
        <f t="shared" si="92"/>
        <v>2012NHS ShetlandReligionMuslim</v>
      </c>
      <c r="F5949">
        <v>0.56899004267425302</v>
      </c>
    </row>
    <row r="5950" spans="1:6" x14ac:dyDescent="0.25">
      <c r="A5950" s="95">
        <v>40999</v>
      </c>
      <c r="B5950" t="s">
        <v>127</v>
      </c>
      <c r="C5950" t="s">
        <v>1</v>
      </c>
      <c r="D5950" t="s">
        <v>9</v>
      </c>
      <c r="E5950" t="str">
        <f t="shared" si="92"/>
        <v>2012East RegionReligionMuslim</v>
      </c>
      <c r="F5950">
        <v>0.18804061677322301</v>
      </c>
    </row>
    <row r="5951" spans="1:6" x14ac:dyDescent="0.25">
      <c r="A5951" s="95">
        <v>40999</v>
      </c>
      <c r="B5951" t="s">
        <v>132</v>
      </c>
      <c r="C5951" t="s">
        <v>1</v>
      </c>
      <c r="D5951" t="s">
        <v>9</v>
      </c>
      <c r="E5951" t="str">
        <f t="shared" si="92"/>
        <v>2012National Bodies and Special Health BoardsReligionMuslim</v>
      </c>
      <c r="F5951">
        <v>0.34517766497461899</v>
      </c>
    </row>
    <row r="5952" spans="1:6" x14ac:dyDescent="0.25">
      <c r="A5952" s="95">
        <v>40999</v>
      </c>
      <c r="B5952" t="s">
        <v>128</v>
      </c>
      <c r="C5952" t="s">
        <v>1</v>
      </c>
      <c r="D5952" t="s">
        <v>9</v>
      </c>
      <c r="E5952" t="str">
        <f t="shared" si="92"/>
        <v>2012North RegionReligionMuslim</v>
      </c>
      <c r="F5952">
        <v>0.68443038870925799</v>
      </c>
    </row>
    <row r="5953" spans="1:6" x14ac:dyDescent="0.25">
      <c r="A5953" s="95">
        <v>40999</v>
      </c>
      <c r="B5953" t="s">
        <v>129</v>
      </c>
      <c r="C5953" t="s">
        <v>1</v>
      </c>
      <c r="D5953" t="s">
        <v>9</v>
      </c>
      <c r="E5953" t="str">
        <f t="shared" si="92"/>
        <v>2012West RegionReligionMuslim</v>
      </c>
      <c r="F5953">
        <v>0.64950901739297795</v>
      </c>
    </row>
    <row r="5954" spans="1:6" x14ac:dyDescent="0.25">
      <c r="A5954" s="95">
        <v>41364</v>
      </c>
      <c r="B5954" t="s">
        <v>102</v>
      </c>
      <c r="C5954" t="s">
        <v>1</v>
      </c>
      <c r="D5954" t="s">
        <v>9</v>
      </c>
      <c r="E5954" t="str">
        <f t="shared" si="92"/>
        <v>2013NHS Ayrshire &amp; ArranReligionMuslim</v>
      </c>
      <c r="F5954">
        <v>0.48362076831827699</v>
      </c>
    </row>
    <row r="5955" spans="1:6" x14ac:dyDescent="0.25">
      <c r="A5955" s="95">
        <v>41364</v>
      </c>
      <c r="B5955" t="s">
        <v>103</v>
      </c>
      <c r="C5955" t="s">
        <v>1</v>
      </c>
      <c r="D5955" t="s">
        <v>9</v>
      </c>
      <c r="E5955" t="str">
        <f t="shared" si="92"/>
        <v>2013NHS BordersReligionMuslim</v>
      </c>
      <c r="F5955">
        <v>8.28271673108779E-2</v>
      </c>
    </row>
    <row r="5956" spans="1:6" x14ac:dyDescent="0.25">
      <c r="A5956" s="95">
        <v>41364</v>
      </c>
      <c r="B5956" t="s">
        <v>82</v>
      </c>
      <c r="C5956" t="s">
        <v>1</v>
      </c>
      <c r="D5956" t="s">
        <v>9</v>
      </c>
      <c r="E5956" t="str">
        <f t="shared" ref="E5956:E6019" si="93">"20"&amp;RIGHT(TEXT(A5956,"dd-mmm-yy"),2)&amp;B5956&amp;C5956&amp;D5956</f>
        <v>2013NHSScotlandReligionMuslim</v>
      </c>
      <c r="F5956">
        <v>0.58109774541054904</v>
      </c>
    </row>
    <row r="5957" spans="1:6" x14ac:dyDescent="0.25">
      <c r="A5957" s="95">
        <v>41364</v>
      </c>
      <c r="B5957" t="s">
        <v>52</v>
      </c>
      <c r="C5957" t="s">
        <v>1</v>
      </c>
      <c r="D5957" t="s">
        <v>9</v>
      </c>
      <c r="E5957" t="str">
        <f t="shared" si="93"/>
        <v>2013NHS National Services ScotlandReligionMuslim</v>
      </c>
      <c r="F5957">
        <v>0.34944670937681999</v>
      </c>
    </row>
    <row r="5958" spans="1:6" x14ac:dyDescent="0.25">
      <c r="A5958" s="95">
        <v>41364</v>
      </c>
      <c r="B5958" t="s">
        <v>15</v>
      </c>
      <c r="C5958" t="s">
        <v>1</v>
      </c>
      <c r="D5958" t="s">
        <v>9</v>
      </c>
      <c r="E5958" t="str">
        <f t="shared" si="93"/>
        <v>2013Scottish Ambulance ServiceReligionMuslim</v>
      </c>
      <c r="F5958">
        <v>6.9508804448563402E-2</v>
      </c>
    </row>
    <row r="5959" spans="1:6" x14ac:dyDescent="0.25">
      <c r="A5959" s="95">
        <v>41364</v>
      </c>
      <c r="B5959" t="s">
        <v>16</v>
      </c>
      <c r="C5959" t="s">
        <v>1</v>
      </c>
      <c r="D5959" t="s">
        <v>9</v>
      </c>
      <c r="E5959" t="str">
        <f t="shared" si="93"/>
        <v>2013NHS 24ReligionMuslim</v>
      </c>
      <c r="F5959">
        <v>0.18181818181818099</v>
      </c>
    </row>
    <row r="5960" spans="1:6" x14ac:dyDescent="0.25">
      <c r="A5960" s="95">
        <v>41364</v>
      </c>
      <c r="B5960" t="s">
        <v>17</v>
      </c>
      <c r="C5960" t="s">
        <v>1</v>
      </c>
      <c r="D5960" t="s">
        <v>9</v>
      </c>
      <c r="E5960" t="str">
        <f t="shared" si="93"/>
        <v>2013NHS Education for ScotlandReligionMuslim</v>
      </c>
      <c r="F5960">
        <v>0.71827613727054995</v>
      </c>
    </row>
    <row r="5961" spans="1:6" x14ac:dyDescent="0.25">
      <c r="A5961" s="95">
        <v>41364</v>
      </c>
      <c r="B5961" t="s">
        <v>19</v>
      </c>
      <c r="C5961" t="s">
        <v>1</v>
      </c>
      <c r="D5961" t="s">
        <v>9</v>
      </c>
      <c r="E5961" t="str">
        <f t="shared" si="93"/>
        <v>2013The State HospitalReligionMuslim</v>
      </c>
      <c r="F5961">
        <v>0.43541364296081198</v>
      </c>
    </row>
    <row r="5962" spans="1:6" x14ac:dyDescent="0.25">
      <c r="A5962" s="95">
        <v>41364</v>
      </c>
      <c r="B5962" t="s">
        <v>35</v>
      </c>
      <c r="C5962" t="s">
        <v>1</v>
      </c>
      <c r="D5962" t="s">
        <v>9</v>
      </c>
      <c r="E5962" t="str">
        <f t="shared" si="93"/>
        <v>2013National Waiting Times CentreReligionMuslim</v>
      </c>
      <c r="F5962">
        <v>0.90252707581227398</v>
      </c>
    </row>
    <row r="5963" spans="1:6" x14ac:dyDescent="0.25">
      <c r="A5963" s="95">
        <v>41364</v>
      </c>
      <c r="B5963" t="s">
        <v>105</v>
      </c>
      <c r="C5963" t="s">
        <v>1</v>
      </c>
      <c r="D5963" t="s">
        <v>9</v>
      </c>
      <c r="E5963" t="str">
        <f t="shared" si="93"/>
        <v>2013NHS FifeReligionMuslim</v>
      </c>
      <c r="F5963">
        <v>0.32957686583032098</v>
      </c>
    </row>
    <row r="5964" spans="1:6" x14ac:dyDescent="0.25">
      <c r="A5964" s="95">
        <v>41364</v>
      </c>
      <c r="B5964" t="s">
        <v>108</v>
      </c>
      <c r="C5964" t="s">
        <v>1</v>
      </c>
      <c r="D5964" t="s">
        <v>9</v>
      </c>
      <c r="E5964" t="str">
        <f t="shared" si="93"/>
        <v>2013NHS Greater Glasgow &amp; ClydeReligionMuslim</v>
      </c>
      <c r="F5964">
        <v>0.98260077649427202</v>
      </c>
    </row>
    <row r="5965" spans="1:6" x14ac:dyDescent="0.25">
      <c r="A5965" s="95">
        <v>41364</v>
      </c>
      <c r="B5965" t="s">
        <v>109</v>
      </c>
      <c r="C5965" t="s">
        <v>1</v>
      </c>
      <c r="D5965" t="s">
        <v>9</v>
      </c>
      <c r="E5965" t="str">
        <f t="shared" si="93"/>
        <v>2013NHS HighlandReligionMuslim</v>
      </c>
      <c r="F5965">
        <v>0.351895838831705</v>
      </c>
    </row>
    <row r="5966" spans="1:6" x14ac:dyDescent="0.25">
      <c r="A5966" s="95">
        <v>41364</v>
      </c>
      <c r="B5966" t="s">
        <v>110</v>
      </c>
      <c r="C5966" t="s">
        <v>1</v>
      </c>
      <c r="D5966" t="s">
        <v>9</v>
      </c>
      <c r="E5966" t="str">
        <f t="shared" si="93"/>
        <v>2013NHS LanarkshireReligionMuslim</v>
      </c>
      <c r="F5966">
        <v>0.82815734989648004</v>
      </c>
    </row>
    <row r="5967" spans="1:6" x14ac:dyDescent="0.25">
      <c r="A5967" s="95">
        <v>41364</v>
      </c>
      <c r="B5967" t="s">
        <v>107</v>
      </c>
      <c r="C5967" t="s">
        <v>1</v>
      </c>
      <c r="D5967" t="s">
        <v>9</v>
      </c>
      <c r="E5967" t="str">
        <f t="shared" si="93"/>
        <v>2013NHS GrampianReligionMuslim</v>
      </c>
      <c r="F5967">
        <v>0.751120368617054</v>
      </c>
    </row>
    <row r="5968" spans="1:6" x14ac:dyDescent="0.25">
      <c r="A5968" s="95">
        <v>41364</v>
      </c>
      <c r="B5968" t="s">
        <v>112</v>
      </c>
      <c r="C5968" t="s">
        <v>1</v>
      </c>
      <c r="D5968" t="s">
        <v>9</v>
      </c>
      <c r="E5968" t="str">
        <f t="shared" si="93"/>
        <v>2013NHS OrkneyReligionMuslim</v>
      </c>
      <c r="F5968">
        <v>0.148148148148148</v>
      </c>
    </row>
    <row r="5969" spans="1:6" x14ac:dyDescent="0.25">
      <c r="A5969" s="95">
        <v>41364</v>
      </c>
      <c r="B5969" t="s">
        <v>111</v>
      </c>
      <c r="C5969" t="s">
        <v>1</v>
      </c>
      <c r="D5969" t="s">
        <v>9</v>
      </c>
      <c r="E5969" t="str">
        <f t="shared" si="93"/>
        <v>2013NHS LothianReligionMuslim</v>
      </c>
      <c r="F5969">
        <v>0.15304067660088599</v>
      </c>
    </row>
    <row r="5970" spans="1:6" x14ac:dyDescent="0.25">
      <c r="A5970" s="95">
        <v>41364</v>
      </c>
      <c r="B5970" t="s">
        <v>114</v>
      </c>
      <c r="C5970" t="s">
        <v>1</v>
      </c>
      <c r="D5970" t="s">
        <v>9</v>
      </c>
      <c r="E5970" t="str">
        <f t="shared" si="93"/>
        <v>2013NHS TaysideReligionMuslim</v>
      </c>
      <c r="F5970">
        <v>0.78554049356969002</v>
      </c>
    </row>
    <row r="5971" spans="1:6" x14ac:dyDescent="0.25">
      <c r="A5971" s="95">
        <v>41364</v>
      </c>
      <c r="B5971" t="s">
        <v>106</v>
      </c>
      <c r="C5971" t="s">
        <v>1</v>
      </c>
      <c r="D5971" t="s">
        <v>9</v>
      </c>
      <c r="E5971" t="str">
        <f t="shared" si="93"/>
        <v>2013NHS Forth ValleyReligionMuslim</v>
      </c>
      <c r="F5971">
        <v>0.56649199830052399</v>
      </c>
    </row>
    <row r="5972" spans="1:6" x14ac:dyDescent="0.25">
      <c r="A5972" s="95">
        <v>41364</v>
      </c>
      <c r="B5972" t="s">
        <v>115</v>
      </c>
      <c r="C5972" t="s">
        <v>1</v>
      </c>
      <c r="D5972" t="s">
        <v>9</v>
      </c>
      <c r="E5972" t="str">
        <f t="shared" si="93"/>
        <v>2013NHS Western IslesReligionMuslim</v>
      </c>
      <c r="F5972">
        <v>0.32760032760032698</v>
      </c>
    </row>
    <row r="5973" spans="1:6" x14ac:dyDescent="0.25">
      <c r="A5973" s="95">
        <v>41364</v>
      </c>
      <c r="B5973" t="s">
        <v>104</v>
      </c>
      <c r="C5973" t="s">
        <v>1</v>
      </c>
      <c r="D5973" t="s">
        <v>9</v>
      </c>
      <c r="E5973" t="str">
        <f t="shared" si="93"/>
        <v>2013NHS Dumfries &amp; GallowayReligionMuslim</v>
      </c>
      <c r="F5973">
        <v>0.32209576980888899</v>
      </c>
    </row>
    <row r="5974" spans="1:6" x14ac:dyDescent="0.25">
      <c r="A5974" s="95">
        <v>41364</v>
      </c>
      <c r="B5974" t="s">
        <v>113</v>
      </c>
      <c r="C5974" t="s">
        <v>1</v>
      </c>
      <c r="D5974" t="s">
        <v>9</v>
      </c>
      <c r="E5974" t="str">
        <f t="shared" si="93"/>
        <v>2013NHS ShetlandReligionMuslim</v>
      </c>
      <c r="F5974">
        <v>0.37267080745341602</v>
      </c>
    </row>
    <row r="5975" spans="1:6" x14ac:dyDescent="0.25">
      <c r="A5975" s="95">
        <v>41364</v>
      </c>
      <c r="B5975" t="s">
        <v>127</v>
      </c>
      <c r="C5975" t="s">
        <v>1</v>
      </c>
      <c r="D5975" t="s">
        <v>9</v>
      </c>
      <c r="E5975" t="str">
        <f t="shared" si="93"/>
        <v>2013East RegionReligionMuslim</v>
      </c>
      <c r="F5975">
        <v>0.190184373184003</v>
      </c>
    </row>
    <row r="5976" spans="1:6" x14ac:dyDescent="0.25">
      <c r="A5976" s="95">
        <v>41364</v>
      </c>
      <c r="B5976" t="s">
        <v>132</v>
      </c>
      <c r="C5976" t="s">
        <v>1</v>
      </c>
      <c r="D5976" t="s">
        <v>9</v>
      </c>
      <c r="E5976" t="str">
        <f t="shared" si="93"/>
        <v>2013National Bodies and Special Health BoardsReligionMuslim</v>
      </c>
      <c r="F5976">
        <v>0.36304961678095998</v>
      </c>
    </row>
    <row r="5977" spans="1:6" x14ac:dyDescent="0.25">
      <c r="A5977" s="95">
        <v>41364</v>
      </c>
      <c r="B5977" t="s">
        <v>128</v>
      </c>
      <c r="C5977" t="s">
        <v>1</v>
      </c>
      <c r="D5977" t="s">
        <v>9</v>
      </c>
      <c r="E5977" t="str">
        <f t="shared" si="93"/>
        <v>2013North RegionReligionMuslim</v>
      </c>
      <c r="F5977">
        <v>0.63211125158027803</v>
      </c>
    </row>
    <row r="5978" spans="1:6" x14ac:dyDescent="0.25">
      <c r="A5978" s="95">
        <v>41364</v>
      </c>
      <c r="B5978" t="s">
        <v>129</v>
      </c>
      <c r="C5978" t="s">
        <v>1</v>
      </c>
      <c r="D5978" t="s">
        <v>9</v>
      </c>
      <c r="E5978" t="str">
        <f t="shared" si="93"/>
        <v>2013West RegionReligionMuslim</v>
      </c>
      <c r="F5978">
        <v>0.80844893297573295</v>
      </c>
    </row>
    <row r="5979" spans="1:6" x14ac:dyDescent="0.25">
      <c r="A5979" s="95">
        <v>41729</v>
      </c>
      <c r="B5979" t="s">
        <v>102</v>
      </c>
      <c r="C5979" t="s">
        <v>1</v>
      </c>
      <c r="D5979" t="s">
        <v>9</v>
      </c>
      <c r="E5979" t="str">
        <f t="shared" si="93"/>
        <v>2014NHS Ayrshire &amp; ArranReligionMuslim</v>
      </c>
      <c r="F5979">
        <v>0.44718719255880501</v>
      </c>
    </row>
    <row r="5980" spans="1:6" x14ac:dyDescent="0.25">
      <c r="A5980" s="95">
        <v>41729</v>
      </c>
      <c r="B5980" t="s">
        <v>103</v>
      </c>
      <c r="C5980" t="s">
        <v>1</v>
      </c>
      <c r="D5980" t="s">
        <v>9</v>
      </c>
      <c r="E5980" t="str">
        <f t="shared" si="93"/>
        <v>2014NHS BordersReligionMuslim</v>
      </c>
      <c r="F5980">
        <v>0.24793388429752</v>
      </c>
    </row>
    <row r="5981" spans="1:6" x14ac:dyDescent="0.25">
      <c r="A5981" s="95">
        <v>41729</v>
      </c>
      <c r="B5981" t="s">
        <v>82</v>
      </c>
      <c r="C5981" t="s">
        <v>1</v>
      </c>
      <c r="D5981" t="s">
        <v>9</v>
      </c>
      <c r="E5981" t="str">
        <f t="shared" si="93"/>
        <v>2014NHSScotlandReligionMuslim</v>
      </c>
      <c r="F5981">
        <v>0.60234410338331801</v>
      </c>
    </row>
    <row r="5982" spans="1:6" x14ac:dyDescent="0.25">
      <c r="A5982" s="95">
        <v>41729</v>
      </c>
      <c r="B5982" t="s">
        <v>52</v>
      </c>
      <c r="C5982" t="s">
        <v>1</v>
      </c>
      <c r="D5982" t="s">
        <v>9</v>
      </c>
      <c r="E5982" t="str">
        <f t="shared" si="93"/>
        <v>2014NHS National Services ScotlandReligionMuslim</v>
      </c>
      <c r="F5982">
        <v>0.34853325588149803</v>
      </c>
    </row>
    <row r="5983" spans="1:6" x14ac:dyDescent="0.25">
      <c r="A5983" s="95">
        <v>41729</v>
      </c>
      <c r="B5983" t="s">
        <v>15</v>
      </c>
      <c r="C5983" t="s">
        <v>1</v>
      </c>
      <c r="D5983" t="s">
        <v>9</v>
      </c>
      <c r="E5983" t="str">
        <f t="shared" si="93"/>
        <v>2014Scottish Ambulance ServiceReligionMuslim</v>
      </c>
      <c r="F5983">
        <v>4.5351473922902397E-2</v>
      </c>
    </row>
    <row r="5984" spans="1:6" x14ac:dyDescent="0.25">
      <c r="A5984" s="95">
        <v>41729</v>
      </c>
      <c r="B5984" t="s">
        <v>16</v>
      </c>
      <c r="C5984" t="s">
        <v>1</v>
      </c>
      <c r="D5984" t="s">
        <v>9</v>
      </c>
      <c r="E5984" t="str">
        <f t="shared" si="93"/>
        <v>2014NHS 24ReligionMuslim</v>
      </c>
      <c r="F5984">
        <v>0.19867549668874099</v>
      </c>
    </row>
    <row r="5985" spans="1:6" x14ac:dyDescent="0.25">
      <c r="A5985" s="95">
        <v>41729</v>
      </c>
      <c r="B5985" t="s">
        <v>17</v>
      </c>
      <c r="C5985" t="s">
        <v>1</v>
      </c>
      <c r="D5985" t="s">
        <v>9</v>
      </c>
      <c r="E5985" t="str">
        <f t="shared" si="93"/>
        <v>2014NHS Education for ScotlandReligionMuslim</v>
      </c>
      <c r="F5985">
        <v>1.1706715958102201</v>
      </c>
    </row>
    <row r="5986" spans="1:6" x14ac:dyDescent="0.25">
      <c r="A5986" s="95">
        <v>41729</v>
      </c>
      <c r="B5986" t="s">
        <v>19</v>
      </c>
      <c r="C5986" t="s">
        <v>1</v>
      </c>
      <c r="D5986" t="s">
        <v>9</v>
      </c>
      <c r="E5986" t="str">
        <f t="shared" si="93"/>
        <v>2014The State HospitalReligionMuslim</v>
      </c>
      <c r="F5986">
        <v>0.43041606886657102</v>
      </c>
    </row>
    <row r="5987" spans="1:6" x14ac:dyDescent="0.25">
      <c r="A5987" s="95">
        <v>41729</v>
      </c>
      <c r="B5987" t="s">
        <v>35</v>
      </c>
      <c r="C5987" t="s">
        <v>1</v>
      </c>
      <c r="D5987" t="s">
        <v>9</v>
      </c>
      <c r="E5987" t="str">
        <f t="shared" si="93"/>
        <v>2014National Waiting Times CentreReligionMuslim</v>
      </c>
      <c r="F5987">
        <v>0.84841628959276005</v>
      </c>
    </row>
    <row r="5988" spans="1:6" x14ac:dyDescent="0.25">
      <c r="A5988" s="95">
        <v>41729</v>
      </c>
      <c r="B5988" t="s">
        <v>105</v>
      </c>
      <c r="C5988" t="s">
        <v>1</v>
      </c>
      <c r="D5988" t="s">
        <v>9</v>
      </c>
      <c r="E5988" t="str">
        <f t="shared" si="93"/>
        <v>2014NHS FifeReligionMuslim</v>
      </c>
      <c r="F5988">
        <v>0.34107866126625402</v>
      </c>
    </row>
    <row r="5989" spans="1:6" x14ac:dyDescent="0.25">
      <c r="A5989" s="95">
        <v>41729</v>
      </c>
      <c r="B5989" t="s">
        <v>108</v>
      </c>
      <c r="C5989" t="s">
        <v>1</v>
      </c>
      <c r="D5989" t="s">
        <v>9</v>
      </c>
      <c r="E5989" t="str">
        <f t="shared" si="93"/>
        <v>2014NHS Greater Glasgow &amp; ClydeReligionMuslim</v>
      </c>
      <c r="F5989">
        <v>1.0203611571770701</v>
      </c>
    </row>
    <row r="5990" spans="1:6" x14ac:dyDescent="0.25">
      <c r="A5990" s="95">
        <v>41729</v>
      </c>
      <c r="B5990" t="s">
        <v>109</v>
      </c>
      <c r="C5990" t="s">
        <v>1</v>
      </c>
      <c r="D5990" t="s">
        <v>9</v>
      </c>
      <c r="E5990" t="str">
        <f t="shared" si="93"/>
        <v>2014NHS HighlandReligionMuslim</v>
      </c>
      <c r="F5990">
        <v>0.26130128037627298</v>
      </c>
    </row>
    <row r="5991" spans="1:6" x14ac:dyDescent="0.25">
      <c r="A5991" s="95">
        <v>41729</v>
      </c>
      <c r="B5991" t="s">
        <v>110</v>
      </c>
      <c r="C5991" t="s">
        <v>1</v>
      </c>
      <c r="D5991" t="s">
        <v>9</v>
      </c>
      <c r="E5991" t="str">
        <f t="shared" si="93"/>
        <v>2014NHS LanarkshireReligionMuslim</v>
      </c>
      <c r="F5991">
        <v>0.78385832486572804</v>
      </c>
    </row>
    <row r="5992" spans="1:6" x14ac:dyDescent="0.25">
      <c r="A5992" s="95">
        <v>41729</v>
      </c>
      <c r="B5992" t="s">
        <v>107</v>
      </c>
      <c r="C5992" t="s">
        <v>1</v>
      </c>
      <c r="D5992" t="s">
        <v>9</v>
      </c>
      <c r="E5992" t="str">
        <f t="shared" si="93"/>
        <v>2014NHS GrampianReligionMuslim</v>
      </c>
      <c r="F5992">
        <v>0.74120211772033595</v>
      </c>
    </row>
    <row r="5993" spans="1:6" x14ac:dyDescent="0.25">
      <c r="A5993" s="95">
        <v>41729</v>
      </c>
      <c r="B5993" t="s">
        <v>112</v>
      </c>
      <c r="C5993" t="s">
        <v>1</v>
      </c>
      <c r="D5993" t="s">
        <v>9</v>
      </c>
      <c r="E5993" t="str">
        <f t="shared" si="93"/>
        <v>2014NHS OrkneyReligionMuslim</v>
      </c>
      <c r="F5993">
        <v>0.29112081513828197</v>
      </c>
    </row>
    <row r="5994" spans="1:6" x14ac:dyDescent="0.25">
      <c r="A5994" s="95">
        <v>41729</v>
      </c>
      <c r="B5994" t="s">
        <v>111</v>
      </c>
      <c r="C5994" t="s">
        <v>1</v>
      </c>
      <c r="D5994" t="s">
        <v>9</v>
      </c>
      <c r="E5994" t="str">
        <f t="shared" si="93"/>
        <v>2014NHS LothianReligionMuslim</v>
      </c>
      <c r="F5994">
        <v>0.164383561643835</v>
      </c>
    </row>
    <row r="5995" spans="1:6" x14ac:dyDescent="0.25">
      <c r="A5995" s="95">
        <v>41729</v>
      </c>
      <c r="B5995" t="s">
        <v>114</v>
      </c>
      <c r="C5995" t="s">
        <v>1</v>
      </c>
      <c r="D5995" t="s">
        <v>9</v>
      </c>
      <c r="E5995" t="str">
        <f t="shared" si="93"/>
        <v>2014NHS TaysideReligionMuslim</v>
      </c>
      <c r="F5995">
        <v>0.80147965474722505</v>
      </c>
    </row>
    <row r="5996" spans="1:6" x14ac:dyDescent="0.25">
      <c r="A5996" s="95">
        <v>41729</v>
      </c>
      <c r="B5996" t="s">
        <v>106</v>
      </c>
      <c r="C5996" t="s">
        <v>1</v>
      </c>
      <c r="D5996" t="s">
        <v>9</v>
      </c>
      <c r="E5996" t="str">
        <f t="shared" si="93"/>
        <v>2014NHS Forth ValleyReligionMuslim</v>
      </c>
      <c r="F5996">
        <v>0.65600656006559999</v>
      </c>
    </row>
    <row r="5997" spans="1:6" x14ac:dyDescent="0.25">
      <c r="A5997" s="95">
        <v>41729</v>
      </c>
      <c r="B5997" t="s">
        <v>115</v>
      </c>
      <c r="C5997" t="s">
        <v>1</v>
      </c>
      <c r="D5997" t="s">
        <v>9</v>
      </c>
      <c r="E5997" t="str">
        <f t="shared" si="93"/>
        <v>2014NHS Western IslesReligionMuslim</v>
      </c>
      <c r="F5997">
        <v>0.414937759336099</v>
      </c>
    </row>
    <row r="5998" spans="1:6" x14ac:dyDescent="0.25">
      <c r="A5998" s="95">
        <v>41729</v>
      </c>
      <c r="B5998" t="s">
        <v>104</v>
      </c>
      <c r="C5998" t="s">
        <v>1</v>
      </c>
      <c r="D5998" t="s">
        <v>9</v>
      </c>
      <c r="E5998" t="str">
        <f t="shared" si="93"/>
        <v>2014NHS Dumfries &amp; GallowayReligionMuslim</v>
      </c>
      <c r="F5998">
        <v>0.72727272727272696</v>
      </c>
    </row>
    <row r="5999" spans="1:6" x14ac:dyDescent="0.25">
      <c r="A5999" s="95">
        <v>41729</v>
      </c>
      <c r="B5999" t="s">
        <v>113</v>
      </c>
      <c r="C5999" t="s">
        <v>1</v>
      </c>
      <c r="D5999" t="s">
        <v>9</v>
      </c>
      <c r="E5999" t="str">
        <f t="shared" si="93"/>
        <v>2014NHS ShetlandReligionMuslim</v>
      </c>
      <c r="F5999">
        <v>0.241545893719806</v>
      </c>
    </row>
    <row r="6000" spans="1:6" x14ac:dyDescent="0.25">
      <c r="A6000" s="95">
        <v>41729</v>
      </c>
      <c r="B6000" t="s">
        <v>127</v>
      </c>
      <c r="C6000" t="s">
        <v>1</v>
      </c>
      <c r="D6000" t="s">
        <v>9</v>
      </c>
      <c r="E6000" t="str">
        <f t="shared" si="93"/>
        <v>2014East RegionReligionMuslim</v>
      </c>
      <c r="F6000">
        <v>0.21523779886935299</v>
      </c>
    </row>
    <row r="6001" spans="1:6" x14ac:dyDescent="0.25">
      <c r="A6001" s="95">
        <v>41729</v>
      </c>
      <c r="B6001" t="s">
        <v>132</v>
      </c>
      <c r="C6001" t="s">
        <v>1</v>
      </c>
      <c r="D6001" t="s">
        <v>9</v>
      </c>
      <c r="E6001" t="str">
        <f t="shared" si="93"/>
        <v>2014National Bodies and Special Health BoardsReligionMuslim</v>
      </c>
      <c r="F6001">
        <v>0.38464278082484499</v>
      </c>
    </row>
    <row r="6002" spans="1:6" x14ac:dyDescent="0.25">
      <c r="A6002" s="95">
        <v>41729</v>
      </c>
      <c r="B6002" t="s">
        <v>128</v>
      </c>
      <c r="C6002" t="s">
        <v>1</v>
      </c>
      <c r="D6002" t="s">
        <v>9</v>
      </c>
      <c r="E6002" t="str">
        <f t="shared" si="93"/>
        <v>2014North RegionReligionMuslim</v>
      </c>
      <c r="F6002">
        <v>0.61310028091140101</v>
      </c>
    </row>
    <row r="6003" spans="1:6" x14ac:dyDescent="0.25">
      <c r="A6003" s="95">
        <v>41729</v>
      </c>
      <c r="B6003" t="s">
        <v>129</v>
      </c>
      <c r="C6003" t="s">
        <v>1</v>
      </c>
      <c r="D6003" t="s">
        <v>9</v>
      </c>
      <c r="E6003" t="str">
        <f t="shared" si="93"/>
        <v>2014West RegionReligionMuslim</v>
      </c>
      <c r="F6003">
        <v>0.84985130712854695</v>
      </c>
    </row>
    <row r="6004" spans="1:6" x14ac:dyDescent="0.25">
      <c r="A6004" s="95">
        <v>42094</v>
      </c>
      <c r="B6004" t="s">
        <v>102</v>
      </c>
      <c r="C6004" t="s">
        <v>1</v>
      </c>
      <c r="D6004" t="s">
        <v>9</v>
      </c>
      <c r="E6004" t="str">
        <f t="shared" si="93"/>
        <v>2015NHS Ayrshire &amp; ArranReligionMuslim</v>
      </c>
      <c r="F6004">
        <v>0.35794183445190098</v>
      </c>
    </row>
    <row r="6005" spans="1:6" x14ac:dyDescent="0.25">
      <c r="A6005" s="95">
        <v>42094</v>
      </c>
      <c r="B6005" t="s">
        <v>103</v>
      </c>
      <c r="C6005" t="s">
        <v>1</v>
      </c>
      <c r="D6005" t="s">
        <v>9</v>
      </c>
      <c r="E6005" t="str">
        <f t="shared" si="93"/>
        <v>2015NHS BordersReligionMuslim</v>
      </c>
      <c r="F6005">
        <v>0.33333333333333298</v>
      </c>
    </row>
    <row r="6006" spans="1:6" x14ac:dyDescent="0.25">
      <c r="A6006" s="95">
        <v>42094</v>
      </c>
      <c r="B6006" t="s">
        <v>82</v>
      </c>
      <c r="C6006" t="s">
        <v>1</v>
      </c>
      <c r="D6006" t="s">
        <v>9</v>
      </c>
      <c r="E6006" t="str">
        <f t="shared" si="93"/>
        <v>2015NHSScotlandReligionMuslim</v>
      </c>
      <c r="F6006">
        <v>0.58128800890674204</v>
      </c>
    </row>
    <row r="6007" spans="1:6" x14ac:dyDescent="0.25">
      <c r="A6007" s="95">
        <v>42094</v>
      </c>
      <c r="B6007" t="s">
        <v>52</v>
      </c>
      <c r="C6007" t="s">
        <v>1</v>
      </c>
      <c r="D6007" t="s">
        <v>9</v>
      </c>
      <c r="E6007" t="str">
        <f t="shared" si="93"/>
        <v>2015NHS National Services ScotlandReligionMuslim</v>
      </c>
      <c r="F6007">
        <v>0.50632911392405</v>
      </c>
    </row>
    <row r="6008" spans="1:6" x14ac:dyDescent="0.25">
      <c r="A6008" s="95">
        <v>42094</v>
      </c>
      <c r="B6008" t="s">
        <v>15</v>
      </c>
      <c r="C6008" t="s">
        <v>1</v>
      </c>
      <c r="D6008" t="s">
        <v>9</v>
      </c>
      <c r="E6008" t="str">
        <f t="shared" si="93"/>
        <v>2015Scottish Ambulance ServiceReligionMuslim</v>
      </c>
      <c r="F6008">
        <v>6.7309849674669006E-2</v>
      </c>
    </row>
    <row r="6009" spans="1:6" x14ac:dyDescent="0.25">
      <c r="A6009" s="95">
        <v>42094</v>
      </c>
      <c r="B6009" t="s">
        <v>16</v>
      </c>
      <c r="C6009" t="s">
        <v>1</v>
      </c>
      <c r="D6009" t="s">
        <v>9</v>
      </c>
      <c r="E6009" t="str">
        <f t="shared" si="93"/>
        <v>2015NHS 24ReligionMuslim</v>
      </c>
      <c r="F6009">
        <v>0.56144728633811603</v>
      </c>
    </row>
    <row r="6010" spans="1:6" x14ac:dyDescent="0.25">
      <c r="A6010" s="95">
        <v>42094</v>
      </c>
      <c r="B6010" t="s">
        <v>17</v>
      </c>
      <c r="C6010" t="s">
        <v>1</v>
      </c>
      <c r="D6010" t="s">
        <v>9</v>
      </c>
      <c r="E6010" t="str">
        <f t="shared" si="93"/>
        <v>2015NHS Education for ScotlandReligionMuslim</v>
      </c>
      <c r="F6010">
        <v>0.48888888888888798</v>
      </c>
    </row>
    <row r="6011" spans="1:6" x14ac:dyDescent="0.25">
      <c r="A6011" s="95">
        <v>42094</v>
      </c>
      <c r="B6011" t="s">
        <v>83</v>
      </c>
      <c r="C6011" t="s">
        <v>1</v>
      </c>
      <c r="D6011" t="s">
        <v>9</v>
      </c>
      <c r="E6011" t="str">
        <f t="shared" si="93"/>
        <v>2015Healthcare Improvement ScotlandReligionMuslim</v>
      </c>
      <c r="F6011">
        <v>0.28409090909090901</v>
      </c>
    </row>
    <row r="6012" spans="1:6" x14ac:dyDescent="0.25">
      <c r="A6012" s="95">
        <v>42094</v>
      </c>
      <c r="B6012" t="s">
        <v>18</v>
      </c>
      <c r="C6012" t="s">
        <v>1</v>
      </c>
      <c r="D6012" t="s">
        <v>9</v>
      </c>
      <c r="E6012" t="str">
        <f t="shared" si="93"/>
        <v>2015NHS Health ScotlandReligionMuslim</v>
      </c>
      <c r="F6012">
        <v>0.37037037037037002</v>
      </c>
    </row>
    <row r="6013" spans="1:6" x14ac:dyDescent="0.25">
      <c r="A6013" s="95">
        <v>42094</v>
      </c>
      <c r="B6013" t="s">
        <v>19</v>
      </c>
      <c r="C6013" t="s">
        <v>1</v>
      </c>
      <c r="D6013" t="s">
        <v>9</v>
      </c>
      <c r="E6013" t="str">
        <f t="shared" si="93"/>
        <v>2015The State HospitalReligionMuslim</v>
      </c>
      <c r="F6013">
        <v>0.14992503748125899</v>
      </c>
    </row>
    <row r="6014" spans="1:6" x14ac:dyDescent="0.25">
      <c r="A6014" s="95">
        <v>42094</v>
      </c>
      <c r="B6014" t="s">
        <v>35</v>
      </c>
      <c r="C6014" t="s">
        <v>1</v>
      </c>
      <c r="D6014" t="s">
        <v>9</v>
      </c>
      <c r="E6014" t="str">
        <f t="shared" si="93"/>
        <v>2015National Waiting Times CentreReligionMuslim</v>
      </c>
      <c r="F6014">
        <v>0.87431693989071002</v>
      </c>
    </row>
    <row r="6015" spans="1:6" x14ac:dyDescent="0.25">
      <c r="A6015" s="95">
        <v>42094</v>
      </c>
      <c r="B6015" t="s">
        <v>105</v>
      </c>
      <c r="C6015" t="s">
        <v>1</v>
      </c>
      <c r="D6015" t="s">
        <v>9</v>
      </c>
      <c r="E6015" t="str">
        <f t="shared" si="93"/>
        <v>2015NHS FifeReligionMuslim</v>
      </c>
      <c r="F6015">
        <v>0.45402951191827401</v>
      </c>
    </row>
    <row r="6016" spans="1:6" x14ac:dyDescent="0.25">
      <c r="A6016" s="95">
        <v>42094</v>
      </c>
      <c r="B6016" t="s">
        <v>108</v>
      </c>
      <c r="C6016" t="s">
        <v>1</v>
      </c>
      <c r="D6016" t="s">
        <v>9</v>
      </c>
      <c r="E6016" t="str">
        <f t="shared" si="93"/>
        <v>2015NHS Greater Glasgow &amp; ClydeReligionMuslim</v>
      </c>
      <c r="F6016">
        <v>0.78749066552012803</v>
      </c>
    </row>
    <row r="6017" spans="1:6" x14ac:dyDescent="0.25">
      <c r="A6017" s="95">
        <v>42094</v>
      </c>
      <c r="B6017" t="s">
        <v>109</v>
      </c>
      <c r="C6017" t="s">
        <v>1</v>
      </c>
      <c r="D6017" t="s">
        <v>9</v>
      </c>
      <c r="E6017" t="str">
        <f t="shared" si="93"/>
        <v>2015NHS HighlandReligionMuslim</v>
      </c>
      <c r="F6017">
        <v>0.15570934256055299</v>
      </c>
    </row>
    <row r="6018" spans="1:6" x14ac:dyDescent="0.25">
      <c r="A6018" s="95">
        <v>42094</v>
      </c>
      <c r="B6018" t="s">
        <v>110</v>
      </c>
      <c r="C6018" t="s">
        <v>1</v>
      </c>
      <c r="D6018" t="s">
        <v>9</v>
      </c>
      <c r="E6018" t="str">
        <f t="shared" si="93"/>
        <v>2015NHS LanarkshireReligionMuslim</v>
      </c>
      <c r="F6018">
        <v>0.258359784454122</v>
      </c>
    </row>
    <row r="6019" spans="1:6" x14ac:dyDescent="0.25">
      <c r="A6019" s="95">
        <v>42094</v>
      </c>
      <c r="B6019" t="s">
        <v>107</v>
      </c>
      <c r="C6019" t="s">
        <v>1</v>
      </c>
      <c r="D6019" t="s">
        <v>9</v>
      </c>
      <c r="E6019" t="str">
        <f t="shared" si="93"/>
        <v>2015NHS GrampianReligionMuslim</v>
      </c>
      <c r="F6019">
        <v>0.76744601106550003</v>
      </c>
    </row>
    <row r="6020" spans="1:6" x14ac:dyDescent="0.25">
      <c r="A6020" s="95">
        <v>42094</v>
      </c>
      <c r="B6020" t="s">
        <v>112</v>
      </c>
      <c r="C6020" t="s">
        <v>1</v>
      </c>
      <c r="D6020" t="s">
        <v>9</v>
      </c>
      <c r="E6020" t="str">
        <f t="shared" ref="E6020:E6083" si="94">"20"&amp;RIGHT(TEXT(A6020,"dd-mmm-yy"),2)&amp;B6020&amp;C6020&amp;D6020</f>
        <v>2015NHS OrkneyReligionMuslim</v>
      </c>
      <c r="F6020">
        <v>0.42979942693409701</v>
      </c>
    </row>
    <row r="6021" spans="1:6" x14ac:dyDescent="0.25">
      <c r="A6021" s="95">
        <v>42094</v>
      </c>
      <c r="B6021" t="s">
        <v>111</v>
      </c>
      <c r="C6021" t="s">
        <v>1</v>
      </c>
      <c r="D6021" t="s">
        <v>9</v>
      </c>
      <c r="E6021" t="str">
        <f t="shared" si="94"/>
        <v>2015NHS LothianReligionMuslim</v>
      </c>
      <c r="F6021">
        <v>0.61899996293413395</v>
      </c>
    </row>
    <row r="6022" spans="1:6" x14ac:dyDescent="0.25">
      <c r="A6022" s="95">
        <v>42094</v>
      </c>
      <c r="B6022" t="s">
        <v>114</v>
      </c>
      <c r="C6022" t="s">
        <v>1</v>
      </c>
      <c r="D6022" t="s">
        <v>9</v>
      </c>
      <c r="E6022" t="str">
        <f t="shared" si="94"/>
        <v>2015NHS TaysideReligionMuslim</v>
      </c>
      <c r="F6022">
        <v>0.88209548178573804</v>
      </c>
    </row>
    <row r="6023" spans="1:6" x14ac:dyDescent="0.25">
      <c r="A6023" s="95">
        <v>42094</v>
      </c>
      <c r="B6023" t="s">
        <v>106</v>
      </c>
      <c r="C6023" t="s">
        <v>1</v>
      </c>
      <c r="D6023" t="s">
        <v>9</v>
      </c>
      <c r="E6023" t="str">
        <f t="shared" si="94"/>
        <v>2015NHS Forth ValleyReligionMuslim</v>
      </c>
      <c r="F6023">
        <v>0.68404749612803295</v>
      </c>
    </row>
    <row r="6024" spans="1:6" x14ac:dyDescent="0.25">
      <c r="A6024" s="95">
        <v>42094</v>
      </c>
      <c r="B6024" t="s">
        <v>115</v>
      </c>
      <c r="C6024" t="s">
        <v>1</v>
      </c>
      <c r="D6024" t="s">
        <v>9</v>
      </c>
      <c r="E6024" t="str">
        <f t="shared" si="94"/>
        <v>2015NHS Western IslesReligionMuslim</v>
      </c>
      <c r="F6024">
        <v>0.25125628140703499</v>
      </c>
    </row>
    <row r="6025" spans="1:6" x14ac:dyDescent="0.25">
      <c r="A6025" s="95">
        <v>42094</v>
      </c>
      <c r="B6025" t="s">
        <v>104</v>
      </c>
      <c r="C6025" t="s">
        <v>1</v>
      </c>
      <c r="D6025" t="s">
        <v>9</v>
      </c>
      <c r="E6025" t="str">
        <f t="shared" si="94"/>
        <v>2015NHS Dumfries &amp; GallowayReligionMuslim</v>
      </c>
      <c r="F6025">
        <v>0.74499787143465301</v>
      </c>
    </row>
    <row r="6026" spans="1:6" x14ac:dyDescent="0.25">
      <c r="A6026" s="95">
        <v>42094</v>
      </c>
      <c r="B6026" t="s">
        <v>113</v>
      </c>
      <c r="C6026" t="s">
        <v>1</v>
      </c>
      <c r="D6026" t="s">
        <v>9</v>
      </c>
      <c r="E6026" t="str">
        <f t="shared" si="94"/>
        <v>2015NHS ShetlandReligionMuslim</v>
      </c>
      <c r="F6026">
        <v>0.352112676056338</v>
      </c>
    </row>
    <row r="6027" spans="1:6" x14ac:dyDescent="0.25">
      <c r="A6027" s="95">
        <v>42094</v>
      </c>
      <c r="B6027" t="s">
        <v>127</v>
      </c>
      <c r="C6027" t="s">
        <v>1</v>
      </c>
      <c r="D6027" t="s">
        <v>9</v>
      </c>
      <c r="E6027" t="str">
        <f t="shared" si="94"/>
        <v>2015East RegionReligionMuslim</v>
      </c>
      <c r="F6027">
        <v>0.55376210578594398</v>
      </c>
    </row>
    <row r="6028" spans="1:6" x14ac:dyDescent="0.25">
      <c r="A6028" s="95">
        <v>42094</v>
      </c>
      <c r="B6028" t="s">
        <v>132</v>
      </c>
      <c r="C6028" t="s">
        <v>1</v>
      </c>
      <c r="D6028" t="s">
        <v>9</v>
      </c>
      <c r="E6028" t="str">
        <f t="shared" si="94"/>
        <v>2015National Bodies and Special Health BoardsReligionMuslim</v>
      </c>
      <c r="F6028">
        <v>0.40042712226374799</v>
      </c>
    </row>
    <row r="6029" spans="1:6" x14ac:dyDescent="0.25">
      <c r="A6029" s="95">
        <v>42094</v>
      </c>
      <c r="B6029" t="s">
        <v>128</v>
      </c>
      <c r="C6029" t="s">
        <v>1</v>
      </c>
      <c r="D6029" t="s">
        <v>9</v>
      </c>
      <c r="E6029" t="str">
        <f t="shared" si="94"/>
        <v>2015North RegionReligionMuslim</v>
      </c>
      <c r="F6029">
        <v>0.62440170568270803</v>
      </c>
    </row>
    <row r="6030" spans="1:6" x14ac:dyDescent="0.25">
      <c r="A6030" s="95">
        <v>42094</v>
      </c>
      <c r="B6030" t="s">
        <v>129</v>
      </c>
      <c r="C6030" t="s">
        <v>1</v>
      </c>
      <c r="D6030" t="s">
        <v>9</v>
      </c>
      <c r="E6030" t="str">
        <f t="shared" si="94"/>
        <v>2015West RegionReligionMuslim</v>
      </c>
      <c r="F6030">
        <v>0.62808048279846096</v>
      </c>
    </row>
    <row r="6031" spans="1:6" x14ac:dyDescent="0.25">
      <c r="A6031" s="95">
        <v>42460</v>
      </c>
      <c r="B6031" t="s">
        <v>102</v>
      </c>
      <c r="C6031" t="s">
        <v>1</v>
      </c>
      <c r="D6031" t="s">
        <v>9</v>
      </c>
      <c r="E6031" t="str">
        <f t="shared" si="94"/>
        <v>2016NHS Ayrshire &amp; ArranReligionMuslim</v>
      </c>
      <c r="F6031">
        <v>0.431718061674008</v>
      </c>
    </row>
    <row r="6032" spans="1:6" x14ac:dyDescent="0.25">
      <c r="A6032" s="95">
        <v>42460</v>
      </c>
      <c r="B6032" t="s">
        <v>103</v>
      </c>
      <c r="C6032" t="s">
        <v>1</v>
      </c>
      <c r="D6032" t="s">
        <v>9</v>
      </c>
      <c r="E6032" t="str">
        <f t="shared" si="94"/>
        <v>2016NHS BordersReligionMuslim</v>
      </c>
      <c r="F6032">
        <v>0.32485110990795801</v>
      </c>
    </row>
    <row r="6033" spans="1:6" x14ac:dyDescent="0.25">
      <c r="A6033" s="95">
        <v>42460</v>
      </c>
      <c r="B6033" t="s">
        <v>82</v>
      </c>
      <c r="C6033" t="s">
        <v>1</v>
      </c>
      <c r="D6033" t="s">
        <v>9</v>
      </c>
      <c r="E6033" t="str">
        <f t="shared" si="94"/>
        <v>2016NHSScotlandReligionMuslim</v>
      </c>
      <c r="F6033">
        <v>0.69739470112443802</v>
      </c>
    </row>
    <row r="6034" spans="1:6" x14ac:dyDescent="0.25">
      <c r="A6034" s="95">
        <v>42460</v>
      </c>
      <c r="B6034" t="s">
        <v>52</v>
      </c>
      <c r="C6034" t="s">
        <v>1</v>
      </c>
      <c r="D6034" t="s">
        <v>9</v>
      </c>
      <c r="E6034" t="str">
        <f t="shared" si="94"/>
        <v>2016NHS National Services ScotlandReligionMuslim</v>
      </c>
      <c r="F6034">
        <v>0.54585152838427897</v>
      </c>
    </row>
    <row r="6035" spans="1:6" x14ac:dyDescent="0.25">
      <c r="A6035" s="95">
        <v>42460</v>
      </c>
      <c r="B6035" t="s">
        <v>15</v>
      </c>
      <c r="C6035" t="s">
        <v>1</v>
      </c>
      <c r="D6035" t="s">
        <v>9</v>
      </c>
      <c r="E6035" t="str">
        <f t="shared" si="94"/>
        <v>2016Scottish Ambulance ServiceReligionMuslim</v>
      </c>
      <c r="F6035">
        <v>4.3497172683775502E-2</v>
      </c>
    </row>
    <row r="6036" spans="1:6" x14ac:dyDescent="0.25">
      <c r="A6036" s="95">
        <v>42460</v>
      </c>
      <c r="B6036" t="s">
        <v>16</v>
      </c>
      <c r="C6036" t="s">
        <v>1</v>
      </c>
      <c r="D6036" t="s">
        <v>9</v>
      </c>
      <c r="E6036" t="str">
        <f t="shared" si="94"/>
        <v>2016NHS 24ReligionMuslim</v>
      </c>
      <c r="F6036">
        <v>0.36719706242349998</v>
      </c>
    </row>
    <row r="6037" spans="1:6" x14ac:dyDescent="0.25">
      <c r="A6037" s="95">
        <v>42460</v>
      </c>
      <c r="B6037" t="s">
        <v>17</v>
      </c>
      <c r="C6037" t="s">
        <v>1</v>
      </c>
      <c r="D6037" t="s">
        <v>9</v>
      </c>
      <c r="E6037" t="str">
        <f t="shared" si="94"/>
        <v>2016NHS Education for ScotlandReligionMuslim</v>
      </c>
      <c r="F6037">
        <v>0.73206442166910601</v>
      </c>
    </row>
    <row r="6038" spans="1:6" x14ac:dyDescent="0.25">
      <c r="A6038" s="95">
        <v>42460</v>
      </c>
      <c r="B6038" t="s">
        <v>83</v>
      </c>
      <c r="C6038" t="s">
        <v>1</v>
      </c>
      <c r="D6038" t="s">
        <v>9</v>
      </c>
      <c r="E6038" t="str">
        <f t="shared" si="94"/>
        <v>2016Healthcare Improvement ScotlandReligionMuslim</v>
      </c>
      <c r="F6038">
        <v>0.25575447570332399</v>
      </c>
    </row>
    <row r="6039" spans="1:6" x14ac:dyDescent="0.25">
      <c r="A6039" s="95">
        <v>42460</v>
      </c>
      <c r="B6039" t="s">
        <v>18</v>
      </c>
      <c r="C6039" t="s">
        <v>1</v>
      </c>
      <c r="D6039" t="s">
        <v>9</v>
      </c>
      <c r="E6039" t="str">
        <f t="shared" si="94"/>
        <v>2016NHS Health ScotlandReligionMuslim</v>
      </c>
      <c r="F6039">
        <v>0.75471698113207497</v>
      </c>
    </row>
    <row r="6040" spans="1:6" x14ac:dyDescent="0.25">
      <c r="A6040" s="95">
        <v>42460</v>
      </c>
      <c r="B6040" t="s">
        <v>19</v>
      </c>
      <c r="C6040" t="s">
        <v>1</v>
      </c>
      <c r="D6040" t="s">
        <v>9</v>
      </c>
      <c r="E6040" t="str">
        <f t="shared" si="94"/>
        <v>2016The State HospitalReligionMuslim</v>
      </c>
      <c r="F6040">
        <v>0.15060240963855401</v>
      </c>
    </row>
    <row r="6041" spans="1:6" x14ac:dyDescent="0.25">
      <c r="A6041" s="95">
        <v>42460</v>
      </c>
      <c r="B6041" t="s">
        <v>35</v>
      </c>
      <c r="C6041" t="s">
        <v>1</v>
      </c>
      <c r="D6041" t="s">
        <v>9</v>
      </c>
      <c r="E6041" t="str">
        <f t="shared" si="94"/>
        <v>2016National Waiting Times CentreReligionMuslim</v>
      </c>
      <c r="F6041">
        <v>1.2383900928792499</v>
      </c>
    </row>
    <row r="6042" spans="1:6" x14ac:dyDescent="0.25">
      <c r="A6042" s="95">
        <v>42460</v>
      </c>
      <c r="B6042" t="s">
        <v>105</v>
      </c>
      <c r="C6042" t="s">
        <v>1</v>
      </c>
      <c r="D6042" t="s">
        <v>9</v>
      </c>
      <c r="E6042" t="str">
        <f t="shared" si="94"/>
        <v>2016NHS FifeReligionMuslim</v>
      </c>
      <c r="F6042">
        <v>0.47701207753983499</v>
      </c>
    </row>
    <row r="6043" spans="1:6" x14ac:dyDescent="0.25">
      <c r="A6043" s="95">
        <v>42460</v>
      </c>
      <c r="B6043" t="s">
        <v>108</v>
      </c>
      <c r="C6043" t="s">
        <v>1</v>
      </c>
      <c r="D6043" t="s">
        <v>9</v>
      </c>
      <c r="E6043" t="str">
        <f t="shared" si="94"/>
        <v>2016NHS Greater Glasgow &amp; ClydeReligionMuslim</v>
      </c>
      <c r="F6043">
        <v>1.0838344852347099</v>
      </c>
    </row>
    <row r="6044" spans="1:6" x14ac:dyDescent="0.25">
      <c r="A6044" s="95">
        <v>42460</v>
      </c>
      <c r="B6044" t="s">
        <v>109</v>
      </c>
      <c r="C6044" t="s">
        <v>1</v>
      </c>
      <c r="D6044" t="s">
        <v>9</v>
      </c>
      <c r="E6044" t="str">
        <f t="shared" si="94"/>
        <v>2016NHS HighlandReligionMuslim</v>
      </c>
      <c r="F6044">
        <v>0.18874399450926499</v>
      </c>
    </row>
    <row r="6045" spans="1:6" x14ac:dyDescent="0.25">
      <c r="A6045" s="95">
        <v>42460</v>
      </c>
      <c r="B6045" t="s">
        <v>110</v>
      </c>
      <c r="C6045" t="s">
        <v>1</v>
      </c>
      <c r="D6045" t="s">
        <v>9</v>
      </c>
      <c r="E6045" t="str">
        <f t="shared" si="94"/>
        <v>2016NHS LanarkshireReligionMuslim</v>
      </c>
      <c r="F6045">
        <v>0.81051478641840002</v>
      </c>
    </row>
    <row r="6046" spans="1:6" x14ac:dyDescent="0.25">
      <c r="A6046" s="95">
        <v>42460</v>
      </c>
      <c r="B6046" t="s">
        <v>107</v>
      </c>
      <c r="C6046" t="s">
        <v>1</v>
      </c>
      <c r="D6046" t="s">
        <v>9</v>
      </c>
      <c r="E6046" t="str">
        <f t="shared" si="94"/>
        <v>2016NHS GrampianReligionMuslim</v>
      </c>
      <c r="F6046">
        <v>0.95388576779026202</v>
      </c>
    </row>
    <row r="6047" spans="1:6" x14ac:dyDescent="0.25">
      <c r="A6047" s="95">
        <v>42460</v>
      </c>
      <c r="B6047" t="s">
        <v>112</v>
      </c>
      <c r="C6047" t="s">
        <v>1</v>
      </c>
      <c r="D6047" t="s">
        <v>9</v>
      </c>
      <c r="E6047" t="str">
        <f t="shared" si="94"/>
        <v>2016NHS OrkneyReligionMuslim</v>
      </c>
      <c r="F6047">
        <v>0.26702269692923802</v>
      </c>
    </row>
    <row r="6048" spans="1:6" x14ac:dyDescent="0.25">
      <c r="A6048" s="95">
        <v>42460</v>
      </c>
      <c r="B6048" t="s">
        <v>111</v>
      </c>
      <c r="C6048" t="s">
        <v>1</v>
      </c>
      <c r="D6048" t="s">
        <v>9</v>
      </c>
      <c r="E6048" t="str">
        <f t="shared" si="94"/>
        <v>2016NHS LothianReligionMuslim</v>
      </c>
      <c r="F6048">
        <v>0.53030861014951702</v>
      </c>
    </row>
    <row r="6049" spans="1:6" x14ac:dyDescent="0.25">
      <c r="A6049" s="95">
        <v>42460</v>
      </c>
      <c r="B6049" t="s">
        <v>114</v>
      </c>
      <c r="C6049" t="s">
        <v>1</v>
      </c>
      <c r="D6049" t="s">
        <v>9</v>
      </c>
      <c r="E6049" t="str">
        <f t="shared" si="94"/>
        <v>2016NHS TaysideReligionMuslim</v>
      </c>
      <c r="F6049">
        <v>0.81850774538321003</v>
      </c>
    </row>
    <row r="6050" spans="1:6" x14ac:dyDescent="0.25">
      <c r="A6050" s="95">
        <v>42460</v>
      </c>
      <c r="B6050" t="s">
        <v>106</v>
      </c>
      <c r="C6050" t="s">
        <v>1</v>
      </c>
      <c r="D6050" t="s">
        <v>9</v>
      </c>
      <c r="E6050" t="str">
        <f t="shared" si="94"/>
        <v>2016NHS Forth ValleyReligionMuslim</v>
      </c>
      <c r="F6050">
        <v>0.67314884068810699</v>
      </c>
    </row>
    <row r="6051" spans="1:6" x14ac:dyDescent="0.25">
      <c r="A6051" s="95">
        <v>42460</v>
      </c>
      <c r="B6051" t="s">
        <v>115</v>
      </c>
      <c r="C6051" t="s">
        <v>1</v>
      </c>
      <c r="D6051" t="s">
        <v>9</v>
      </c>
      <c r="E6051" t="str">
        <f t="shared" si="94"/>
        <v>2016NHS Western IslesReligionMuslim</v>
      </c>
      <c r="F6051">
        <v>0.25</v>
      </c>
    </row>
    <row r="6052" spans="1:6" x14ac:dyDescent="0.25">
      <c r="A6052" s="95">
        <v>42460</v>
      </c>
      <c r="B6052" t="s">
        <v>104</v>
      </c>
      <c r="C6052" t="s">
        <v>1</v>
      </c>
      <c r="D6052" t="s">
        <v>9</v>
      </c>
      <c r="E6052" t="str">
        <f t="shared" si="94"/>
        <v>2016NHS Dumfries &amp; GallowayReligionMuslim</v>
      </c>
      <c r="F6052">
        <v>0.65831386706307005</v>
      </c>
    </row>
    <row r="6053" spans="1:6" x14ac:dyDescent="0.25">
      <c r="A6053" s="95">
        <v>42460</v>
      </c>
      <c r="B6053" t="s">
        <v>113</v>
      </c>
      <c r="C6053" t="s">
        <v>1</v>
      </c>
      <c r="D6053" t="s">
        <v>9</v>
      </c>
      <c r="E6053" t="str">
        <f t="shared" si="94"/>
        <v>2016NHS ShetlandReligionMuslim</v>
      </c>
      <c r="F6053">
        <v>0.23174971031286201</v>
      </c>
    </row>
    <row r="6054" spans="1:6" x14ac:dyDescent="0.25">
      <c r="A6054" s="95">
        <v>42460</v>
      </c>
      <c r="B6054" t="s">
        <v>127</v>
      </c>
      <c r="C6054" t="s">
        <v>1</v>
      </c>
      <c r="D6054" t="s">
        <v>9</v>
      </c>
      <c r="E6054" t="str">
        <f t="shared" si="94"/>
        <v>2016East RegionReligionMuslim</v>
      </c>
      <c r="F6054">
        <v>0.49875924424461299</v>
      </c>
    </row>
    <row r="6055" spans="1:6" x14ac:dyDescent="0.25">
      <c r="A6055" s="95">
        <v>42460</v>
      </c>
      <c r="B6055" t="s">
        <v>132</v>
      </c>
      <c r="C6055" t="s">
        <v>1</v>
      </c>
      <c r="D6055" t="s">
        <v>9</v>
      </c>
      <c r="E6055" t="str">
        <f t="shared" si="94"/>
        <v>2016National Bodies and Special Health BoardsReligionMuslim</v>
      </c>
      <c r="F6055">
        <v>0.47840866171471702</v>
      </c>
    </row>
    <row r="6056" spans="1:6" x14ac:dyDescent="0.25">
      <c r="A6056" s="95">
        <v>42460</v>
      </c>
      <c r="B6056" t="s">
        <v>128</v>
      </c>
      <c r="C6056" t="s">
        <v>1</v>
      </c>
      <c r="D6056" t="s">
        <v>9</v>
      </c>
      <c r="E6056" t="str">
        <f t="shared" si="94"/>
        <v>2016North RegionReligionMuslim</v>
      </c>
      <c r="F6056">
        <v>0.67545695850147802</v>
      </c>
    </row>
    <row r="6057" spans="1:6" x14ac:dyDescent="0.25">
      <c r="A6057" s="95">
        <v>42460</v>
      </c>
      <c r="B6057" t="s">
        <v>129</v>
      </c>
      <c r="C6057" t="s">
        <v>1</v>
      </c>
      <c r="D6057" t="s">
        <v>9</v>
      </c>
      <c r="E6057" t="str">
        <f t="shared" si="94"/>
        <v>2016West RegionReligionMuslim</v>
      </c>
      <c r="F6057">
        <v>0.884138936118533</v>
      </c>
    </row>
    <row r="6058" spans="1:6" x14ac:dyDescent="0.25">
      <c r="A6058" s="95">
        <v>42825</v>
      </c>
      <c r="B6058" t="s">
        <v>102</v>
      </c>
      <c r="C6058" t="s">
        <v>1</v>
      </c>
      <c r="D6058" t="s">
        <v>9</v>
      </c>
      <c r="E6058" t="str">
        <f t="shared" si="94"/>
        <v>2017NHS Ayrshire &amp; ArranReligionMuslim</v>
      </c>
      <c r="F6058">
        <v>0.476717459776964</v>
      </c>
    </row>
    <row r="6059" spans="1:6" x14ac:dyDescent="0.25">
      <c r="A6059" s="95">
        <v>42825</v>
      </c>
      <c r="B6059" t="s">
        <v>103</v>
      </c>
      <c r="C6059" t="s">
        <v>1</v>
      </c>
      <c r="D6059" t="s">
        <v>9</v>
      </c>
      <c r="E6059" t="str">
        <f t="shared" si="94"/>
        <v>2017NHS BordersReligionMuslim</v>
      </c>
      <c r="F6059">
        <v>0.323799244468429</v>
      </c>
    </row>
    <row r="6060" spans="1:6" x14ac:dyDescent="0.25">
      <c r="A6060" s="95">
        <v>42825</v>
      </c>
      <c r="B6060" t="s">
        <v>82</v>
      </c>
      <c r="C6060" t="s">
        <v>1</v>
      </c>
      <c r="D6060" t="s">
        <v>9</v>
      </c>
      <c r="E6060" t="str">
        <f t="shared" si="94"/>
        <v>2017NHSScotlandReligionMuslim</v>
      </c>
      <c r="F6060">
        <v>0.73056708008834703</v>
      </c>
    </row>
    <row r="6061" spans="1:6" x14ac:dyDescent="0.25">
      <c r="A6061" s="95">
        <v>42825</v>
      </c>
      <c r="B6061" t="s">
        <v>52</v>
      </c>
      <c r="C6061" t="s">
        <v>1</v>
      </c>
      <c r="D6061" t="s">
        <v>9</v>
      </c>
      <c r="E6061" t="str">
        <f t="shared" si="94"/>
        <v>2017NHS National Services ScotlandReligionMuslim</v>
      </c>
      <c r="F6061">
        <v>0.62415196743554902</v>
      </c>
    </row>
    <row r="6062" spans="1:6" x14ac:dyDescent="0.25">
      <c r="A6062" s="95">
        <v>42825</v>
      </c>
      <c r="B6062" t="s">
        <v>15</v>
      </c>
      <c r="C6062" t="s">
        <v>1</v>
      </c>
      <c r="D6062" t="s">
        <v>9</v>
      </c>
      <c r="E6062" t="str">
        <f t="shared" si="94"/>
        <v>2017Scottish Ambulance ServiceReligionMuslim</v>
      </c>
      <c r="F6062">
        <v>6.3357972544878502E-2</v>
      </c>
    </row>
    <row r="6063" spans="1:6" x14ac:dyDescent="0.25">
      <c r="A6063" s="95">
        <v>42825</v>
      </c>
      <c r="B6063" t="s">
        <v>16</v>
      </c>
      <c r="C6063" t="s">
        <v>1</v>
      </c>
      <c r="D6063" t="s">
        <v>9</v>
      </c>
      <c r="E6063" t="str">
        <f t="shared" si="94"/>
        <v>2017NHS 24ReligionMuslim</v>
      </c>
      <c r="F6063">
        <v>0.53655264922870505</v>
      </c>
    </row>
    <row r="6064" spans="1:6" x14ac:dyDescent="0.25">
      <c r="A6064" s="95">
        <v>42825</v>
      </c>
      <c r="B6064" t="s">
        <v>17</v>
      </c>
      <c r="C6064" t="s">
        <v>1</v>
      </c>
      <c r="D6064" t="s">
        <v>9</v>
      </c>
      <c r="E6064" t="str">
        <f t="shared" si="94"/>
        <v>2017NHS Education for ScotlandReligionMuslim</v>
      </c>
      <c r="F6064">
        <v>0.77594568380213302</v>
      </c>
    </row>
    <row r="6065" spans="1:6" x14ac:dyDescent="0.25">
      <c r="A6065" s="95">
        <v>42825</v>
      </c>
      <c r="B6065" t="s">
        <v>83</v>
      </c>
      <c r="C6065" t="s">
        <v>1</v>
      </c>
      <c r="D6065" t="s">
        <v>9</v>
      </c>
      <c r="E6065" t="str">
        <f t="shared" si="94"/>
        <v>2017Healthcare Improvement ScotlandReligionMuslim</v>
      </c>
      <c r="F6065">
        <v>0.71258907363420398</v>
      </c>
    </row>
    <row r="6066" spans="1:6" x14ac:dyDescent="0.25">
      <c r="A6066" s="95">
        <v>42825</v>
      </c>
      <c r="B6066" t="s">
        <v>18</v>
      </c>
      <c r="C6066" t="s">
        <v>1</v>
      </c>
      <c r="D6066" t="s">
        <v>9</v>
      </c>
      <c r="E6066" t="str">
        <f t="shared" si="94"/>
        <v>2017NHS Health ScotlandReligionMuslim</v>
      </c>
      <c r="F6066">
        <v>1</v>
      </c>
    </row>
    <row r="6067" spans="1:6" x14ac:dyDescent="0.25">
      <c r="A6067" s="95">
        <v>42825</v>
      </c>
      <c r="B6067" t="s">
        <v>19</v>
      </c>
      <c r="C6067" t="s">
        <v>1</v>
      </c>
      <c r="D6067" t="s">
        <v>9</v>
      </c>
      <c r="E6067" t="str">
        <f t="shared" si="94"/>
        <v>2017The State HospitalReligionMuslim</v>
      </c>
      <c r="F6067">
        <v>0.150375939849624</v>
      </c>
    </row>
    <row r="6068" spans="1:6" x14ac:dyDescent="0.25">
      <c r="A6068" s="95">
        <v>42825</v>
      </c>
      <c r="B6068" t="s">
        <v>35</v>
      </c>
      <c r="C6068" t="s">
        <v>1</v>
      </c>
      <c r="D6068" t="s">
        <v>9</v>
      </c>
      <c r="E6068" t="str">
        <f t="shared" si="94"/>
        <v>2017National Waiting Times CentreReligionMuslim</v>
      </c>
      <c r="F6068">
        <v>1.46984287886467</v>
      </c>
    </row>
    <row r="6069" spans="1:6" x14ac:dyDescent="0.25">
      <c r="A6069" s="95">
        <v>42825</v>
      </c>
      <c r="B6069" t="s">
        <v>105</v>
      </c>
      <c r="C6069" t="s">
        <v>1</v>
      </c>
      <c r="D6069" t="s">
        <v>9</v>
      </c>
      <c r="E6069" t="str">
        <f t="shared" si="94"/>
        <v>2017NHS FifeReligionMuslim</v>
      </c>
      <c r="F6069">
        <v>0.48661800486618001</v>
      </c>
    </row>
    <row r="6070" spans="1:6" x14ac:dyDescent="0.25">
      <c r="A6070" s="95">
        <v>42825</v>
      </c>
      <c r="B6070" t="s">
        <v>108</v>
      </c>
      <c r="C6070" t="s">
        <v>1</v>
      </c>
      <c r="D6070" t="s">
        <v>9</v>
      </c>
      <c r="E6070" t="str">
        <f t="shared" si="94"/>
        <v>2017NHS Greater Glasgow &amp; ClydeReligionMuslim</v>
      </c>
      <c r="F6070">
        <v>1.24444245849996</v>
      </c>
    </row>
    <row r="6071" spans="1:6" x14ac:dyDescent="0.25">
      <c r="A6071" s="95">
        <v>42825</v>
      </c>
      <c r="B6071" t="s">
        <v>109</v>
      </c>
      <c r="C6071" t="s">
        <v>1</v>
      </c>
      <c r="D6071" t="s">
        <v>9</v>
      </c>
      <c r="E6071" t="str">
        <f t="shared" si="94"/>
        <v>2017NHS HighlandReligionMuslim</v>
      </c>
      <c r="F6071">
        <v>0.318578135479543</v>
      </c>
    </row>
    <row r="6072" spans="1:6" x14ac:dyDescent="0.25">
      <c r="A6072" s="95">
        <v>42825</v>
      </c>
      <c r="B6072" t="s">
        <v>110</v>
      </c>
      <c r="C6072" t="s">
        <v>1</v>
      </c>
      <c r="D6072" t="s">
        <v>9</v>
      </c>
      <c r="E6072" t="str">
        <f t="shared" si="94"/>
        <v>2017NHS LanarkshireReligionMuslim</v>
      </c>
      <c r="F6072">
        <v>0.82733812949640195</v>
      </c>
    </row>
    <row r="6073" spans="1:6" x14ac:dyDescent="0.25">
      <c r="A6073" s="95">
        <v>42825</v>
      </c>
      <c r="B6073" t="s">
        <v>107</v>
      </c>
      <c r="C6073" t="s">
        <v>1</v>
      </c>
      <c r="D6073" t="s">
        <v>9</v>
      </c>
      <c r="E6073" t="str">
        <f t="shared" si="94"/>
        <v>2017NHS GrampianReligionMuslim</v>
      </c>
      <c r="F6073">
        <v>0.88151713738908499</v>
      </c>
    </row>
    <row r="6074" spans="1:6" x14ac:dyDescent="0.25">
      <c r="A6074" s="95">
        <v>42825</v>
      </c>
      <c r="B6074" t="s">
        <v>112</v>
      </c>
      <c r="C6074" t="s">
        <v>1</v>
      </c>
      <c r="D6074" t="s">
        <v>9</v>
      </c>
      <c r="E6074" t="str">
        <f t="shared" si="94"/>
        <v>2017NHS OrkneyReligionMuslim</v>
      </c>
      <c r="F6074">
        <v>0.13262599469496</v>
      </c>
    </row>
    <row r="6075" spans="1:6" x14ac:dyDescent="0.25">
      <c r="A6075" s="95">
        <v>42825</v>
      </c>
      <c r="B6075" t="s">
        <v>111</v>
      </c>
      <c r="C6075" t="s">
        <v>1</v>
      </c>
      <c r="D6075" t="s">
        <v>9</v>
      </c>
      <c r="E6075" t="str">
        <f t="shared" si="94"/>
        <v>2017NHS LothianReligionMuslim</v>
      </c>
      <c r="F6075">
        <v>0.507371594543917</v>
      </c>
    </row>
    <row r="6076" spans="1:6" x14ac:dyDescent="0.25">
      <c r="A6076" s="95">
        <v>42825</v>
      </c>
      <c r="B6076" t="s">
        <v>114</v>
      </c>
      <c r="C6076" t="s">
        <v>1</v>
      </c>
      <c r="D6076" t="s">
        <v>9</v>
      </c>
      <c r="E6076" t="str">
        <f t="shared" si="94"/>
        <v>2017NHS TaysideReligionMuslim</v>
      </c>
      <c r="F6076">
        <v>0.84974372808200704</v>
      </c>
    </row>
    <row r="6077" spans="1:6" x14ac:dyDescent="0.25">
      <c r="A6077" s="95">
        <v>42825</v>
      </c>
      <c r="B6077" t="s">
        <v>106</v>
      </c>
      <c r="C6077" t="s">
        <v>1</v>
      </c>
      <c r="D6077" t="s">
        <v>9</v>
      </c>
      <c r="E6077" t="str">
        <f t="shared" si="94"/>
        <v>2017NHS Forth ValleyReligionMuslim</v>
      </c>
      <c r="F6077">
        <v>0.63719633612106696</v>
      </c>
    </row>
    <row r="6078" spans="1:6" x14ac:dyDescent="0.25">
      <c r="A6078" s="95">
        <v>42825</v>
      </c>
      <c r="B6078" t="s">
        <v>115</v>
      </c>
      <c r="C6078" t="s">
        <v>1</v>
      </c>
      <c r="D6078" t="s">
        <v>9</v>
      </c>
      <c r="E6078" t="str">
        <f t="shared" si="94"/>
        <v>2017NHS Western IslesReligionMuslim</v>
      </c>
      <c r="F6078">
        <v>0.33222591362126203</v>
      </c>
    </row>
    <row r="6079" spans="1:6" x14ac:dyDescent="0.25">
      <c r="A6079" s="95">
        <v>42825</v>
      </c>
      <c r="B6079" t="s">
        <v>104</v>
      </c>
      <c r="C6079" t="s">
        <v>1</v>
      </c>
      <c r="D6079" t="s">
        <v>9</v>
      </c>
      <c r="E6079" t="str">
        <f t="shared" si="94"/>
        <v>2017NHS Dumfries &amp; GallowayReligionMuslim</v>
      </c>
      <c r="F6079">
        <v>0.49815897769114098</v>
      </c>
    </row>
    <row r="6080" spans="1:6" x14ac:dyDescent="0.25">
      <c r="A6080" s="95">
        <v>42825</v>
      </c>
      <c r="B6080" t="s">
        <v>113</v>
      </c>
      <c r="C6080" t="s">
        <v>1</v>
      </c>
      <c r="D6080" t="s">
        <v>9</v>
      </c>
      <c r="E6080" t="str">
        <f t="shared" si="94"/>
        <v>2017NHS ShetlandReligionMuslim</v>
      </c>
      <c r="F6080">
        <v>0.11467889908256799</v>
      </c>
    </row>
    <row r="6081" spans="1:6" x14ac:dyDescent="0.25">
      <c r="A6081" s="95">
        <v>42825</v>
      </c>
      <c r="B6081" t="s">
        <v>127</v>
      </c>
      <c r="C6081" t="s">
        <v>1</v>
      </c>
      <c r="D6081" t="s">
        <v>9</v>
      </c>
      <c r="E6081" t="str">
        <f t="shared" si="94"/>
        <v>2017East RegionReligionMuslim</v>
      </c>
      <c r="F6081">
        <v>0.48566312639505499</v>
      </c>
    </row>
    <row r="6082" spans="1:6" x14ac:dyDescent="0.25">
      <c r="A6082" s="95">
        <v>42825</v>
      </c>
      <c r="B6082" t="s">
        <v>132</v>
      </c>
      <c r="C6082" t="s">
        <v>1</v>
      </c>
      <c r="D6082" t="s">
        <v>9</v>
      </c>
      <c r="E6082" t="str">
        <f t="shared" si="94"/>
        <v>2017National Bodies and Special Health BoardsReligionMuslim</v>
      </c>
      <c r="F6082">
        <v>0.57446678481940905</v>
      </c>
    </row>
    <row r="6083" spans="1:6" x14ac:dyDescent="0.25">
      <c r="A6083" s="95">
        <v>42825</v>
      </c>
      <c r="B6083" t="s">
        <v>128</v>
      </c>
      <c r="C6083" t="s">
        <v>1</v>
      </c>
      <c r="D6083" t="s">
        <v>9</v>
      </c>
      <c r="E6083" t="str">
        <f t="shared" si="94"/>
        <v>2017North RegionReligionMuslim</v>
      </c>
      <c r="F6083">
        <v>0.68760810608810696</v>
      </c>
    </row>
    <row r="6084" spans="1:6" x14ac:dyDescent="0.25">
      <c r="A6084" s="95">
        <v>42825</v>
      </c>
      <c r="B6084" t="s">
        <v>129</v>
      </c>
      <c r="C6084" t="s">
        <v>1</v>
      </c>
      <c r="D6084" t="s">
        <v>9</v>
      </c>
      <c r="E6084" t="str">
        <f t="shared" ref="E6084:E6147" si="95">"20"&amp;RIGHT(TEXT(A6084,"dd-mmm-yy"),2)&amp;B6084&amp;C6084&amp;D6084</f>
        <v>2017West RegionReligionMuslim</v>
      </c>
      <c r="F6084">
        <v>0.96782789863850005</v>
      </c>
    </row>
    <row r="6085" spans="1:6" x14ac:dyDescent="0.25">
      <c r="A6085" s="95">
        <v>43190</v>
      </c>
      <c r="B6085" t="s">
        <v>102</v>
      </c>
      <c r="C6085" t="s">
        <v>1</v>
      </c>
      <c r="D6085" t="s">
        <v>9</v>
      </c>
      <c r="E6085" t="str">
        <f t="shared" si="95"/>
        <v>2018NHS Ayrshire &amp; ArranReligionMuslim</v>
      </c>
      <c r="F6085">
        <v>0.48612857262593201</v>
      </c>
    </row>
    <row r="6086" spans="1:6" x14ac:dyDescent="0.25">
      <c r="A6086" s="95">
        <v>43190</v>
      </c>
      <c r="B6086" t="s">
        <v>103</v>
      </c>
      <c r="C6086" t="s">
        <v>1</v>
      </c>
      <c r="D6086" t="s">
        <v>9</v>
      </c>
      <c r="E6086" t="str">
        <f t="shared" si="95"/>
        <v>2018NHS BordersReligionMuslim</v>
      </c>
      <c r="F6086">
        <v>0.36832412523020203</v>
      </c>
    </row>
    <row r="6087" spans="1:6" x14ac:dyDescent="0.25">
      <c r="A6087" s="95">
        <v>43190</v>
      </c>
      <c r="B6087" t="s">
        <v>82</v>
      </c>
      <c r="C6087" t="s">
        <v>1</v>
      </c>
      <c r="D6087" t="s">
        <v>9</v>
      </c>
      <c r="E6087" t="str">
        <f t="shared" si="95"/>
        <v>2018NHSScotlandReligionMuslim</v>
      </c>
      <c r="F6087">
        <v>0.74929416273935001</v>
      </c>
    </row>
    <row r="6088" spans="1:6" x14ac:dyDescent="0.25">
      <c r="A6088" s="95">
        <v>43190</v>
      </c>
      <c r="B6088" t="s">
        <v>52</v>
      </c>
      <c r="C6088" t="s">
        <v>1</v>
      </c>
      <c r="D6088" t="s">
        <v>9</v>
      </c>
      <c r="E6088" t="str">
        <f t="shared" si="95"/>
        <v>2018NHS National Services ScotlandReligionMuslim</v>
      </c>
      <c r="F6088">
        <v>0.67476383265856898</v>
      </c>
    </row>
    <row r="6089" spans="1:6" x14ac:dyDescent="0.25">
      <c r="A6089" s="95">
        <v>43190</v>
      </c>
      <c r="B6089" t="s">
        <v>15</v>
      </c>
      <c r="C6089" t="s">
        <v>1</v>
      </c>
      <c r="D6089" t="s">
        <v>9</v>
      </c>
      <c r="E6089" t="str">
        <f t="shared" si="95"/>
        <v>2018Scottish Ambulance ServiceReligionMuslim</v>
      </c>
      <c r="F6089">
        <v>0.12128562765312299</v>
      </c>
    </row>
    <row r="6090" spans="1:6" x14ac:dyDescent="0.25">
      <c r="A6090" s="95">
        <v>43190</v>
      </c>
      <c r="B6090" t="s">
        <v>16</v>
      </c>
      <c r="C6090" t="s">
        <v>1</v>
      </c>
      <c r="D6090" t="s">
        <v>9</v>
      </c>
      <c r="E6090" t="str">
        <f t="shared" si="95"/>
        <v>2018NHS 24ReligionMuslim</v>
      </c>
      <c r="F6090">
        <v>0.83601286173633405</v>
      </c>
    </row>
    <row r="6091" spans="1:6" x14ac:dyDescent="0.25">
      <c r="A6091" s="95">
        <v>43190</v>
      </c>
      <c r="B6091" t="s">
        <v>17</v>
      </c>
      <c r="C6091" t="s">
        <v>1</v>
      </c>
      <c r="D6091" t="s">
        <v>9</v>
      </c>
      <c r="E6091" t="str">
        <f t="shared" si="95"/>
        <v>2018NHS Education for ScotlandReligionMuslim</v>
      </c>
      <c r="F6091">
        <v>0.907543959160521</v>
      </c>
    </row>
    <row r="6092" spans="1:6" x14ac:dyDescent="0.25">
      <c r="A6092" s="95">
        <v>43190</v>
      </c>
      <c r="B6092" t="s">
        <v>83</v>
      </c>
      <c r="C6092" t="s">
        <v>1</v>
      </c>
      <c r="D6092" t="s">
        <v>9</v>
      </c>
      <c r="E6092" t="str">
        <f t="shared" si="95"/>
        <v>2018Healthcare Improvement ScotlandReligionMuslim</v>
      </c>
      <c r="F6092">
        <v>0.68027210884353695</v>
      </c>
    </row>
    <row r="6093" spans="1:6" x14ac:dyDescent="0.25">
      <c r="A6093" s="95">
        <v>43190</v>
      </c>
      <c r="B6093" t="s">
        <v>18</v>
      </c>
      <c r="C6093" t="s">
        <v>1</v>
      </c>
      <c r="D6093" t="s">
        <v>9</v>
      </c>
      <c r="E6093" t="str">
        <f t="shared" si="95"/>
        <v>2018NHS Health ScotlandReligionMuslim</v>
      </c>
      <c r="F6093">
        <v>1.34228187919463</v>
      </c>
    </row>
    <row r="6094" spans="1:6" x14ac:dyDescent="0.25">
      <c r="A6094" s="95">
        <v>43190</v>
      </c>
      <c r="B6094" t="s">
        <v>19</v>
      </c>
      <c r="C6094" t="s">
        <v>1</v>
      </c>
      <c r="D6094" t="s">
        <v>9</v>
      </c>
      <c r="E6094" t="str">
        <f t="shared" si="95"/>
        <v>2018The State HospitalReligionMuslim</v>
      </c>
      <c r="F6094">
        <v>0.15174506828528</v>
      </c>
    </row>
    <row r="6095" spans="1:6" x14ac:dyDescent="0.25">
      <c r="A6095" s="95">
        <v>43190</v>
      </c>
      <c r="B6095" t="s">
        <v>35</v>
      </c>
      <c r="C6095" t="s">
        <v>1</v>
      </c>
      <c r="D6095" t="s">
        <v>9</v>
      </c>
      <c r="E6095" t="str">
        <f t="shared" si="95"/>
        <v>2018National Waiting Times CentreReligionMuslim</v>
      </c>
      <c r="F6095">
        <v>1.6840019811788001</v>
      </c>
    </row>
    <row r="6096" spans="1:6" x14ac:dyDescent="0.25">
      <c r="A6096" s="95">
        <v>43190</v>
      </c>
      <c r="B6096" t="s">
        <v>105</v>
      </c>
      <c r="C6096" t="s">
        <v>1</v>
      </c>
      <c r="D6096" t="s">
        <v>9</v>
      </c>
      <c r="E6096" t="str">
        <f t="shared" si="95"/>
        <v>2018NHS FifeReligionMuslim</v>
      </c>
      <c r="F6096">
        <v>0.48960831334931998</v>
      </c>
    </row>
    <row r="6097" spans="1:6" x14ac:dyDescent="0.25">
      <c r="A6097" s="95">
        <v>43190</v>
      </c>
      <c r="B6097" t="s">
        <v>108</v>
      </c>
      <c r="C6097" t="s">
        <v>1</v>
      </c>
      <c r="D6097" t="s">
        <v>9</v>
      </c>
      <c r="E6097" t="str">
        <f t="shared" si="95"/>
        <v>2018NHS Greater Glasgow &amp; ClydeReligionMuslim</v>
      </c>
      <c r="F6097">
        <v>1.23120237749424</v>
      </c>
    </row>
    <row r="6098" spans="1:6" x14ac:dyDescent="0.25">
      <c r="A6098" s="95">
        <v>43190</v>
      </c>
      <c r="B6098" t="s">
        <v>109</v>
      </c>
      <c r="C6098" t="s">
        <v>1</v>
      </c>
      <c r="D6098" t="s">
        <v>9</v>
      </c>
      <c r="E6098" t="str">
        <f t="shared" si="95"/>
        <v>2018NHS HighlandReligionMuslim</v>
      </c>
      <c r="F6098">
        <v>0.39983680130558902</v>
      </c>
    </row>
    <row r="6099" spans="1:6" x14ac:dyDescent="0.25">
      <c r="A6099" s="95">
        <v>43190</v>
      </c>
      <c r="B6099" t="s">
        <v>110</v>
      </c>
      <c r="C6099" t="s">
        <v>1</v>
      </c>
      <c r="D6099" t="s">
        <v>9</v>
      </c>
      <c r="E6099" t="str">
        <f t="shared" si="95"/>
        <v>2018NHS LanarkshireReligionMuslim</v>
      </c>
      <c r="F6099">
        <v>0.81575246132208101</v>
      </c>
    </row>
    <row r="6100" spans="1:6" x14ac:dyDescent="0.25">
      <c r="A6100" s="95">
        <v>43190</v>
      </c>
      <c r="B6100" t="s">
        <v>107</v>
      </c>
      <c r="C6100" t="s">
        <v>1</v>
      </c>
      <c r="D6100" t="s">
        <v>9</v>
      </c>
      <c r="E6100" t="str">
        <f t="shared" si="95"/>
        <v>2018NHS GrampianReligionMuslim</v>
      </c>
      <c r="F6100">
        <v>0.96187275466450295</v>
      </c>
    </row>
    <row r="6101" spans="1:6" x14ac:dyDescent="0.25">
      <c r="A6101" s="95">
        <v>43190</v>
      </c>
      <c r="B6101" t="s">
        <v>112</v>
      </c>
      <c r="C6101" t="s">
        <v>1</v>
      </c>
      <c r="D6101" t="s">
        <v>9</v>
      </c>
      <c r="E6101" t="str">
        <f t="shared" si="95"/>
        <v>2018NHS OrkneyReligionMuslim</v>
      </c>
      <c r="F6101">
        <v>0.50761421319796896</v>
      </c>
    </row>
    <row r="6102" spans="1:6" x14ac:dyDescent="0.25">
      <c r="A6102" s="95">
        <v>43190</v>
      </c>
      <c r="B6102" t="s">
        <v>111</v>
      </c>
      <c r="C6102" t="s">
        <v>1</v>
      </c>
      <c r="D6102" t="s">
        <v>9</v>
      </c>
      <c r="E6102" t="str">
        <f t="shared" si="95"/>
        <v>2018NHS LothianReligionMuslim</v>
      </c>
      <c r="F6102">
        <v>0.52394683170405798</v>
      </c>
    </row>
    <row r="6103" spans="1:6" x14ac:dyDescent="0.25">
      <c r="A6103" s="95">
        <v>43190</v>
      </c>
      <c r="B6103" t="s">
        <v>114</v>
      </c>
      <c r="C6103" t="s">
        <v>1</v>
      </c>
      <c r="D6103" t="s">
        <v>9</v>
      </c>
      <c r="E6103" t="str">
        <f t="shared" si="95"/>
        <v>2018NHS TaysideReligionMuslim</v>
      </c>
      <c r="F6103">
        <v>0.89357699543133495</v>
      </c>
    </row>
    <row r="6104" spans="1:6" x14ac:dyDescent="0.25">
      <c r="A6104" s="95">
        <v>43190</v>
      </c>
      <c r="B6104" t="s">
        <v>106</v>
      </c>
      <c r="C6104" t="s">
        <v>1</v>
      </c>
      <c r="D6104" t="s">
        <v>9</v>
      </c>
      <c r="E6104" t="str">
        <f t="shared" si="95"/>
        <v>2018NHS Forth ValleyReligionMuslim</v>
      </c>
      <c r="F6104">
        <v>0.69578662543486602</v>
      </c>
    </row>
    <row r="6105" spans="1:6" x14ac:dyDescent="0.25">
      <c r="A6105" s="95">
        <v>43190</v>
      </c>
      <c r="B6105" t="s">
        <v>115</v>
      </c>
      <c r="C6105" t="s">
        <v>1</v>
      </c>
      <c r="D6105" t="s">
        <v>9</v>
      </c>
      <c r="E6105" t="str">
        <f t="shared" si="95"/>
        <v>2018NHS Western IslesReligionMuslim</v>
      </c>
      <c r="F6105">
        <v>0.394944707740916</v>
      </c>
    </row>
    <row r="6106" spans="1:6" x14ac:dyDescent="0.25">
      <c r="A6106" s="95">
        <v>43190</v>
      </c>
      <c r="B6106" t="s">
        <v>104</v>
      </c>
      <c r="C6106" t="s">
        <v>1</v>
      </c>
      <c r="D6106" t="s">
        <v>9</v>
      </c>
      <c r="E6106" t="str">
        <f t="shared" si="95"/>
        <v>2018NHS Dumfries &amp; GallowayReligionMuslim</v>
      </c>
      <c r="F6106">
        <v>0.44529262086513899</v>
      </c>
    </row>
    <row r="6107" spans="1:6" x14ac:dyDescent="0.25">
      <c r="A6107" s="95">
        <v>43190</v>
      </c>
      <c r="B6107" t="s">
        <v>113</v>
      </c>
      <c r="C6107" t="s">
        <v>1</v>
      </c>
      <c r="D6107" t="s">
        <v>9</v>
      </c>
      <c r="E6107" t="str">
        <f t="shared" si="95"/>
        <v>2018NHS ShetlandReligionMuslim</v>
      </c>
      <c r="F6107">
        <v>0.20811654526534801</v>
      </c>
    </row>
    <row r="6108" spans="1:6" x14ac:dyDescent="0.25">
      <c r="A6108" s="95">
        <v>43190</v>
      </c>
      <c r="B6108" t="s">
        <v>127</v>
      </c>
      <c r="C6108" t="s">
        <v>1</v>
      </c>
      <c r="D6108" t="s">
        <v>9</v>
      </c>
      <c r="E6108" t="str">
        <f t="shared" si="95"/>
        <v>2018East RegionReligionMuslim</v>
      </c>
      <c r="F6108">
        <v>0.50181077946362995</v>
      </c>
    </row>
    <row r="6109" spans="1:6" x14ac:dyDescent="0.25">
      <c r="A6109" s="95">
        <v>43190</v>
      </c>
      <c r="B6109" t="s">
        <v>132</v>
      </c>
      <c r="C6109" t="s">
        <v>1</v>
      </c>
      <c r="D6109" t="s">
        <v>9</v>
      </c>
      <c r="E6109" t="str">
        <f t="shared" si="95"/>
        <v>2018National Bodies and Special Health BoardsReligionMuslim</v>
      </c>
      <c r="F6109">
        <v>0.68804664723032005</v>
      </c>
    </row>
    <row r="6110" spans="1:6" x14ac:dyDescent="0.25">
      <c r="A6110" s="95">
        <v>43190</v>
      </c>
      <c r="B6110" t="s">
        <v>128</v>
      </c>
      <c r="C6110" t="s">
        <v>1</v>
      </c>
      <c r="D6110" t="s">
        <v>9</v>
      </c>
      <c r="E6110" t="str">
        <f t="shared" si="95"/>
        <v>2018North RegionReligionMuslim</v>
      </c>
      <c r="F6110">
        <v>0.75719227199865002</v>
      </c>
    </row>
    <row r="6111" spans="1:6" x14ac:dyDescent="0.25">
      <c r="A6111" s="95">
        <v>43190</v>
      </c>
      <c r="B6111" t="s">
        <v>129</v>
      </c>
      <c r="C6111" t="s">
        <v>1</v>
      </c>
      <c r="D6111" t="s">
        <v>9</v>
      </c>
      <c r="E6111" t="str">
        <f t="shared" si="95"/>
        <v>2018West RegionReligionMuslim</v>
      </c>
      <c r="F6111">
        <v>0.959451193917079</v>
      </c>
    </row>
    <row r="6112" spans="1:6" x14ac:dyDescent="0.25">
      <c r="A6112" s="95">
        <v>43555</v>
      </c>
      <c r="B6112" t="s">
        <v>102</v>
      </c>
      <c r="C6112" t="s">
        <v>1</v>
      </c>
      <c r="D6112" t="s">
        <v>9</v>
      </c>
      <c r="E6112" t="str">
        <f t="shared" si="95"/>
        <v>2019NHS Ayrshire &amp; ArranReligionMuslim</v>
      </c>
      <c r="F6112">
        <v>0.43907793633369901</v>
      </c>
    </row>
    <row r="6113" spans="1:6" x14ac:dyDescent="0.25">
      <c r="A6113" s="95">
        <v>43555</v>
      </c>
      <c r="B6113" t="s">
        <v>103</v>
      </c>
      <c r="C6113" t="s">
        <v>1</v>
      </c>
      <c r="D6113" t="s">
        <v>9</v>
      </c>
      <c r="E6113" t="str">
        <f t="shared" si="95"/>
        <v>2019NHS BordersReligionMuslim</v>
      </c>
      <c r="F6113">
        <v>0.31241864097891098</v>
      </c>
    </row>
    <row r="6114" spans="1:6" x14ac:dyDescent="0.25">
      <c r="A6114" s="95">
        <v>43555</v>
      </c>
      <c r="B6114" t="s">
        <v>82</v>
      </c>
      <c r="C6114" t="s">
        <v>1</v>
      </c>
      <c r="D6114" t="s">
        <v>9</v>
      </c>
      <c r="E6114" t="str">
        <f t="shared" si="95"/>
        <v>2019NHSScotlandReligionMuslim</v>
      </c>
      <c r="F6114">
        <v>0.75575604897767801</v>
      </c>
    </row>
    <row r="6115" spans="1:6" x14ac:dyDescent="0.25">
      <c r="A6115" s="95">
        <v>43555</v>
      </c>
      <c r="B6115" t="s">
        <v>52</v>
      </c>
      <c r="C6115" t="s">
        <v>1</v>
      </c>
      <c r="D6115" t="s">
        <v>9</v>
      </c>
      <c r="E6115" t="str">
        <f t="shared" si="95"/>
        <v>2019NHS National Services ScotlandReligionMuslim</v>
      </c>
      <c r="F6115">
        <v>0.82530949105914697</v>
      </c>
    </row>
    <row r="6116" spans="1:6" x14ac:dyDescent="0.25">
      <c r="A6116" s="95">
        <v>43555</v>
      </c>
      <c r="B6116" t="s">
        <v>15</v>
      </c>
      <c r="C6116" t="s">
        <v>1</v>
      </c>
      <c r="D6116" t="s">
        <v>9</v>
      </c>
      <c r="E6116" t="str">
        <f t="shared" si="95"/>
        <v>2019Scottish Ambulance ServiceReligionMuslim</v>
      </c>
      <c r="F6116">
        <v>0.117416829745596</v>
      </c>
    </row>
    <row r="6117" spans="1:6" x14ac:dyDescent="0.25">
      <c r="A6117" s="95">
        <v>43555</v>
      </c>
      <c r="B6117" t="s">
        <v>16</v>
      </c>
      <c r="C6117" t="s">
        <v>1</v>
      </c>
      <c r="D6117" t="s">
        <v>9</v>
      </c>
      <c r="E6117" t="str">
        <f t="shared" si="95"/>
        <v>2019NHS 24ReligionMuslim</v>
      </c>
      <c r="F6117">
        <v>0.67360685854255897</v>
      </c>
    </row>
    <row r="6118" spans="1:6" x14ac:dyDescent="0.25">
      <c r="A6118" s="95">
        <v>43555</v>
      </c>
      <c r="B6118" t="s">
        <v>17</v>
      </c>
      <c r="C6118" t="s">
        <v>1</v>
      </c>
      <c r="D6118" t="s">
        <v>9</v>
      </c>
      <c r="E6118" t="str">
        <f t="shared" si="95"/>
        <v>2019NHS Education for ScotlandReligionMuslim</v>
      </c>
      <c r="F6118">
        <v>1.40256639809012</v>
      </c>
    </row>
    <row r="6119" spans="1:6" x14ac:dyDescent="0.25">
      <c r="A6119" s="95">
        <v>43555</v>
      </c>
      <c r="B6119" t="s">
        <v>83</v>
      </c>
      <c r="C6119" t="s">
        <v>1</v>
      </c>
      <c r="D6119" t="s">
        <v>9</v>
      </c>
      <c r="E6119" t="str">
        <f t="shared" si="95"/>
        <v>2019Healthcare Improvement ScotlandReligionMuslim</v>
      </c>
      <c r="F6119">
        <v>0.42462845010615702</v>
      </c>
    </row>
    <row r="6120" spans="1:6" x14ac:dyDescent="0.25">
      <c r="A6120" s="95">
        <v>43555</v>
      </c>
      <c r="B6120" t="s">
        <v>18</v>
      </c>
      <c r="C6120" t="s">
        <v>1</v>
      </c>
      <c r="D6120" t="s">
        <v>9</v>
      </c>
      <c r="E6120" t="str">
        <f t="shared" si="95"/>
        <v>2019NHS Health ScotlandReligionMuslim</v>
      </c>
      <c r="F6120">
        <v>1.86915887850467</v>
      </c>
    </row>
    <row r="6121" spans="1:6" x14ac:dyDescent="0.25">
      <c r="A6121" s="95">
        <v>43555</v>
      </c>
      <c r="B6121" t="s">
        <v>19</v>
      </c>
      <c r="C6121" t="s">
        <v>1</v>
      </c>
      <c r="D6121" t="s">
        <v>9</v>
      </c>
      <c r="E6121" t="str">
        <f t="shared" si="95"/>
        <v>2019The State HospitalReligionMuslim</v>
      </c>
      <c r="F6121">
        <v>0.15105740181268801</v>
      </c>
    </row>
    <row r="6122" spans="1:6" x14ac:dyDescent="0.25">
      <c r="A6122" s="95">
        <v>43555</v>
      </c>
      <c r="B6122" t="s">
        <v>35</v>
      </c>
      <c r="C6122" t="s">
        <v>1</v>
      </c>
      <c r="D6122" t="s">
        <v>9</v>
      </c>
      <c r="E6122" t="str">
        <f t="shared" si="95"/>
        <v>2019National Waiting Times CentreReligionMuslim</v>
      </c>
      <c r="F6122">
        <v>1.6826923076922999</v>
      </c>
    </row>
    <row r="6123" spans="1:6" x14ac:dyDescent="0.25">
      <c r="A6123" s="95">
        <v>43555</v>
      </c>
      <c r="B6123" t="s">
        <v>105</v>
      </c>
      <c r="C6123" t="s">
        <v>1</v>
      </c>
      <c r="D6123" t="s">
        <v>9</v>
      </c>
      <c r="E6123" t="str">
        <f t="shared" si="95"/>
        <v>2019NHS FifeReligionMuslim</v>
      </c>
      <c r="F6123">
        <v>0.43030121084759299</v>
      </c>
    </row>
    <row r="6124" spans="1:6" x14ac:dyDescent="0.25">
      <c r="A6124" s="95">
        <v>43555</v>
      </c>
      <c r="B6124" t="s">
        <v>108</v>
      </c>
      <c r="C6124" t="s">
        <v>1</v>
      </c>
      <c r="D6124" t="s">
        <v>9</v>
      </c>
      <c r="E6124" t="str">
        <f t="shared" si="95"/>
        <v>2019NHS Greater Glasgow &amp; ClydeReligionMuslim</v>
      </c>
      <c r="F6124">
        <v>1.2833428233542099</v>
      </c>
    </row>
    <row r="6125" spans="1:6" x14ac:dyDescent="0.25">
      <c r="A6125" s="95">
        <v>43555</v>
      </c>
      <c r="B6125" t="s">
        <v>109</v>
      </c>
      <c r="C6125" t="s">
        <v>1</v>
      </c>
      <c r="D6125" t="s">
        <v>9</v>
      </c>
      <c r="E6125" t="str">
        <f t="shared" si="95"/>
        <v>2019NHS HighlandReligionMuslim</v>
      </c>
      <c r="F6125">
        <v>0.41913214990137998</v>
      </c>
    </row>
    <row r="6126" spans="1:6" x14ac:dyDescent="0.25">
      <c r="A6126" s="95">
        <v>43555</v>
      </c>
      <c r="B6126" t="s">
        <v>110</v>
      </c>
      <c r="C6126" t="s">
        <v>1</v>
      </c>
      <c r="D6126" t="s">
        <v>9</v>
      </c>
      <c r="E6126" t="str">
        <f t="shared" si="95"/>
        <v>2019NHS LanarkshireReligionMuslim</v>
      </c>
      <c r="F6126">
        <v>0.73849126923873198</v>
      </c>
    </row>
    <row r="6127" spans="1:6" x14ac:dyDescent="0.25">
      <c r="A6127" s="95">
        <v>43555</v>
      </c>
      <c r="B6127" t="s">
        <v>107</v>
      </c>
      <c r="C6127" t="s">
        <v>1</v>
      </c>
      <c r="D6127" t="s">
        <v>9</v>
      </c>
      <c r="E6127" t="str">
        <f t="shared" si="95"/>
        <v>2019NHS GrampianReligionMuslim</v>
      </c>
      <c r="F6127">
        <v>1.0450071878801199</v>
      </c>
    </row>
    <row r="6128" spans="1:6" x14ac:dyDescent="0.25">
      <c r="A6128" s="95">
        <v>43555</v>
      </c>
      <c r="B6128" t="s">
        <v>112</v>
      </c>
      <c r="C6128" t="s">
        <v>1</v>
      </c>
      <c r="D6128" t="s">
        <v>9</v>
      </c>
      <c r="E6128" t="str">
        <f t="shared" si="95"/>
        <v>2019NHS OrkneyReligionMuslim</v>
      </c>
      <c r="F6128">
        <v>0.48134777376654603</v>
      </c>
    </row>
    <row r="6129" spans="1:6" x14ac:dyDescent="0.25">
      <c r="A6129" s="95">
        <v>43555</v>
      </c>
      <c r="B6129" t="s">
        <v>111</v>
      </c>
      <c r="C6129" t="s">
        <v>1</v>
      </c>
      <c r="D6129" t="s">
        <v>9</v>
      </c>
      <c r="E6129" t="str">
        <f t="shared" si="95"/>
        <v>2019NHS LothianReligionMuslim</v>
      </c>
      <c r="F6129">
        <v>0.52707235265931895</v>
      </c>
    </row>
    <row r="6130" spans="1:6" x14ac:dyDescent="0.25">
      <c r="A6130" s="95">
        <v>43555</v>
      </c>
      <c r="B6130" t="s">
        <v>114</v>
      </c>
      <c r="C6130" t="s">
        <v>1</v>
      </c>
      <c r="D6130" t="s">
        <v>9</v>
      </c>
      <c r="E6130" t="str">
        <f t="shared" si="95"/>
        <v>2019NHS TaysideReligionMuslim</v>
      </c>
      <c r="F6130">
        <v>0.78554049356969002</v>
      </c>
    </row>
    <row r="6131" spans="1:6" x14ac:dyDescent="0.25">
      <c r="A6131" s="95">
        <v>43555</v>
      </c>
      <c r="B6131" t="s">
        <v>106</v>
      </c>
      <c r="C6131" t="s">
        <v>1</v>
      </c>
      <c r="D6131" t="s">
        <v>9</v>
      </c>
      <c r="E6131" t="str">
        <f t="shared" si="95"/>
        <v>2019NHS Forth ValleyReligionMuslim</v>
      </c>
      <c r="F6131">
        <v>0.64199395770392698</v>
      </c>
    </row>
    <row r="6132" spans="1:6" x14ac:dyDescent="0.25">
      <c r="A6132" s="95">
        <v>43555</v>
      </c>
      <c r="B6132" t="s">
        <v>115</v>
      </c>
      <c r="C6132" t="s">
        <v>1</v>
      </c>
      <c r="D6132" t="s">
        <v>9</v>
      </c>
      <c r="E6132" t="str">
        <f t="shared" si="95"/>
        <v>2019NHS Western IslesReligionMuslim</v>
      </c>
      <c r="F6132">
        <v>0.41356492969396103</v>
      </c>
    </row>
    <row r="6133" spans="1:6" x14ac:dyDescent="0.25">
      <c r="A6133" s="95">
        <v>43555</v>
      </c>
      <c r="B6133" t="s">
        <v>104</v>
      </c>
      <c r="C6133" t="s">
        <v>1</v>
      </c>
      <c r="D6133" t="s">
        <v>9</v>
      </c>
      <c r="E6133" t="str">
        <f t="shared" si="95"/>
        <v>2019NHS Dumfries &amp; GallowayReligionMuslim</v>
      </c>
      <c r="F6133">
        <v>0.52135552436334398</v>
      </c>
    </row>
    <row r="6134" spans="1:6" x14ac:dyDescent="0.25">
      <c r="A6134" s="95">
        <v>43555</v>
      </c>
      <c r="B6134" t="s">
        <v>113</v>
      </c>
      <c r="C6134" t="s">
        <v>1</v>
      </c>
      <c r="D6134" t="s">
        <v>9</v>
      </c>
      <c r="E6134" t="str">
        <f t="shared" si="95"/>
        <v>2019NHS ShetlandReligionMuslim</v>
      </c>
      <c r="F6134">
        <v>0.392927308447937</v>
      </c>
    </row>
    <row r="6135" spans="1:6" x14ac:dyDescent="0.25">
      <c r="A6135" s="95">
        <v>43555</v>
      </c>
      <c r="B6135" t="s">
        <v>127</v>
      </c>
      <c r="C6135" t="s">
        <v>1</v>
      </c>
      <c r="D6135" t="s">
        <v>9</v>
      </c>
      <c r="E6135" t="str">
        <f t="shared" si="95"/>
        <v>2019East RegionReligionMuslim</v>
      </c>
      <c r="F6135">
        <v>0.48545944439282701</v>
      </c>
    </row>
    <row r="6136" spans="1:6" x14ac:dyDescent="0.25">
      <c r="A6136" s="95">
        <v>43555</v>
      </c>
      <c r="B6136" t="s">
        <v>132</v>
      </c>
      <c r="C6136" t="s">
        <v>1</v>
      </c>
      <c r="D6136" t="s">
        <v>9</v>
      </c>
      <c r="E6136" t="str">
        <f t="shared" si="95"/>
        <v>2019National Bodies and Special Health BoardsReligionMuslim</v>
      </c>
      <c r="F6136">
        <v>0.799397555465446</v>
      </c>
    </row>
    <row r="6137" spans="1:6" x14ac:dyDescent="0.25">
      <c r="A6137" s="95">
        <v>43555</v>
      </c>
      <c r="B6137" t="s">
        <v>128</v>
      </c>
      <c r="C6137" t="s">
        <v>1</v>
      </c>
      <c r="D6137" t="s">
        <v>9</v>
      </c>
      <c r="E6137" t="str">
        <f t="shared" si="95"/>
        <v>2019North RegionReligionMuslim</v>
      </c>
      <c r="F6137">
        <v>0.76734385810428296</v>
      </c>
    </row>
    <row r="6138" spans="1:6" x14ac:dyDescent="0.25">
      <c r="A6138" s="95">
        <v>43555</v>
      </c>
      <c r="B6138" t="s">
        <v>129</v>
      </c>
      <c r="C6138" t="s">
        <v>1</v>
      </c>
      <c r="D6138" t="s">
        <v>9</v>
      </c>
      <c r="E6138" t="str">
        <f t="shared" si="95"/>
        <v>2019West RegionReligionMuslim</v>
      </c>
      <c r="F6138">
        <v>0.96791286429202195</v>
      </c>
    </row>
    <row r="6139" spans="1:6" x14ac:dyDescent="0.25">
      <c r="A6139" s="95">
        <v>43921</v>
      </c>
      <c r="B6139" t="s">
        <v>102</v>
      </c>
      <c r="C6139" t="s">
        <v>1</v>
      </c>
      <c r="D6139" t="s">
        <v>9</v>
      </c>
      <c r="E6139" t="str">
        <f t="shared" si="95"/>
        <v>2020NHS Ayrshire &amp; ArranReligionMuslim</v>
      </c>
      <c r="F6139">
        <v>0.51563267310525396</v>
      </c>
    </row>
    <row r="6140" spans="1:6" x14ac:dyDescent="0.25">
      <c r="A6140" s="95">
        <v>43921</v>
      </c>
      <c r="B6140" t="s">
        <v>103</v>
      </c>
      <c r="C6140" t="s">
        <v>1</v>
      </c>
      <c r="D6140" t="s">
        <v>9</v>
      </c>
      <c r="E6140" t="str">
        <f t="shared" si="95"/>
        <v>2020NHS BordersReligionMuslim</v>
      </c>
      <c r="F6140">
        <v>0.50304474450622105</v>
      </c>
    </row>
    <row r="6141" spans="1:6" x14ac:dyDescent="0.25">
      <c r="A6141" s="95">
        <v>43921</v>
      </c>
      <c r="B6141" t="s">
        <v>82</v>
      </c>
      <c r="C6141" t="s">
        <v>1</v>
      </c>
      <c r="D6141" t="s">
        <v>9</v>
      </c>
      <c r="E6141" t="str">
        <f t="shared" si="95"/>
        <v>2020NHSScotlandReligionMuslim</v>
      </c>
      <c r="F6141">
        <v>0.79856836965853895</v>
      </c>
    </row>
    <row r="6142" spans="1:6" x14ac:dyDescent="0.25">
      <c r="A6142" s="95">
        <v>43921</v>
      </c>
      <c r="B6142" t="s">
        <v>52</v>
      </c>
      <c r="C6142" t="s">
        <v>1</v>
      </c>
      <c r="D6142" t="s">
        <v>9</v>
      </c>
      <c r="E6142" t="str">
        <f t="shared" si="95"/>
        <v>2020NHS National Services ScotlandReligionMuslim</v>
      </c>
      <c r="F6142">
        <v>0.67385444743935297</v>
      </c>
    </row>
    <row r="6143" spans="1:6" x14ac:dyDescent="0.25">
      <c r="A6143" s="95">
        <v>43921</v>
      </c>
      <c r="B6143" t="s">
        <v>15</v>
      </c>
      <c r="C6143" t="s">
        <v>1</v>
      </c>
      <c r="D6143" t="s">
        <v>9</v>
      </c>
      <c r="E6143" t="str">
        <f t="shared" si="95"/>
        <v>2020Scottish Ambulance ServiceReligionMuslim</v>
      </c>
      <c r="F6143">
        <v>0.132550653285362</v>
      </c>
    </row>
    <row r="6144" spans="1:6" x14ac:dyDescent="0.25">
      <c r="A6144" s="95">
        <v>43921</v>
      </c>
      <c r="B6144" t="s">
        <v>16</v>
      </c>
      <c r="C6144" t="s">
        <v>1</v>
      </c>
      <c r="D6144" t="s">
        <v>9</v>
      </c>
      <c r="E6144" t="str">
        <f t="shared" si="95"/>
        <v>2020NHS 24ReligionMuslim</v>
      </c>
      <c r="F6144">
        <v>0.51783659378596003</v>
      </c>
    </row>
    <row r="6145" spans="1:6" x14ac:dyDescent="0.25">
      <c r="A6145" s="95">
        <v>43921</v>
      </c>
      <c r="B6145" t="s">
        <v>17</v>
      </c>
      <c r="C6145" t="s">
        <v>1</v>
      </c>
      <c r="D6145" t="s">
        <v>9</v>
      </c>
      <c r="E6145" t="str">
        <f t="shared" si="95"/>
        <v>2020NHS Education for ScotlandReligionMuslim</v>
      </c>
      <c r="F6145">
        <v>1.42823694685085</v>
      </c>
    </row>
    <row r="6146" spans="1:6" x14ac:dyDescent="0.25">
      <c r="A6146" s="95">
        <v>43921</v>
      </c>
      <c r="B6146" t="s">
        <v>83</v>
      </c>
      <c r="C6146" t="s">
        <v>1</v>
      </c>
      <c r="D6146" t="s">
        <v>9</v>
      </c>
      <c r="E6146" t="str">
        <f t="shared" si="95"/>
        <v>2020Healthcare Improvement ScotlandReligionMuslim</v>
      </c>
      <c r="F6146">
        <v>0.76335877862595403</v>
      </c>
    </row>
    <row r="6147" spans="1:6" x14ac:dyDescent="0.25">
      <c r="A6147" s="95">
        <v>43921</v>
      </c>
      <c r="B6147" t="s">
        <v>18</v>
      </c>
      <c r="C6147" t="s">
        <v>1</v>
      </c>
      <c r="D6147" t="s">
        <v>9</v>
      </c>
      <c r="E6147" t="str">
        <f t="shared" si="95"/>
        <v>2020NHS Health ScotlandReligionMuslim</v>
      </c>
      <c r="F6147">
        <v>1.7910447761193999</v>
      </c>
    </row>
    <row r="6148" spans="1:6" x14ac:dyDescent="0.25">
      <c r="A6148" s="95">
        <v>43921</v>
      </c>
      <c r="B6148" t="s">
        <v>19</v>
      </c>
      <c r="C6148" t="s">
        <v>1</v>
      </c>
      <c r="D6148" t="s">
        <v>9</v>
      </c>
      <c r="E6148" t="str">
        <f t="shared" ref="E6148:E6211" si="96">"20"&amp;RIGHT(TEXT(A6148,"dd-mmm-yy"),2)&amp;B6148&amp;C6148&amp;D6148</f>
        <v>2020The State HospitalReligionMuslim</v>
      </c>
      <c r="F6148">
        <v>0.14792899408283999</v>
      </c>
    </row>
    <row r="6149" spans="1:6" x14ac:dyDescent="0.25">
      <c r="A6149" s="95">
        <v>43921</v>
      </c>
      <c r="B6149" t="s">
        <v>35</v>
      </c>
      <c r="C6149" t="s">
        <v>1</v>
      </c>
      <c r="D6149" t="s">
        <v>9</v>
      </c>
      <c r="E6149" t="str">
        <f t="shared" si="96"/>
        <v>2020National Waiting Times CentreReligionMuslim</v>
      </c>
      <c r="F6149">
        <v>1.7209302325581299</v>
      </c>
    </row>
    <row r="6150" spans="1:6" x14ac:dyDescent="0.25">
      <c r="A6150" s="95">
        <v>43921</v>
      </c>
      <c r="B6150" t="s">
        <v>105</v>
      </c>
      <c r="C6150" t="s">
        <v>1</v>
      </c>
      <c r="D6150" t="s">
        <v>9</v>
      </c>
      <c r="E6150" t="str">
        <f t="shared" si="96"/>
        <v>2020NHS FifeReligionMuslim</v>
      </c>
      <c r="F6150">
        <v>0.380626129983823</v>
      </c>
    </row>
    <row r="6151" spans="1:6" x14ac:dyDescent="0.25">
      <c r="A6151" s="95">
        <v>43921</v>
      </c>
      <c r="B6151" t="s">
        <v>108</v>
      </c>
      <c r="C6151" t="s">
        <v>1</v>
      </c>
      <c r="D6151" t="s">
        <v>9</v>
      </c>
      <c r="E6151" t="str">
        <f t="shared" si="96"/>
        <v>2020NHS Greater Glasgow &amp; ClydeReligionMuslim</v>
      </c>
      <c r="F6151">
        <v>1.1182346801848799</v>
      </c>
    </row>
    <row r="6152" spans="1:6" x14ac:dyDescent="0.25">
      <c r="A6152" s="95">
        <v>43921</v>
      </c>
      <c r="B6152" t="s">
        <v>109</v>
      </c>
      <c r="C6152" t="s">
        <v>1</v>
      </c>
      <c r="D6152" t="s">
        <v>9</v>
      </c>
      <c r="E6152" t="str">
        <f t="shared" si="96"/>
        <v>2020NHS HighlandReligionMuslim</v>
      </c>
      <c r="F6152">
        <v>0.42701249406927</v>
      </c>
    </row>
    <row r="6153" spans="1:6" x14ac:dyDescent="0.25">
      <c r="A6153" s="95">
        <v>43921</v>
      </c>
      <c r="B6153" t="s">
        <v>110</v>
      </c>
      <c r="C6153" t="s">
        <v>1</v>
      </c>
      <c r="D6153" t="s">
        <v>9</v>
      </c>
      <c r="E6153" t="str">
        <f t="shared" si="96"/>
        <v>2020NHS LanarkshireReligionMuslim</v>
      </c>
      <c r="F6153">
        <v>0.84277060837503204</v>
      </c>
    </row>
    <row r="6154" spans="1:6" x14ac:dyDescent="0.25">
      <c r="A6154" s="95">
        <v>43921</v>
      </c>
      <c r="B6154" t="s">
        <v>107</v>
      </c>
      <c r="C6154" t="s">
        <v>1</v>
      </c>
      <c r="D6154" t="s">
        <v>9</v>
      </c>
      <c r="E6154" t="str">
        <f t="shared" si="96"/>
        <v>2020NHS GrampianReligionMuslim</v>
      </c>
      <c r="F6154">
        <v>1.1151595451032299</v>
      </c>
    </row>
    <row r="6155" spans="1:6" x14ac:dyDescent="0.25">
      <c r="A6155" s="95">
        <v>43921</v>
      </c>
      <c r="B6155" t="s">
        <v>112</v>
      </c>
      <c r="C6155" t="s">
        <v>1</v>
      </c>
      <c r="D6155" t="s">
        <v>9</v>
      </c>
      <c r="E6155" t="str">
        <f t="shared" si="96"/>
        <v>2020NHS OrkneyReligionMuslim</v>
      </c>
      <c r="F6155">
        <v>0.31914893617021201</v>
      </c>
    </row>
    <row r="6156" spans="1:6" x14ac:dyDescent="0.25">
      <c r="A6156" s="95">
        <v>43921</v>
      </c>
      <c r="B6156" t="s">
        <v>111</v>
      </c>
      <c r="C6156" t="s">
        <v>1</v>
      </c>
      <c r="D6156" t="s">
        <v>9</v>
      </c>
      <c r="E6156" t="str">
        <f t="shared" si="96"/>
        <v>2020NHS LothianReligionMuslim</v>
      </c>
      <c r="F6156">
        <v>1.03007144043861</v>
      </c>
    </row>
    <row r="6157" spans="1:6" x14ac:dyDescent="0.25">
      <c r="A6157" s="95">
        <v>43921</v>
      </c>
      <c r="B6157" t="s">
        <v>114</v>
      </c>
      <c r="C6157" t="s">
        <v>1</v>
      </c>
      <c r="D6157" t="s">
        <v>9</v>
      </c>
      <c r="E6157" t="str">
        <f t="shared" si="96"/>
        <v>2020NHS TaysideReligionMuslim</v>
      </c>
      <c r="F6157">
        <v>0.77730805945724801</v>
      </c>
    </row>
    <row r="6158" spans="1:6" x14ac:dyDescent="0.25">
      <c r="A6158" s="95">
        <v>43921</v>
      </c>
      <c r="B6158" t="s">
        <v>106</v>
      </c>
      <c r="C6158" t="s">
        <v>1</v>
      </c>
      <c r="D6158" t="s">
        <v>9</v>
      </c>
      <c r="E6158" t="str">
        <f t="shared" si="96"/>
        <v>2020NHS Forth ValleyReligionMuslim</v>
      </c>
      <c r="F6158">
        <v>0.70863351836541799</v>
      </c>
    </row>
    <row r="6159" spans="1:6" x14ac:dyDescent="0.25">
      <c r="A6159" s="95">
        <v>43921</v>
      </c>
      <c r="B6159" t="s">
        <v>115</v>
      </c>
      <c r="C6159" t="s">
        <v>1</v>
      </c>
      <c r="D6159" t="s">
        <v>9</v>
      </c>
      <c r="E6159" t="str">
        <f t="shared" si="96"/>
        <v>2020NHS Western IslesReligionMuslim</v>
      </c>
      <c r="F6159">
        <v>0.39651070578905601</v>
      </c>
    </row>
    <row r="6160" spans="1:6" x14ac:dyDescent="0.25">
      <c r="A6160" s="95">
        <v>43921</v>
      </c>
      <c r="B6160" t="s">
        <v>104</v>
      </c>
      <c r="C6160" t="s">
        <v>1</v>
      </c>
      <c r="D6160" t="s">
        <v>9</v>
      </c>
      <c r="E6160" t="str">
        <f t="shared" si="96"/>
        <v>2020NHS Dumfries &amp; GallowayReligionMuslim</v>
      </c>
      <c r="F6160">
        <v>0.593074421274153</v>
      </c>
    </row>
    <row r="6161" spans="1:6" x14ac:dyDescent="0.25">
      <c r="A6161" s="95">
        <v>43921</v>
      </c>
      <c r="B6161" t="s">
        <v>113</v>
      </c>
      <c r="C6161" t="s">
        <v>1</v>
      </c>
      <c r="D6161" t="s">
        <v>9</v>
      </c>
      <c r="E6161" t="str">
        <f t="shared" si="96"/>
        <v>2020NHS ShetlandReligionMuslim</v>
      </c>
      <c r="F6161">
        <v>0.18281535648994501</v>
      </c>
    </row>
    <row r="6162" spans="1:6" x14ac:dyDescent="0.25">
      <c r="A6162" s="95">
        <v>43921</v>
      </c>
      <c r="B6162" t="s">
        <v>127</v>
      </c>
      <c r="C6162" t="s">
        <v>1</v>
      </c>
      <c r="D6162" t="s">
        <v>9</v>
      </c>
      <c r="E6162" t="str">
        <f t="shared" si="96"/>
        <v>2020East RegionReligionMuslim</v>
      </c>
      <c r="F6162">
        <v>0.83143687614068995</v>
      </c>
    </row>
    <row r="6163" spans="1:6" x14ac:dyDescent="0.25">
      <c r="A6163" s="95">
        <v>43921</v>
      </c>
      <c r="B6163" t="s">
        <v>132</v>
      </c>
      <c r="C6163" t="s">
        <v>1</v>
      </c>
      <c r="D6163" t="s">
        <v>9</v>
      </c>
      <c r="E6163" t="str">
        <f t="shared" si="96"/>
        <v>2020National Bodies and Special Health BoardsReligionMuslim</v>
      </c>
      <c r="F6163">
        <v>0.80278298100080203</v>
      </c>
    </row>
    <row r="6164" spans="1:6" x14ac:dyDescent="0.25">
      <c r="A6164" s="95">
        <v>43921</v>
      </c>
      <c r="B6164" t="s">
        <v>128</v>
      </c>
      <c r="C6164" t="s">
        <v>1</v>
      </c>
      <c r="D6164" t="s">
        <v>9</v>
      </c>
      <c r="E6164" t="str">
        <f t="shared" si="96"/>
        <v>2020North RegionReligionMuslim</v>
      </c>
      <c r="F6164">
        <v>0.77995115042794605</v>
      </c>
    </row>
    <row r="6165" spans="1:6" x14ac:dyDescent="0.25">
      <c r="A6165" s="95">
        <v>43921</v>
      </c>
      <c r="B6165" t="s">
        <v>129</v>
      </c>
      <c r="C6165" t="s">
        <v>1</v>
      </c>
      <c r="D6165" t="s">
        <v>9</v>
      </c>
      <c r="E6165" t="str">
        <f t="shared" si="96"/>
        <v>2020West RegionReligionMuslim</v>
      </c>
      <c r="F6165">
        <v>0.91653511113130104</v>
      </c>
    </row>
    <row r="6166" spans="1:6" x14ac:dyDescent="0.25">
      <c r="A6166" s="95">
        <v>43921</v>
      </c>
      <c r="B6166" t="s">
        <v>102</v>
      </c>
      <c r="C6166" t="s">
        <v>130</v>
      </c>
      <c r="D6166" t="s">
        <v>131</v>
      </c>
      <c r="E6166" t="str">
        <f t="shared" si="96"/>
        <v>2020NHS Ayrshire &amp; ArranTransgenderNo</v>
      </c>
      <c r="F6166">
        <v>7.1615649042396399</v>
      </c>
    </row>
    <row r="6167" spans="1:6" x14ac:dyDescent="0.25">
      <c r="A6167" s="95">
        <v>43921</v>
      </c>
      <c r="B6167" t="s">
        <v>103</v>
      </c>
      <c r="C6167" t="s">
        <v>130</v>
      </c>
      <c r="D6167" t="s">
        <v>131</v>
      </c>
      <c r="E6167" t="str">
        <f t="shared" si="96"/>
        <v>2020NHS BordersTransgenderNo</v>
      </c>
      <c r="F6167">
        <v>94.334127614508802</v>
      </c>
    </row>
    <row r="6168" spans="1:6" x14ac:dyDescent="0.25">
      <c r="A6168" s="95">
        <v>43921</v>
      </c>
      <c r="B6168" t="s">
        <v>82</v>
      </c>
      <c r="C6168" t="s">
        <v>130</v>
      </c>
      <c r="D6168" t="s">
        <v>131</v>
      </c>
      <c r="E6168" t="str">
        <f t="shared" si="96"/>
        <v>2020NHSScotlandTransgenderNo</v>
      </c>
      <c r="F6168">
        <v>44.827925066978302</v>
      </c>
    </row>
    <row r="6169" spans="1:6" x14ac:dyDescent="0.25">
      <c r="A6169" s="95">
        <v>43921</v>
      </c>
      <c r="B6169" t="s">
        <v>52</v>
      </c>
      <c r="C6169" t="s">
        <v>130</v>
      </c>
      <c r="D6169" t="s">
        <v>131</v>
      </c>
      <c r="E6169" t="str">
        <f t="shared" si="96"/>
        <v>2020NHS National Services ScotlandTransgenderNo</v>
      </c>
      <c r="F6169">
        <v>58.814016172506697</v>
      </c>
    </row>
    <row r="6170" spans="1:6" x14ac:dyDescent="0.25">
      <c r="A6170" s="95">
        <v>43921</v>
      </c>
      <c r="B6170" t="s">
        <v>15</v>
      </c>
      <c r="C6170" t="s">
        <v>130</v>
      </c>
      <c r="D6170" t="s">
        <v>131</v>
      </c>
      <c r="E6170" t="str">
        <f t="shared" si="96"/>
        <v>2020Scottish Ambulance ServiceTransgenderNo</v>
      </c>
      <c r="F6170">
        <v>63.056239348608202</v>
      </c>
    </row>
    <row r="6171" spans="1:6" x14ac:dyDescent="0.25">
      <c r="A6171" s="95">
        <v>43921</v>
      </c>
      <c r="B6171" t="s">
        <v>16</v>
      </c>
      <c r="C6171" t="s">
        <v>130</v>
      </c>
      <c r="D6171" t="s">
        <v>131</v>
      </c>
      <c r="E6171" t="str">
        <f t="shared" si="96"/>
        <v>2020NHS 24TransgenderNo</v>
      </c>
      <c r="F6171">
        <v>52.934407364787099</v>
      </c>
    </row>
    <row r="6172" spans="1:6" x14ac:dyDescent="0.25">
      <c r="A6172" s="95">
        <v>43921</v>
      </c>
      <c r="B6172" t="s">
        <v>17</v>
      </c>
      <c r="C6172" t="s">
        <v>130</v>
      </c>
      <c r="D6172" t="s">
        <v>131</v>
      </c>
      <c r="E6172" t="str">
        <f t="shared" si="96"/>
        <v>2020NHS Education for ScotlandTransgenderNo</v>
      </c>
      <c r="F6172">
        <v>42.7768672442051</v>
      </c>
    </row>
    <row r="6173" spans="1:6" x14ac:dyDescent="0.25">
      <c r="A6173" s="95">
        <v>43921</v>
      </c>
      <c r="B6173" t="s">
        <v>83</v>
      </c>
      <c r="C6173" t="s">
        <v>130</v>
      </c>
      <c r="D6173" t="s">
        <v>131</v>
      </c>
      <c r="E6173" t="str">
        <f t="shared" si="96"/>
        <v>2020Healthcare Improvement ScotlandTransgenderNo</v>
      </c>
      <c r="F6173">
        <v>81.679389312977094</v>
      </c>
    </row>
    <row r="6174" spans="1:6" x14ac:dyDescent="0.25">
      <c r="A6174" s="95">
        <v>43921</v>
      </c>
      <c r="B6174" t="s">
        <v>18</v>
      </c>
      <c r="C6174" t="s">
        <v>130</v>
      </c>
      <c r="D6174" t="s">
        <v>131</v>
      </c>
      <c r="E6174" t="str">
        <f t="shared" si="96"/>
        <v>2020NHS Health ScotlandTransgenderNo</v>
      </c>
      <c r="F6174">
        <v>65.074626865671604</v>
      </c>
    </row>
    <row r="6175" spans="1:6" x14ac:dyDescent="0.25">
      <c r="A6175" s="95">
        <v>43921</v>
      </c>
      <c r="B6175" t="s">
        <v>19</v>
      </c>
      <c r="C6175" t="s">
        <v>130</v>
      </c>
      <c r="D6175" t="s">
        <v>131</v>
      </c>
      <c r="E6175" t="str">
        <f t="shared" si="96"/>
        <v>2020The State HospitalTransgenderNo</v>
      </c>
      <c r="F6175">
        <v>44.082840236686302</v>
      </c>
    </row>
    <row r="6176" spans="1:6" x14ac:dyDescent="0.25">
      <c r="A6176" s="95">
        <v>43921</v>
      </c>
      <c r="B6176" t="s">
        <v>35</v>
      </c>
      <c r="C6176" t="s">
        <v>130</v>
      </c>
      <c r="D6176" t="s">
        <v>131</v>
      </c>
      <c r="E6176" t="str">
        <f t="shared" si="96"/>
        <v>2020National Waiting Times CentreTransgenderNo</v>
      </c>
      <c r="F6176">
        <v>71.116279069767401</v>
      </c>
    </row>
    <row r="6177" spans="1:6" x14ac:dyDescent="0.25">
      <c r="A6177" s="95">
        <v>43921</v>
      </c>
      <c r="B6177" t="s">
        <v>105</v>
      </c>
      <c r="C6177" t="s">
        <v>130</v>
      </c>
      <c r="D6177" t="s">
        <v>131</v>
      </c>
      <c r="E6177" t="str">
        <f t="shared" si="96"/>
        <v>2020NHS FifeTransgenderNo</v>
      </c>
      <c r="F6177">
        <v>26.9959082691026</v>
      </c>
    </row>
    <row r="6178" spans="1:6" x14ac:dyDescent="0.25">
      <c r="A6178" s="95">
        <v>43921</v>
      </c>
      <c r="B6178" t="s">
        <v>108</v>
      </c>
      <c r="C6178" t="s">
        <v>130</v>
      </c>
      <c r="D6178" t="s">
        <v>131</v>
      </c>
      <c r="E6178" t="str">
        <f t="shared" si="96"/>
        <v>2020NHS Greater Glasgow &amp; ClydeTransgenderNo</v>
      </c>
      <c r="F6178">
        <v>6.1002364267609499</v>
      </c>
    </row>
    <row r="6179" spans="1:6" x14ac:dyDescent="0.25">
      <c r="A6179" s="95">
        <v>43921</v>
      </c>
      <c r="B6179" t="s">
        <v>109</v>
      </c>
      <c r="C6179" t="s">
        <v>130</v>
      </c>
      <c r="D6179" t="s">
        <v>131</v>
      </c>
      <c r="E6179" t="str">
        <f t="shared" si="96"/>
        <v>2020NHS HighlandTransgenderNo</v>
      </c>
      <c r="F6179">
        <v>47.287679898782201</v>
      </c>
    </row>
    <row r="6180" spans="1:6" x14ac:dyDescent="0.25">
      <c r="A6180" s="95">
        <v>43921</v>
      </c>
      <c r="B6180" t="s">
        <v>110</v>
      </c>
      <c r="C6180" t="s">
        <v>130</v>
      </c>
      <c r="D6180" t="s">
        <v>131</v>
      </c>
      <c r="E6180" t="str">
        <f t="shared" si="96"/>
        <v>2020NHS LanarkshireTransgenderNo</v>
      </c>
      <c r="F6180">
        <v>40.308138003687098</v>
      </c>
    </row>
    <row r="6181" spans="1:6" x14ac:dyDescent="0.25">
      <c r="A6181" s="95">
        <v>43921</v>
      </c>
      <c r="B6181" t="s">
        <v>107</v>
      </c>
      <c r="C6181" t="s">
        <v>130</v>
      </c>
      <c r="D6181" t="s">
        <v>131</v>
      </c>
      <c r="E6181" t="str">
        <f t="shared" si="96"/>
        <v>2020NHS GrampianTransgenderNo</v>
      </c>
      <c r="F6181">
        <v>79.226013028596597</v>
      </c>
    </row>
    <row r="6182" spans="1:6" x14ac:dyDescent="0.25">
      <c r="A6182" s="95">
        <v>43921</v>
      </c>
      <c r="B6182" t="s">
        <v>112</v>
      </c>
      <c r="C6182" t="s">
        <v>130</v>
      </c>
      <c r="D6182" t="s">
        <v>131</v>
      </c>
      <c r="E6182" t="str">
        <f t="shared" si="96"/>
        <v>2020NHS OrkneyTransgenderNo</v>
      </c>
      <c r="F6182">
        <v>55.319148936170201</v>
      </c>
    </row>
    <row r="6183" spans="1:6" x14ac:dyDescent="0.25">
      <c r="A6183" s="95">
        <v>43921</v>
      </c>
      <c r="B6183" t="s">
        <v>111</v>
      </c>
      <c r="C6183" t="s">
        <v>130</v>
      </c>
      <c r="D6183" t="s">
        <v>131</v>
      </c>
      <c r="E6183" t="str">
        <f t="shared" si="96"/>
        <v>2020NHS LothianTransgenderNo</v>
      </c>
      <c r="F6183">
        <v>89.921913939192507</v>
      </c>
    </row>
    <row r="6184" spans="1:6" x14ac:dyDescent="0.25">
      <c r="A6184" s="95">
        <v>43921</v>
      </c>
      <c r="B6184" t="s">
        <v>114</v>
      </c>
      <c r="C6184" t="s">
        <v>130</v>
      </c>
      <c r="D6184" t="s">
        <v>131</v>
      </c>
      <c r="E6184" t="str">
        <f t="shared" si="96"/>
        <v>2020NHS TaysideTransgenderNo</v>
      </c>
      <c r="F6184">
        <v>49.031774171553202</v>
      </c>
    </row>
    <row r="6185" spans="1:6" x14ac:dyDescent="0.25">
      <c r="A6185" s="95">
        <v>43921</v>
      </c>
      <c r="B6185" t="s">
        <v>106</v>
      </c>
      <c r="C6185" t="s">
        <v>130</v>
      </c>
      <c r="D6185" t="s">
        <v>131</v>
      </c>
      <c r="E6185" t="str">
        <f t="shared" si="96"/>
        <v>2020NHS Forth ValleyTransgenderNo</v>
      </c>
      <c r="F6185">
        <v>53.974252982166</v>
      </c>
    </row>
    <row r="6186" spans="1:6" x14ac:dyDescent="0.25">
      <c r="A6186" s="95">
        <v>43921</v>
      </c>
      <c r="B6186" t="s">
        <v>115</v>
      </c>
      <c r="C6186" t="s">
        <v>130</v>
      </c>
      <c r="D6186" t="s">
        <v>131</v>
      </c>
      <c r="E6186" t="str">
        <f t="shared" si="96"/>
        <v>2020NHS Western IslesTransgenderNo</v>
      </c>
      <c r="F6186">
        <v>51.784298176050697</v>
      </c>
    </row>
    <row r="6187" spans="1:6" x14ac:dyDescent="0.25">
      <c r="A6187" s="95">
        <v>43921</v>
      </c>
      <c r="B6187" t="s">
        <v>104</v>
      </c>
      <c r="C6187" t="s">
        <v>130</v>
      </c>
      <c r="D6187" t="s">
        <v>131</v>
      </c>
      <c r="E6187" t="str">
        <f t="shared" si="96"/>
        <v>2020NHS Dumfries &amp; GallowayTransgenderNo</v>
      </c>
      <c r="F6187">
        <v>32.619093170078401</v>
      </c>
    </row>
    <row r="6188" spans="1:6" x14ac:dyDescent="0.25">
      <c r="A6188" s="95">
        <v>43921</v>
      </c>
      <c r="B6188" t="s">
        <v>113</v>
      </c>
      <c r="C6188" t="s">
        <v>130</v>
      </c>
      <c r="D6188" t="s">
        <v>131</v>
      </c>
      <c r="E6188" t="str">
        <f t="shared" si="96"/>
        <v>2020NHS ShetlandTransgenderNo</v>
      </c>
      <c r="F6188">
        <v>80.164533820840902</v>
      </c>
    </row>
    <row r="6189" spans="1:6" x14ac:dyDescent="0.25">
      <c r="A6189" s="95">
        <v>43921</v>
      </c>
      <c r="B6189" t="s">
        <v>127</v>
      </c>
      <c r="C6189" t="s">
        <v>130</v>
      </c>
      <c r="D6189" t="s">
        <v>131</v>
      </c>
      <c r="E6189" t="str">
        <f t="shared" si="96"/>
        <v>2020East RegionTransgenderNo</v>
      </c>
      <c r="F6189">
        <v>75.397129402221594</v>
      </c>
    </row>
    <row r="6190" spans="1:6" x14ac:dyDescent="0.25">
      <c r="A6190" s="95">
        <v>43921</v>
      </c>
      <c r="B6190" t="s">
        <v>132</v>
      </c>
      <c r="C6190" t="s">
        <v>130</v>
      </c>
      <c r="D6190" t="s">
        <v>131</v>
      </c>
      <c r="E6190" t="str">
        <f t="shared" si="96"/>
        <v>2020National Bodies and Special Health BoardsTransgenderNo</v>
      </c>
      <c r="F6190">
        <v>57.436446347337402</v>
      </c>
    </row>
    <row r="6191" spans="1:6" x14ac:dyDescent="0.25">
      <c r="A6191" s="95">
        <v>43921</v>
      </c>
      <c r="B6191" t="s">
        <v>128</v>
      </c>
      <c r="C6191" t="s">
        <v>130</v>
      </c>
      <c r="D6191" t="s">
        <v>131</v>
      </c>
      <c r="E6191" t="str">
        <f t="shared" si="96"/>
        <v>2020North RegionTransgenderNo</v>
      </c>
      <c r="F6191">
        <v>60.696619527513803</v>
      </c>
    </row>
    <row r="6192" spans="1:6" x14ac:dyDescent="0.25">
      <c r="A6192" s="95">
        <v>43921</v>
      </c>
      <c r="B6192" t="s">
        <v>129</v>
      </c>
      <c r="C6192" t="s">
        <v>130</v>
      </c>
      <c r="D6192" t="s">
        <v>131</v>
      </c>
      <c r="E6192" t="str">
        <f t="shared" si="96"/>
        <v>2020West RegionTransgenderNo</v>
      </c>
      <c r="F6192">
        <v>18.3261592976638</v>
      </c>
    </row>
    <row r="6193" spans="1:6" x14ac:dyDescent="0.25">
      <c r="A6193" s="95">
        <v>43921</v>
      </c>
      <c r="B6193" t="s">
        <v>102</v>
      </c>
      <c r="C6193" t="s">
        <v>4</v>
      </c>
      <c r="D6193" t="s">
        <v>131</v>
      </c>
      <c r="E6193" t="str">
        <f t="shared" si="96"/>
        <v>2020NHS Ayrshire &amp; ArranDisabilityNo</v>
      </c>
      <c r="F6193">
        <v>40.366672123096997</v>
      </c>
    </row>
    <row r="6194" spans="1:6" x14ac:dyDescent="0.25">
      <c r="A6194" s="95">
        <v>43921</v>
      </c>
      <c r="B6194" t="s">
        <v>103</v>
      </c>
      <c r="C6194" t="s">
        <v>4</v>
      </c>
      <c r="D6194" t="s">
        <v>131</v>
      </c>
      <c r="E6194" t="str">
        <f t="shared" si="96"/>
        <v>2020NHS BordersDisabilityNo</v>
      </c>
      <c r="F6194">
        <v>95.075456711675898</v>
      </c>
    </row>
    <row r="6195" spans="1:6" x14ac:dyDescent="0.25">
      <c r="A6195" s="95">
        <v>43921</v>
      </c>
      <c r="B6195" t="s">
        <v>82</v>
      </c>
      <c r="C6195" t="s">
        <v>4</v>
      </c>
      <c r="D6195" t="s">
        <v>131</v>
      </c>
      <c r="E6195" t="str">
        <f t="shared" si="96"/>
        <v>2020NHSScotlandDisabilityNo</v>
      </c>
      <c r="F6195">
        <v>54.759343353366503</v>
      </c>
    </row>
    <row r="6196" spans="1:6" x14ac:dyDescent="0.25">
      <c r="A6196" s="95">
        <v>43921</v>
      </c>
      <c r="B6196" t="s">
        <v>52</v>
      </c>
      <c r="C6196" t="s">
        <v>4</v>
      </c>
      <c r="D6196" t="s">
        <v>131</v>
      </c>
      <c r="E6196" t="str">
        <f t="shared" si="96"/>
        <v>2020NHS National Services ScotlandDisabilityNo</v>
      </c>
      <c r="F6196">
        <v>78.787061994609104</v>
      </c>
    </row>
    <row r="6197" spans="1:6" x14ac:dyDescent="0.25">
      <c r="A6197" s="95">
        <v>43921</v>
      </c>
      <c r="B6197" t="s">
        <v>15</v>
      </c>
      <c r="C6197" t="s">
        <v>4</v>
      </c>
      <c r="D6197" t="s">
        <v>131</v>
      </c>
      <c r="E6197" t="str">
        <f t="shared" si="96"/>
        <v>2020Scottish Ambulance ServiceDisabilityNo</v>
      </c>
      <c r="F6197">
        <v>70.251846241242106</v>
      </c>
    </row>
    <row r="6198" spans="1:6" x14ac:dyDescent="0.25">
      <c r="A6198" s="95">
        <v>43921</v>
      </c>
      <c r="B6198" t="s">
        <v>16</v>
      </c>
      <c r="C6198" t="s">
        <v>4</v>
      </c>
      <c r="D6198" t="s">
        <v>131</v>
      </c>
      <c r="E6198" t="str">
        <f t="shared" si="96"/>
        <v>2020NHS 24DisabilityNo</v>
      </c>
      <c r="F6198">
        <v>74.338319907940104</v>
      </c>
    </row>
    <row r="6199" spans="1:6" x14ac:dyDescent="0.25">
      <c r="A6199" s="95">
        <v>43921</v>
      </c>
      <c r="B6199" t="s">
        <v>17</v>
      </c>
      <c r="C6199" t="s">
        <v>4</v>
      </c>
      <c r="D6199" t="s">
        <v>131</v>
      </c>
      <c r="E6199" t="str">
        <f t="shared" si="96"/>
        <v>2020NHS Education for ScotlandDisabilityNo</v>
      </c>
      <c r="F6199">
        <v>47.646921095762103</v>
      </c>
    </row>
    <row r="6200" spans="1:6" x14ac:dyDescent="0.25">
      <c r="A6200" s="95">
        <v>43921</v>
      </c>
      <c r="B6200" t="s">
        <v>83</v>
      </c>
      <c r="C6200" t="s">
        <v>4</v>
      </c>
      <c r="D6200" t="s">
        <v>131</v>
      </c>
      <c r="E6200" t="str">
        <f t="shared" si="96"/>
        <v>2020Healthcare Improvement ScotlandDisabilityNo</v>
      </c>
      <c r="F6200">
        <v>77.671755725190806</v>
      </c>
    </row>
    <row r="6201" spans="1:6" x14ac:dyDescent="0.25">
      <c r="A6201" s="95">
        <v>43921</v>
      </c>
      <c r="B6201" t="s">
        <v>18</v>
      </c>
      <c r="C6201" t="s">
        <v>4</v>
      </c>
      <c r="D6201" t="s">
        <v>131</v>
      </c>
      <c r="E6201" t="str">
        <f t="shared" si="96"/>
        <v>2020NHS Health ScotlandDisabilityNo</v>
      </c>
      <c r="F6201">
        <v>76.119402985074601</v>
      </c>
    </row>
    <row r="6202" spans="1:6" x14ac:dyDescent="0.25">
      <c r="A6202" s="95">
        <v>43921</v>
      </c>
      <c r="B6202" t="s">
        <v>19</v>
      </c>
      <c r="C6202" t="s">
        <v>4</v>
      </c>
      <c r="D6202" t="s">
        <v>131</v>
      </c>
      <c r="E6202" t="str">
        <f t="shared" si="96"/>
        <v>2020The State HospitalDisabilityNo</v>
      </c>
      <c r="F6202">
        <v>38.017751479289899</v>
      </c>
    </row>
    <row r="6203" spans="1:6" x14ac:dyDescent="0.25">
      <c r="A6203" s="95">
        <v>43921</v>
      </c>
      <c r="B6203" t="s">
        <v>35</v>
      </c>
      <c r="C6203" t="s">
        <v>4</v>
      </c>
      <c r="D6203" t="s">
        <v>131</v>
      </c>
      <c r="E6203" t="str">
        <f t="shared" si="96"/>
        <v>2020National Waiting Times CentreDisabilityNo</v>
      </c>
      <c r="F6203">
        <v>74.790697674418595</v>
      </c>
    </row>
    <row r="6204" spans="1:6" x14ac:dyDescent="0.25">
      <c r="A6204" s="95">
        <v>43921</v>
      </c>
      <c r="B6204" t="s">
        <v>105</v>
      </c>
      <c r="C6204" t="s">
        <v>4</v>
      </c>
      <c r="D6204" t="s">
        <v>131</v>
      </c>
      <c r="E6204" t="str">
        <f t="shared" si="96"/>
        <v>2020NHS FifeDisabilityNo</v>
      </c>
      <c r="F6204">
        <v>28.394709296793199</v>
      </c>
    </row>
    <row r="6205" spans="1:6" x14ac:dyDescent="0.25">
      <c r="A6205" s="95">
        <v>43921</v>
      </c>
      <c r="B6205" t="s">
        <v>108</v>
      </c>
      <c r="C6205" t="s">
        <v>4</v>
      </c>
      <c r="D6205" t="s">
        <v>131</v>
      </c>
      <c r="E6205" t="str">
        <f t="shared" si="96"/>
        <v>2020NHS Greater Glasgow &amp; ClydeDisabilityNo</v>
      </c>
      <c r="F6205">
        <v>47.161813883149797</v>
      </c>
    </row>
    <row r="6206" spans="1:6" x14ac:dyDescent="0.25">
      <c r="A6206" s="95">
        <v>43921</v>
      </c>
      <c r="B6206" t="s">
        <v>109</v>
      </c>
      <c r="C6206" t="s">
        <v>4</v>
      </c>
      <c r="D6206" t="s">
        <v>131</v>
      </c>
      <c r="E6206" t="str">
        <f t="shared" si="96"/>
        <v>2020NHS HighlandDisabilityNo</v>
      </c>
      <c r="F6206">
        <v>49.833939585639698</v>
      </c>
    </row>
    <row r="6207" spans="1:6" x14ac:dyDescent="0.25">
      <c r="A6207" s="95">
        <v>43921</v>
      </c>
      <c r="B6207" t="s">
        <v>110</v>
      </c>
      <c r="C6207" t="s">
        <v>4</v>
      </c>
      <c r="D6207" t="s">
        <v>131</v>
      </c>
      <c r="E6207" t="str">
        <f t="shared" si="96"/>
        <v>2020NHS LanarkshireDisabilityNo</v>
      </c>
      <c r="F6207">
        <v>43.4882802212272</v>
      </c>
    </row>
    <row r="6208" spans="1:6" x14ac:dyDescent="0.25">
      <c r="A6208" s="95">
        <v>43921</v>
      </c>
      <c r="B6208" t="s">
        <v>107</v>
      </c>
      <c r="C6208" t="s">
        <v>4</v>
      </c>
      <c r="D6208" t="s">
        <v>131</v>
      </c>
      <c r="E6208" t="str">
        <f t="shared" si="96"/>
        <v>2020NHS GrampianDisabilityNo</v>
      </c>
      <c r="F6208">
        <v>79.435795517279402</v>
      </c>
    </row>
    <row r="6209" spans="1:6" x14ac:dyDescent="0.25">
      <c r="A6209" s="95">
        <v>43921</v>
      </c>
      <c r="B6209" t="s">
        <v>112</v>
      </c>
      <c r="C6209" t="s">
        <v>4</v>
      </c>
      <c r="D6209" t="s">
        <v>131</v>
      </c>
      <c r="E6209" t="str">
        <f t="shared" si="96"/>
        <v>2020NHS OrkneyDisabilityNo</v>
      </c>
      <c r="F6209">
        <v>53.829787234042499</v>
      </c>
    </row>
    <row r="6210" spans="1:6" x14ac:dyDescent="0.25">
      <c r="A6210" s="95">
        <v>43921</v>
      </c>
      <c r="B6210" t="s">
        <v>111</v>
      </c>
      <c r="C6210" t="s">
        <v>4</v>
      </c>
      <c r="D6210" t="s">
        <v>131</v>
      </c>
      <c r="E6210" t="str">
        <f t="shared" si="96"/>
        <v>2020NHS LothianDisabilityNo</v>
      </c>
      <c r="F6210">
        <v>72.427313507227097</v>
      </c>
    </row>
    <row r="6211" spans="1:6" x14ac:dyDescent="0.25">
      <c r="A6211" s="95">
        <v>43921</v>
      </c>
      <c r="B6211" t="s">
        <v>114</v>
      </c>
      <c r="C6211" t="s">
        <v>4</v>
      </c>
      <c r="D6211" t="s">
        <v>131</v>
      </c>
      <c r="E6211" t="str">
        <f t="shared" si="96"/>
        <v>2020NHS TaysideDisabilityNo</v>
      </c>
      <c r="F6211">
        <v>48.963589254056998</v>
      </c>
    </row>
    <row r="6212" spans="1:6" x14ac:dyDescent="0.25">
      <c r="A6212" s="95">
        <v>43921</v>
      </c>
      <c r="B6212" t="s">
        <v>106</v>
      </c>
      <c r="C6212" t="s">
        <v>4</v>
      </c>
      <c r="D6212" t="s">
        <v>131</v>
      </c>
      <c r="E6212" t="str">
        <f t="shared" ref="E6212:E6275" si="97">"20"&amp;RIGHT(TEXT(A6212,"dd-mmm-yy"),2)&amp;B6212&amp;C6212&amp;D6212</f>
        <v>2020NHS Forth ValleyDisabilityNo</v>
      </c>
      <c r="F6212">
        <v>54.9072871146805</v>
      </c>
    </row>
    <row r="6213" spans="1:6" x14ac:dyDescent="0.25">
      <c r="A6213" s="95">
        <v>43921</v>
      </c>
      <c r="B6213" t="s">
        <v>115</v>
      </c>
      <c r="C6213" t="s">
        <v>4</v>
      </c>
      <c r="D6213" t="s">
        <v>131</v>
      </c>
      <c r="E6213" t="str">
        <f t="shared" si="97"/>
        <v>2020NHS Western IslesDisabilityNo</v>
      </c>
      <c r="F6213">
        <v>50.991276764472602</v>
      </c>
    </row>
    <row r="6214" spans="1:6" x14ac:dyDescent="0.25">
      <c r="A6214" s="95">
        <v>43921</v>
      </c>
      <c r="B6214" t="s">
        <v>104</v>
      </c>
      <c r="C6214" t="s">
        <v>4</v>
      </c>
      <c r="D6214" t="s">
        <v>131</v>
      </c>
      <c r="E6214" t="str">
        <f t="shared" si="97"/>
        <v>2020NHS Dumfries &amp; GallowayDisabilityNo</v>
      </c>
      <c r="F6214">
        <v>15.5538549837382</v>
      </c>
    </row>
    <row r="6215" spans="1:6" x14ac:dyDescent="0.25">
      <c r="A6215" s="95">
        <v>43921</v>
      </c>
      <c r="B6215" t="s">
        <v>113</v>
      </c>
      <c r="C6215" t="s">
        <v>4</v>
      </c>
      <c r="D6215" t="s">
        <v>131</v>
      </c>
      <c r="E6215" t="str">
        <f t="shared" si="97"/>
        <v>2020NHS ShetlandDisabilityNo</v>
      </c>
      <c r="F6215">
        <v>74.862888482632499</v>
      </c>
    </row>
    <row r="6216" spans="1:6" x14ac:dyDescent="0.25">
      <c r="A6216" s="95">
        <v>43921</v>
      </c>
      <c r="B6216" t="s">
        <v>127</v>
      </c>
      <c r="C6216" t="s">
        <v>4</v>
      </c>
      <c r="D6216" t="s">
        <v>131</v>
      </c>
      <c r="E6216" t="str">
        <f t="shared" si="97"/>
        <v>2020East RegionDisabilityNo</v>
      </c>
      <c r="F6216">
        <v>63.928257587706398</v>
      </c>
    </row>
    <row r="6217" spans="1:6" x14ac:dyDescent="0.25">
      <c r="A6217" s="95">
        <v>43921</v>
      </c>
      <c r="B6217" t="s">
        <v>132</v>
      </c>
      <c r="C6217" t="s">
        <v>4</v>
      </c>
      <c r="D6217" t="s">
        <v>131</v>
      </c>
      <c r="E6217" t="str">
        <f t="shared" si="97"/>
        <v>2020National Bodies and Special Health BoardsDisabilityNo</v>
      </c>
      <c r="F6217">
        <v>66.829007225046794</v>
      </c>
    </row>
    <row r="6218" spans="1:6" x14ac:dyDescent="0.25">
      <c r="A6218" s="95">
        <v>43921</v>
      </c>
      <c r="B6218" t="s">
        <v>128</v>
      </c>
      <c r="C6218" t="s">
        <v>4</v>
      </c>
      <c r="D6218" t="s">
        <v>131</v>
      </c>
      <c r="E6218" t="str">
        <f t="shared" si="97"/>
        <v>2020North RegionDisabilityNo</v>
      </c>
      <c r="F6218">
        <v>61.246690338868198</v>
      </c>
    </row>
    <row r="6219" spans="1:6" x14ac:dyDescent="0.25">
      <c r="A6219" s="95">
        <v>43921</v>
      </c>
      <c r="B6219" t="s">
        <v>129</v>
      </c>
      <c r="C6219" t="s">
        <v>4</v>
      </c>
      <c r="D6219" t="s">
        <v>131</v>
      </c>
      <c r="E6219" t="str">
        <f t="shared" si="97"/>
        <v>2020West RegionDisabilityNo</v>
      </c>
      <c r="F6219">
        <v>44.453656486728903</v>
      </c>
    </row>
    <row r="6220" spans="1:6" x14ac:dyDescent="0.25">
      <c r="A6220" s="95">
        <v>40268</v>
      </c>
      <c r="B6220" t="s">
        <v>102</v>
      </c>
      <c r="C6220" t="s">
        <v>1</v>
      </c>
      <c r="D6220" t="s">
        <v>13</v>
      </c>
      <c r="E6220" t="str">
        <f t="shared" si="97"/>
        <v>2010NHS Ayrshire &amp; ArranReligionNo Religion</v>
      </c>
      <c r="F6220">
        <v>15.728843597696001</v>
      </c>
    </row>
    <row r="6221" spans="1:6" x14ac:dyDescent="0.25">
      <c r="A6221" s="95">
        <v>40268</v>
      </c>
      <c r="B6221" t="s">
        <v>103</v>
      </c>
      <c r="C6221" t="s">
        <v>1</v>
      </c>
      <c r="D6221" t="s">
        <v>13</v>
      </c>
      <c r="E6221" t="str">
        <f t="shared" si="97"/>
        <v>2010NHS BordersReligionNo Religion</v>
      </c>
      <c r="F6221">
        <v>8.7684236822383195</v>
      </c>
    </row>
    <row r="6222" spans="1:6" x14ac:dyDescent="0.25">
      <c r="A6222" s="95">
        <v>40268</v>
      </c>
      <c r="B6222" t="s">
        <v>82</v>
      </c>
      <c r="C6222" t="s">
        <v>1</v>
      </c>
      <c r="D6222" t="s">
        <v>13</v>
      </c>
      <c r="E6222" t="str">
        <f t="shared" si="97"/>
        <v>2010NHSScotlandReligionNo Religion</v>
      </c>
      <c r="F6222">
        <v>13.4675677172769</v>
      </c>
    </row>
    <row r="6223" spans="1:6" x14ac:dyDescent="0.25">
      <c r="A6223" s="95">
        <v>40268</v>
      </c>
      <c r="B6223" t="s">
        <v>52</v>
      </c>
      <c r="C6223" t="s">
        <v>1</v>
      </c>
      <c r="D6223" t="s">
        <v>13</v>
      </c>
      <c r="E6223" t="str">
        <f t="shared" si="97"/>
        <v>2010NHS National Services ScotlandReligionNo Religion</v>
      </c>
      <c r="F6223">
        <v>14.2544459644322</v>
      </c>
    </row>
    <row r="6224" spans="1:6" x14ac:dyDescent="0.25">
      <c r="A6224" s="95">
        <v>40268</v>
      </c>
      <c r="B6224" t="s">
        <v>15</v>
      </c>
      <c r="C6224" t="s">
        <v>1</v>
      </c>
      <c r="D6224" t="s">
        <v>13</v>
      </c>
      <c r="E6224" t="str">
        <f t="shared" si="97"/>
        <v>2010Scottish Ambulance ServiceReligionNo Religion</v>
      </c>
      <c r="F6224">
        <v>7.51792736525561</v>
      </c>
    </row>
    <row r="6225" spans="1:6" x14ac:dyDescent="0.25">
      <c r="A6225" s="95">
        <v>40268</v>
      </c>
      <c r="B6225" t="s">
        <v>16</v>
      </c>
      <c r="C6225" t="s">
        <v>1</v>
      </c>
      <c r="D6225" t="s">
        <v>13</v>
      </c>
      <c r="E6225" t="str">
        <f t="shared" si="97"/>
        <v>2010NHS 24ReligionNo Religion</v>
      </c>
      <c r="F6225">
        <v>3.5589672016748</v>
      </c>
    </row>
    <row r="6226" spans="1:6" x14ac:dyDescent="0.25">
      <c r="A6226" s="95">
        <v>40268</v>
      </c>
      <c r="B6226" t="s">
        <v>17</v>
      </c>
      <c r="C6226" t="s">
        <v>1</v>
      </c>
      <c r="D6226" t="s">
        <v>13</v>
      </c>
      <c r="E6226" t="str">
        <f t="shared" si="97"/>
        <v>2010NHS Education for ScotlandReligionNo Religion</v>
      </c>
      <c r="F6226">
        <v>12.885061278568999</v>
      </c>
    </row>
    <row r="6227" spans="1:6" x14ac:dyDescent="0.25">
      <c r="A6227" s="95">
        <v>40268</v>
      </c>
      <c r="B6227" t="s">
        <v>83</v>
      </c>
      <c r="C6227" t="s">
        <v>1</v>
      </c>
      <c r="D6227" t="s">
        <v>13</v>
      </c>
      <c r="E6227" t="str">
        <f t="shared" si="97"/>
        <v>2010Healthcare Improvement ScotlandReligionNo Religion</v>
      </c>
      <c r="F6227">
        <v>37.162162162162097</v>
      </c>
    </row>
    <row r="6228" spans="1:6" x14ac:dyDescent="0.25">
      <c r="A6228" s="95">
        <v>40268</v>
      </c>
      <c r="B6228" t="s">
        <v>18</v>
      </c>
      <c r="C6228" t="s">
        <v>1</v>
      </c>
      <c r="D6228" t="s">
        <v>13</v>
      </c>
      <c r="E6228" t="str">
        <f t="shared" si="97"/>
        <v>2010NHS Health ScotlandReligionNo Religion</v>
      </c>
      <c r="F6228">
        <v>20.8191126279863</v>
      </c>
    </row>
    <row r="6229" spans="1:6" x14ac:dyDescent="0.25">
      <c r="A6229" s="95">
        <v>40268</v>
      </c>
      <c r="B6229" t="s">
        <v>19</v>
      </c>
      <c r="C6229" t="s">
        <v>1</v>
      </c>
      <c r="D6229" t="s">
        <v>13</v>
      </c>
      <c r="E6229" t="str">
        <f t="shared" si="97"/>
        <v>2010The State HospitalReligionNo Religion</v>
      </c>
      <c r="F6229">
        <v>14.044943820224701</v>
      </c>
    </row>
    <row r="6230" spans="1:6" x14ac:dyDescent="0.25">
      <c r="A6230" s="95">
        <v>40268</v>
      </c>
      <c r="B6230" t="s">
        <v>35</v>
      </c>
      <c r="C6230" t="s">
        <v>1</v>
      </c>
      <c r="D6230" t="s">
        <v>13</v>
      </c>
      <c r="E6230" t="str">
        <f t="shared" si="97"/>
        <v>2010National Waiting Times CentreReligionNo Religion</v>
      </c>
      <c r="F6230">
        <v>11.732186732186699</v>
      </c>
    </row>
    <row r="6231" spans="1:6" x14ac:dyDescent="0.25">
      <c r="A6231" s="95">
        <v>40268</v>
      </c>
      <c r="B6231" t="s">
        <v>105</v>
      </c>
      <c r="C6231" t="s">
        <v>1</v>
      </c>
      <c r="D6231" t="s">
        <v>13</v>
      </c>
      <c r="E6231" t="str">
        <f t="shared" si="97"/>
        <v>2010NHS FifeReligionNo Religion</v>
      </c>
      <c r="F6231">
        <v>21.297643293569902</v>
      </c>
    </row>
    <row r="6232" spans="1:6" x14ac:dyDescent="0.25">
      <c r="A6232" s="95">
        <v>40268</v>
      </c>
      <c r="B6232" t="s">
        <v>108</v>
      </c>
      <c r="C6232" t="s">
        <v>1</v>
      </c>
      <c r="D6232" t="s">
        <v>13</v>
      </c>
      <c r="E6232" t="str">
        <f t="shared" si="97"/>
        <v>2010NHS Greater Glasgow &amp; ClydeReligionNo Religion</v>
      </c>
      <c r="F6232">
        <v>10.7141282785981</v>
      </c>
    </row>
    <row r="6233" spans="1:6" x14ac:dyDescent="0.25">
      <c r="A6233" s="95">
        <v>40268</v>
      </c>
      <c r="B6233" t="s">
        <v>109</v>
      </c>
      <c r="C6233" t="s">
        <v>1</v>
      </c>
      <c r="D6233" t="s">
        <v>13</v>
      </c>
      <c r="E6233" t="str">
        <f t="shared" si="97"/>
        <v>2010NHS HighlandReligionNo Religion</v>
      </c>
      <c r="F6233">
        <v>21.1761269594002</v>
      </c>
    </row>
    <row r="6234" spans="1:6" x14ac:dyDescent="0.25">
      <c r="A6234" s="95">
        <v>40268</v>
      </c>
      <c r="B6234" t="s">
        <v>110</v>
      </c>
      <c r="C6234" t="s">
        <v>1</v>
      </c>
      <c r="D6234" t="s">
        <v>13</v>
      </c>
      <c r="E6234" t="str">
        <f t="shared" si="97"/>
        <v>2010NHS LanarkshireReligionNo Religion</v>
      </c>
      <c r="F6234">
        <v>8.4854680882138105</v>
      </c>
    </row>
    <row r="6235" spans="1:6" x14ac:dyDescent="0.25">
      <c r="A6235" s="95">
        <v>40268</v>
      </c>
      <c r="B6235" t="s">
        <v>107</v>
      </c>
      <c r="C6235" t="s">
        <v>1</v>
      </c>
      <c r="D6235" t="s">
        <v>13</v>
      </c>
      <c r="E6235" t="str">
        <f t="shared" si="97"/>
        <v>2010NHS GrampianReligionNo Religion</v>
      </c>
      <c r="F6235">
        <v>21.060045782708201</v>
      </c>
    </row>
    <row r="6236" spans="1:6" x14ac:dyDescent="0.25">
      <c r="A6236" s="95">
        <v>40268</v>
      </c>
      <c r="B6236" t="s">
        <v>112</v>
      </c>
      <c r="C6236" t="s">
        <v>1</v>
      </c>
      <c r="D6236" t="s">
        <v>13</v>
      </c>
      <c r="E6236" t="str">
        <f t="shared" si="97"/>
        <v>2010NHS OrkneyReligionNo Religion</v>
      </c>
      <c r="F6236">
        <v>22.764227642276399</v>
      </c>
    </row>
    <row r="6237" spans="1:6" x14ac:dyDescent="0.25">
      <c r="A6237" s="95">
        <v>40268</v>
      </c>
      <c r="B6237" t="s">
        <v>111</v>
      </c>
      <c r="C6237" t="s">
        <v>1</v>
      </c>
      <c r="D6237" t="s">
        <v>13</v>
      </c>
      <c r="E6237" t="str">
        <f t="shared" si="97"/>
        <v>2010NHS LothianReligionNo Religion</v>
      </c>
      <c r="F6237">
        <v>6.3426911907066801</v>
      </c>
    </row>
    <row r="6238" spans="1:6" x14ac:dyDescent="0.25">
      <c r="A6238" s="95">
        <v>40268</v>
      </c>
      <c r="B6238" t="s">
        <v>114</v>
      </c>
      <c r="C6238" t="s">
        <v>1</v>
      </c>
      <c r="D6238" t="s">
        <v>13</v>
      </c>
      <c r="E6238" t="str">
        <f t="shared" si="97"/>
        <v>2010NHS TaysideReligionNo Religion</v>
      </c>
      <c r="F6238">
        <v>20.860592162945899</v>
      </c>
    </row>
    <row r="6239" spans="1:6" x14ac:dyDescent="0.25">
      <c r="A6239" s="95">
        <v>40268</v>
      </c>
      <c r="B6239" t="s">
        <v>106</v>
      </c>
      <c r="C6239" t="s">
        <v>1</v>
      </c>
      <c r="D6239" t="s">
        <v>13</v>
      </c>
      <c r="E6239" t="str">
        <f t="shared" si="97"/>
        <v>2010NHS Forth ValleyReligionNo Religion</v>
      </c>
      <c r="F6239">
        <v>14.6768893756845</v>
      </c>
    </row>
    <row r="6240" spans="1:6" x14ac:dyDescent="0.25">
      <c r="A6240" s="95">
        <v>40268</v>
      </c>
      <c r="B6240" t="s">
        <v>115</v>
      </c>
      <c r="C6240" t="s">
        <v>1</v>
      </c>
      <c r="D6240" t="s">
        <v>13</v>
      </c>
      <c r="E6240" t="str">
        <f t="shared" si="97"/>
        <v>2010NHS Western IslesReligionNo Religion</v>
      </c>
      <c r="F6240">
        <v>9.7427903351519802</v>
      </c>
    </row>
    <row r="6241" spans="1:6" x14ac:dyDescent="0.25">
      <c r="A6241" s="95">
        <v>40268</v>
      </c>
      <c r="B6241" t="s">
        <v>104</v>
      </c>
      <c r="C6241" t="s">
        <v>1</v>
      </c>
      <c r="D6241" t="s">
        <v>13</v>
      </c>
      <c r="E6241" t="str">
        <f t="shared" si="97"/>
        <v>2010NHS Dumfries &amp; GallowayReligionNo Religion</v>
      </c>
      <c r="F6241">
        <v>11.2008072653884</v>
      </c>
    </row>
    <row r="6242" spans="1:6" x14ac:dyDescent="0.25">
      <c r="A6242" s="95">
        <v>40268</v>
      </c>
      <c r="B6242" t="s">
        <v>113</v>
      </c>
      <c r="C6242" t="s">
        <v>1</v>
      </c>
      <c r="D6242" t="s">
        <v>13</v>
      </c>
      <c r="E6242" t="str">
        <f t="shared" si="97"/>
        <v>2010NHS ShetlandReligionNo Religion</v>
      </c>
      <c r="F6242">
        <v>30.0126103404791</v>
      </c>
    </row>
    <row r="6243" spans="1:6" x14ac:dyDescent="0.25">
      <c r="A6243" s="95">
        <v>40268</v>
      </c>
      <c r="B6243" t="s">
        <v>127</v>
      </c>
      <c r="C6243" t="s">
        <v>1</v>
      </c>
      <c r="D6243" t="s">
        <v>13</v>
      </c>
      <c r="E6243" t="str">
        <f t="shared" si="97"/>
        <v>2010East RegionReligionNo Religion</v>
      </c>
      <c r="F6243">
        <v>10.4262687162111</v>
      </c>
    </row>
    <row r="6244" spans="1:6" x14ac:dyDescent="0.25">
      <c r="A6244" s="95">
        <v>40268</v>
      </c>
      <c r="B6244" t="s">
        <v>132</v>
      </c>
      <c r="C6244" t="s">
        <v>1</v>
      </c>
      <c r="D6244" t="s">
        <v>13</v>
      </c>
      <c r="E6244" t="str">
        <f t="shared" si="97"/>
        <v>2010National Bodies and Special Health BoardsReligionNo Religion</v>
      </c>
      <c r="F6244">
        <v>11.3809492805521</v>
      </c>
    </row>
    <row r="6245" spans="1:6" x14ac:dyDescent="0.25">
      <c r="A6245" s="95">
        <v>40268</v>
      </c>
      <c r="B6245" t="s">
        <v>128</v>
      </c>
      <c r="C6245" t="s">
        <v>1</v>
      </c>
      <c r="D6245" t="s">
        <v>13</v>
      </c>
      <c r="E6245" t="str">
        <f t="shared" si="97"/>
        <v>2010North RegionReligionNo Religion</v>
      </c>
      <c r="F6245">
        <v>20.883668157244799</v>
      </c>
    </row>
    <row r="6246" spans="1:6" x14ac:dyDescent="0.25">
      <c r="A6246" s="95">
        <v>40268</v>
      </c>
      <c r="B6246" t="s">
        <v>129</v>
      </c>
      <c r="C6246" t="s">
        <v>1</v>
      </c>
      <c r="D6246" t="s">
        <v>13</v>
      </c>
      <c r="E6246" t="str">
        <f t="shared" si="97"/>
        <v>2010West RegionReligionNo Religion</v>
      </c>
      <c r="F6246">
        <v>11.445025801894101</v>
      </c>
    </row>
    <row r="6247" spans="1:6" x14ac:dyDescent="0.25">
      <c r="A6247" s="95">
        <v>40633</v>
      </c>
      <c r="B6247" t="s">
        <v>102</v>
      </c>
      <c r="C6247" t="s">
        <v>1</v>
      </c>
      <c r="D6247" t="s">
        <v>13</v>
      </c>
      <c r="E6247" t="str">
        <f t="shared" si="97"/>
        <v>2011NHS Ayrshire &amp; ArranReligionNo Religion</v>
      </c>
      <c r="F6247">
        <v>16.182535413304599</v>
      </c>
    </row>
    <row r="6248" spans="1:6" x14ac:dyDescent="0.25">
      <c r="A6248" s="95">
        <v>40633</v>
      </c>
      <c r="B6248" t="s">
        <v>103</v>
      </c>
      <c r="C6248" t="s">
        <v>1</v>
      </c>
      <c r="D6248" t="s">
        <v>13</v>
      </c>
      <c r="E6248" t="str">
        <f t="shared" si="97"/>
        <v>2011NHS BordersReligionNo Religion</v>
      </c>
      <c r="F6248">
        <v>9.0221642764015595</v>
      </c>
    </row>
    <row r="6249" spans="1:6" x14ac:dyDescent="0.25">
      <c r="A6249" s="95">
        <v>40633</v>
      </c>
      <c r="B6249" t="s">
        <v>82</v>
      </c>
      <c r="C6249" t="s">
        <v>1</v>
      </c>
      <c r="D6249" t="s">
        <v>13</v>
      </c>
      <c r="E6249" t="str">
        <f t="shared" si="97"/>
        <v>2011NHSScotlandReligionNo Religion</v>
      </c>
      <c r="F6249">
        <v>14.0189322833203</v>
      </c>
    </row>
    <row r="6250" spans="1:6" x14ac:dyDescent="0.25">
      <c r="A6250" s="95">
        <v>40633</v>
      </c>
      <c r="B6250" t="s">
        <v>52</v>
      </c>
      <c r="C6250" t="s">
        <v>1</v>
      </c>
      <c r="D6250" t="s">
        <v>13</v>
      </c>
      <c r="E6250" t="str">
        <f t="shared" si="97"/>
        <v>2011NHS National Services ScotlandReligionNo Religion</v>
      </c>
      <c r="F6250">
        <v>14.0650854936569</v>
      </c>
    </row>
    <row r="6251" spans="1:6" x14ac:dyDescent="0.25">
      <c r="A6251" s="95">
        <v>40633</v>
      </c>
      <c r="B6251" t="s">
        <v>15</v>
      </c>
      <c r="C6251" t="s">
        <v>1</v>
      </c>
      <c r="D6251" t="s">
        <v>13</v>
      </c>
      <c r="E6251" t="str">
        <f t="shared" si="97"/>
        <v>2011Scottish Ambulance ServiceReligionNo Religion</v>
      </c>
      <c r="F6251">
        <v>7.8345273861797997</v>
      </c>
    </row>
    <row r="6252" spans="1:6" x14ac:dyDescent="0.25">
      <c r="A6252" s="95">
        <v>40633</v>
      </c>
      <c r="B6252" t="s">
        <v>16</v>
      </c>
      <c r="C6252" t="s">
        <v>1</v>
      </c>
      <c r="D6252" t="s">
        <v>13</v>
      </c>
      <c r="E6252" t="str">
        <f t="shared" si="97"/>
        <v>2011NHS 24ReligionNo Religion</v>
      </c>
      <c r="F6252">
        <v>4.4880785413744704</v>
      </c>
    </row>
    <row r="6253" spans="1:6" x14ac:dyDescent="0.25">
      <c r="A6253" s="95">
        <v>40633</v>
      </c>
      <c r="B6253" t="s">
        <v>17</v>
      </c>
      <c r="C6253" t="s">
        <v>1</v>
      </c>
      <c r="D6253" t="s">
        <v>13</v>
      </c>
      <c r="E6253" t="str">
        <f t="shared" si="97"/>
        <v>2011NHS Education for ScotlandReligionNo Religion</v>
      </c>
      <c r="F6253">
        <v>12.655253440751901</v>
      </c>
    </row>
    <row r="6254" spans="1:6" x14ac:dyDescent="0.25">
      <c r="A6254" s="95">
        <v>40633</v>
      </c>
      <c r="B6254" t="s">
        <v>83</v>
      </c>
      <c r="C6254" t="s">
        <v>1</v>
      </c>
      <c r="D6254" t="s">
        <v>13</v>
      </c>
      <c r="E6254" t="str">
        <f t="shared" si="97"/>
        <v>2011Healthcare Improvement ScotlandReligionNo Religion</v>
      </c>
      <c r="F6254">
        <v>33.783783783783697</v>
      </c>
    </row>
    <row r="6255" spans="1:6" x14ac:dyDescent="0.25">
      <c r="A6255" s="95">
        <v>40633</v>
      </c>
      <c r="B6255" t="s">
        <v>18</v>
      </c>
      <c r="C6255" t="s">
        <v>1</v>
      </c>
      <c r="D6255" t="s">
        <v>13</v>
      </c>
      <c r="E6255" t="str">
        <f t="shared" si="97"/>
        <v>2011NHS Health ScotlandReligionNo Religion</v>
      </c>
      <c r="F6255">
        <v>18.360655737704899</v>
      </c>
    </row>
    <row r="6256" spans="1:6" x14ac:dyDescent="0.25">
      <c r="A6256" s="95">
        <v>40633</v>
      </c>
      <c r="B6256" t="s">
        <v>19</v>
      </c>
      <c r="C6256" t="s">
        <v>1</v>
      </c>
      <c r="D6256" t="s">
        <v>13</v>
      </c>
      <c r="E6256" t="str">
        <f t="shared" si="97"/>
        <v>2011The State HospitalReligionNo Religion</v>
      </c>
      <c r="F6256">
        <v>14.1833810888252</v>
      </c>
    </row>
    <row r="6257" spans="1:6" x14ac:dyDescent="0.25">
      <c r="A6257" s="95">
        <v>40633</v>
      </c>
      <c r="B6257" t="s">
        <v>35</v>
      </c>
      <c r="C6257" t="s">
        <v>1</v>
      </c>
      <c r="D6257" t="s">
        <v>13</v>
      </c>
      <c r="E6257" t="str">
        <f t="shared" si="97"/>
        <v>2011National Waiting Times CentreReligionNo Religion</v>
      </c>
      <c r="F6257">
        <v>11.379529561347701</v>
      </c>
    </row>
    <row r="6258" spans="1:6" x14ac:dyDescent="0.25">
      <c r="A6258" s="95">
        <v>40633</v>
      </c>
      <c r="B6258" t="s">
        <v>105</v>
      </c>
      <c r="C6258" t="s">
        <v>1</v>
      </c>
      <c r="D6258" t="s">
        <v>13</v>
      </c>
      <c r="E6258" t="str">
        <f t="shared" si="97"/>
        <v>2011NHS FifeReligionNo Religion</v>
      </c>
      <c r="F6258">
        <v>20.628842084047101</v>
      </c>
    </row>
    <row r="6259" spans="1:6" x14ac:dyDescent="0.25">
      <c r="A6259" s="95">
        <v>40633</v>
      </c>
      <c r="B6259" t="s">
        <v>108</v>
      </c>
      <c r="C6259" t="s">
        <v>1</v>
      </c>
      <c r="D6259" t="s">
        <v>13</v>
      </c>
      <c r="E6259" t="str">
        <f t="shared" si="97"/>
        <v>2011NHS Greater Glasgow &amp; ClydeReligionNo Religion</v>
      </c>
      <c r="F6259">
        <v>11.796086366667399</v>
      </c>
    </row>
    <row r="6260" spans="1:6" x14ac:dyDescent="0.25">
      <c r="A6260" s="95">
        <v>40633</v>
      </c>
      <c r="B6260" t="s">
        <v>109</v>
      </c>
      <c r="C6260" t="s">
        <v>1</v>
      </c>
      <c r="D6260" t="s">
        <v>13</v>
      </c>
      <c r="E6260" t="str">
        <f t="shared" si="97"/>
        <v>2011NHS HighlandReligionNo Religion</v>
      </c>
      <c r="F6260">
        <v>23.596054302177901</v>
      </c>
    </row>
    <row r="6261" spans="1:6" x14ac:dyDescent="0.25">
      <c r="A6261" s="95">
        <v>40633</v>
      </c>
      <c r="B6261" t="s">
        <v>110</v>
      </c>
      <c r="C6261" t="s">
        <v>1</v>
      </c>
      <c r="D6261" t="s">
        <v>13</v>
      </c>
      <c r="E6261" t="str">
        <f t="shared" si="97"/>
        <v>2011NHS LanarkshireReligionNo Religion</v>
      </c>
      <c r="F6261">
        <v>8.6045998971268993</v>
      </c>
    </row>
    <row r="6262" spans="1:6" x14ac:dyDescent="0.25">
      <c r="A6262" s="95">
        <v>40633</v>
      </c>
      <c r="B6262" t="s">
        <v>107</v>
      </c>
      <c r="C6262" t="s">
        <v>1</v>
      </c>
      <c r="D6262" t="s">
        <v>13</v>
      </c>
      <c r="E6262" t="str">
        <f t="shared" si="97"/>
        <v>2011NHS GrampianReligionNo Religion</v>
      </c>
      <c r="F6262">
        <v>21.4749039612066</v>
      </c>
    </row>
    <row r="6263" spans="1:6" x14ac:dyDescent="0.25">
      <c r="A6263" s="95">
        <v>40633</v>
      </c>
      <c r="B6263" t="s">
        <v>112</v>
      </c>
      <c r="C6263" t="s">
        <v>1</v>
      </c>
      <c r="D6263" t="s">
        <v>13</v>
      </c>
      <c r="E6263" t="str">
        <f t="shared" si="97"/>
        <v>2011NHS OrkneyReligionNo Religion</v>
      </c>
      <c r="F6263">
        <v>21.818181818181799</v>
      </c>
    </row>
    <row r="6264" spans="1:6" x14ac:dyDescent="0.25">
      <c r="A6264" s="95">
        <v>40633</v>
      </c>
      <c r="B6264" t="s">
        <v>111</v>
      </c>
      <c r="C6264" t="s">
        <v>1</v>
      </c>
      <c r="D6264" t="s">
        <v>13</v>
      </c>
      <c r="E6264" t="str">
        <f t="shared" si="97"/>
        <v>2011NHS LothianReligionNo Religion</v>
      </c>
      <c r="F6264">
        <v>6.2647329098246001</v>
      </c>
    </row>
    <row r="6265" spans="1:6" x14ac:dyDescent="0.25">
      <c r="A6265" s="95">
        <v>40633</v>
      </c>
      <c r="B6265" t="s">
        <v>114</v>
      </c>
      <c r="C6265" t="s">
        <v>1</v>
      </c>
      <c r="D6265" t="s">
        <v>13</v>
      </c>
      <c r="E6265" t="str">
        <f t="shared" si="97"/>
        <v>2011NHS TaysideReligionNo Religion</v>
      </c>
      <c r="F6265">
        <v>21.584467120181401</v>
      </c>
    </row>
    <row r="6266" spans="1:6" x14ac:dyDescent="0.25">
      <c r="A6266" s="95">
        <v>40633</v>
      </c>
      <c r="B6266" t="s">
        <v>106</v>
      </c>
      <c r="C6266" t="s">
        <v>1</v>
      </c>
      <c r="D6266" t="s">
        <v>13</v>
      </c>
      <c r="E6266" t="str">
        <f t="shared" si="97"/>
        <v>2011NHS Forth ValleyReligionNo Religion</v>
      </c>
      <c r="F6266">
        <v>16.7847481643694</v>
      </c>
    </row>
    <row r="6267" spans="1:6" x14ac:dyDescent="0.25">
      <c r="A6267" s="95">
        <v>40633</v>
      </c>
      <c r="B6267" t="s">
        <v>115</v>
      </c>
      <c r="C6267" t="s">
        <v>1</v>
      </c>
      <c r="D6267" t="s">
        <v>13</v>
      </c>
      <c r="E6267" t="str">
        <f t="shared" si="97"/>
        <v>2011NHS Western IslesReligionNo Religion</v>
      </c>
      <c r="F6267">
        <v>9.9764336213668496</v>
      </c>
    </row>
    <row r="6268" spans="1:6" x14ac:dyDescent="0.25">
      <c r="A6268" s="95">
        <v>40633</v>
      </c>
      <c r="B6268" t="s">
        <v>104</v>
      </c>
      <c r="C6268" t="s">
        <v>1</v>
      </c>
      <c r="D6268" t="s">
        <v>13</v>
      </c>
      <c r="E6268" t="str">
        <f t="shared" si="97"/>
        <v>2011NHS Dumfries &amp; GallowayReligionNo Religion</v>
      </c>
      <c r="F6268">
        <v>10.8745089931775</v>
      </c>
    </row>
    <row r="6269" spans="1:6" x14ac:dyDescent="0.25">
      <c r="A6269" s="95">
        <v>40633</v>
      </c>
      <c r="B6269" t="s">
        <v>113</v>
      </c>
      <c r="C6269" t="s">
        <v>1</v>
      </c>
      <c r="D6269" t="s">
        <v>13</v>
      </c>
      <c r="E6269" t="str">
        <f t="shared" si="97"/>
        <v>2011NHS ShetlandReligionNo Religion</v>
      </c>
      <c r="F6269">
        <v>28.010139416983499</v>
      </c>
    </row>
    <row r="6270" spans="1:6" x14ac:dyDescent="0.25">
      <c r="A6270" s="95">
        <v>40633</v>
      </c>
      <c r="B6270" t="s">
        <v>127</v>
      </c>
      <c r="C6270" t="s">
        <v>1</v>
      </c>
      <c r="D6270" t="s">
        <v>13</v>
      </c>
      <c r="E6270" t="str">
        <f t="shared" si="97"/>
        <v>2011East RegionReligionNo Religion</v>
      </c>
      <c r="F6270">
        <v>10.2121844948049</v>
      </c>
    </row>
    <row r="6271" spans="1:6" x14ac:dyDescent="0.25">
      <c r="A6271" s="95">
        <v>40633</v>
      </c>
      <c r="B6271" t="s">
        <v>132</v>
      </c>
      <c r="C6271" t="s">
        <v>1</v>
      </c>
      <c r="D6271" t="s">
        <v>13</v>
      </c>
      <c r="E6271" t="str">
        <f t="shared" si="97"/>
        <v>2011National Bodies and Special Health BoardsReligionNo Religion</v>
      </c>
      <c r="F6271">
        <v>11.3197636244254</v>
      </c>
    </row>
    <row r="6272" spans="1:6" x14ac:dyDescent="0.25">
      <c r="A6272" s="95">
        <v>40633</v>
      </c>
      <c r="B6272" t="s">
        <v>128</v>
      </c>
      <c r="C6272" t="s">
        <v>1</v>
      </c>
      <c r="D6272" t="s">
        <v>13</v>
      </c>
      <c r="E6272" t="str">
        <f t="shared" si="97"/>
        <v>2011North RegionReligionNo Religion</v>
      </c>
      <c r="F6272">
        <v>21.801102146162201</v>
      </c>
    </row>
    <row r="6273" spans="1:6" x14ac:dyDescent="0.25">
      <c r="A6273" s="95">
        <v>40633</v>
      </c>
      <c r="B6273" t="s">
        <v>129</v>
      </c>
      <c r="C6273" t="s">
        <v>1</v>
      </c>
      <c r="D6273" t="s">
        <v>13</v>
      </c>
      <c r="E6273" t="str">
        <f t="shared" si="97"/>
        <v>2011West RegionReligionNo Religion</v>
      </c>
      <c r="F6273">
        <v>12.287884035026901</v>
      </c>
    </row>
    <row r="6274" spans="1:6" x14ac:dyDescent="0.25">
      <c r="A6274" s="95">
        <v>40999</v>
      </c>
      <c r="B6274" t="s">
        <v>102</v>
      </c>
      <c r="C6274" t="s">
        <v>1</v>
      </c>
      <c r="D6274" t="s">
        <v>13</v>
      </c>
      <c r="E6274" t="str">
        <f t="shared" si="97"/>
        <v>2012NHS Ayrshire &amp; ArranReligionNo Religion</v>
      </c>
      <c r="F6274">
        <v>16.974743777452399</v>
      </c>
    </row>
    <row r="6275" spans="1:6" x14ac:dyDescent="0.25">
      <c r="A6275" s="95">
        <v>40999</v>
      </c>
      <c r="B6275" t="s">
        <v>103</v>
      </c>
      <c r="C6275" t="s">
        <v>1</v>
      </c>
      <c r="D6275" t="s">
        <v>13</v>
      </c>
      <c r="E6275" t="str">
        <f t="shared" si="97"/>
        <v>2012NHS BordersReligionNo Religion</v>
      </c>
      <c r="F6275">
        <v>9.1555069691172406</v>
      </c>
    </row>
    <row r="6276" spans="1:6" x14ac:dyDescent="0.25">
      <c r="A6276" s="95">
        <v>40999</v>
      </c>
      <c r="B6276" t="s">
        <v>82</v>
      </c>
      <c r="C6276" t="s">
        <v>1</v>
      </c>
      <c r="D6276" t="s">
        <v>13</v>
      </c>
      <c r="E6276" t="str">
        <f t="shared" ref="E6276:E6339" si="98">"20"&amp;RIGHT(TEXT(A6276,"dd-mmm-yy"),2)&amp;B6276&amp;C6276&amp;D6276</f>
        <v>2012NHSScotlandReligionNo Religion</v>
      </c>
      <c r="F6276">
        <v>14.311014557776501</v>
      </c>
    </row>
    <row r="6277" spans="1:6" x14ac:dyDescent="0.25">
      <c r="A6277" s="95">
        <v>40999</v>
      </c>
      <c r="B6277" t="s">
        <v>52</v>
      </c>
      <c r="C6277" t="s">
        <v>1</v>
      </c>
      <c r="D6277" t="s">
        <v>13</v>
      </c>
      <c r="E6277" t="str">
        <f t="shared" si="98"/>
        <v>2012NHS National Services ScotlandReligionNo Religion</v>
      </c>
      <c r="F6277">
        <v>12.507155123068101</v>
      </c>
    </row>
    <row r="6278" spans="1:6" x14ac:dyDescent="0.25">
      <c r="A6278" s="95">
        <v>40999</v>
      </c>
      <c r="B6278" t="s">
        <v>15</v>
      </c>
      <c r="C6278" t="s">
        <v>1</v>
      </c>
      <c r="D6278" t="s">
        <v>13</v>
      </c>
      <c r="E6278" t="str">
        <f t="shared" si="98"/>
        <v>2012Scottish Ambulance ServiceReligionNo Religion</v>
      </c>
      <c r="F6278">
        <v>7.7872744539411203</v>
      </c>
    </row>
    <row r="6279" spans="1:6" x14ac:dyDescent="0.25">
      <c r="A6279" s="95">
        <v>40999</v>
      </c>
      <c r="B6279" t="s">
        <v>16</v>
      </c>
      <c r="C6279" t="s">
        <v>1</v>
      </c>
      <c r="D6279" t="s">
        <v>13</v>
      </c>
      <c r="E6279" t="str">
        <f t="shared" si="98"/>
        <v>2012NHS 24ReligionNo Religion</v>
      </c>
      <c r="F6279">
        <v>4.9398353388220304</v>
      </c>
    </row>
    <row r="6280" spans="1:6" x14ac:dyDescent="0.25">
      <c r="A6280" s="95">
        <v>40999</v>
      </c>
      <c r="B6280" t="s">
        <v>17</v>
      </c>
      <c r="C6280" t="s">
        <v>1</v>
      </c>
      <c r="D6280" t="s">
        <v>13</v>
      </c>
      <c r="E6280" t="str">
        <f t="shared" si="98"/>
        <v>2012NHS Education for ScotlandReligionNo Religion</v>
      </c>
      <c r="F6280">
        <v>13.7022900763358</v>
      </c>
    </row>
    <row r="6281" spans="1:6" x14ac:dyDescent="0.25">
      <c r="A6281" s="95">
        <v>40999</v>
      </c>
      <c r="B6281" t="s">
        <v>83</v>
      </c>
      <c r="C6281" t="s">
        <v>1</v>
      </c>
      <c r="D6281" t="s">
        <v>13</v>
      </c>
      <c r="E6281" t="str">
        <f t="shared" si="98"/>
        <v>2012Healthcare Improvement ScotlandReligionNo Religion</v>
      </c>
      <c r="F6281">
        <v>32.214765100671102</v>
      </c>
    </row>
    <row r="6282" spans="1:6" x14ac:dyDescent="0.25">
      <c r="A6282" s="95">
        <v>40999</v>
      </c>
      <c r="B6282" t="s">
        <v>18</v>
      </c>
      <c r="C6282" t="s">
        <v>1</v>
      </c>
      <c r="D6282" t="s">
        <v>13</v>
      </c>
      <c r="E6282" t="str">
        <f t="shared" si="98"/>
        <v>2012NHS Health ScotlandReligionNo Religion</v>
      </c>
      <c r="F6282">
        <v>17.857142857142801</v>
      </c>
    </row>
    <row r="6283" spans="1:6" x14ac:dyDescent="0.25">
      <c r="A6283" s="95">
        <v>40999</v>
      </c>
      <c r="B6283" t="s">
        <v>19</v>
      </c>
      <c r="C6283" t="s">
        <v>1</v>
      </c>
      <c r="D6283" t="s">
        <v>13</v>
      </c>
      <c r="E6283" t="str">
        <f t="shared" si="98"/>
        <v>2012The State HospitalReligionNo Religion</v>
      </c>
      <c r="F6283">
        <v>13.6231884057971</v>
      </c>
    </row>
    <row r="6284" spans="1:6" x14ac:dyDescent="0.25">
      <c r="A6284" s="95">
        <v>40999</v>
      </c>
      <c r="B6284" t="s">
        <v>35</v>
      </c>
      <c r="C6284" t="s">
        <v>1</v>
      </c>
      <c r="D6284" t="s">
        <v>13</v>
      </c>
      <c r="E6284" t="str">
        <f t="shared" si="98"/>
        <v>2012National Waiting Times CentreReligionNo Religion</v>
      </c>
      <c r="F6284">
        <v>11.3722998729351</v>
      </c>
    </row>
    <row r="6285" spans="1:6" x14ac:dyDescent="0.25">
      <c r="A6285" s="95">
        <v>40999</v>
      </c>
      <c r="B6285" t="s">
        <v>105</v>
      </c>
      <c r="C6285" t="s">
        <v>1</v>
      </c>
      <c r="D6285" t="s">
        <v>13</v>
      </c>
      <c r="E6285" t="str">
        <f t="shared" si="98"/>
        <v>2012NHS FifeReligionNo Religion</v>
      </c>
      <c r="F6285">
        <v>20.412024385116599</v>
      </c>
    </row>
    <row r="6286" spans="1:6" x14ac:dyDescent="0.25">
      <c r="A6286" s="95">
        <v>40999</v>
      </c>
      <c r="B6286" t="s">
        <v>108</v>
      </c>
      <c r="C6286" t="s">
        <v>1</v>
      </c>
      <c r="D6286" t="s">
        <v>13</v>
      </c>
      <c r="E6286" t="str">
        <f t="shared" si="98"/>
        <v>2012NHS Greater Glasgow &amp; ClydeReligionNo Religion</v>
      </c>
      <c r="F6286">
        <v>11.599053333652</v>
      </c>
    </row>
    <row r="6287" spans="1:6" x14ac:dyDescent="0.25">
      <c r="A6287" s="95">
        <v>40999</v>
      </c>
      <c r="B6287" t="s">
        <v>109</v>
      </c>
      <c r="C6287" t="s">
        <v>1</v>
      </c>
      <c r="D6287" t="s">
        <v>13</v>
      </c>
      <c r="E6287" t="str">
        <f t="shared" si="98"/>
        <v>2012NHS HighlandReligionNo Religion</v>
      </c>
      <c r="F6287">
        <v>24.992324224746699</v>
      </c>
    </row>
    <row r="6288" spans="1:6" x14ac:dyDescent="0.25">
      <c r="A6288" s="95">
        <v>40999</v>
      </c>
      <c r="B6288" t="s">
        <v>110</v>
      </c>
      <c r="C6288" t="s">
        <v>1</v>
      </c>
      <c r="D6288" t="s">
        <v>13</v>
      </c>
      <c r="E6288" t="str">
        <f t="shared" si="98"/>
        <v>2012NHS LanarkshireReligionNo Religion</v>
      </c>
      <c r="F6288">
        <v>8.8956127080181506</v>
      </c>
    </row>
    <row r="6289" spans="1:6" x14ac:dyDescent="0.25">
      <c r="A6289" s="95">
        <v>40999</v>
      </c>
      <c r="B6289" t="s">
        <v>107</v>
      </c>
      <c r="C6289" t="s">
        <v>1</v>
      </c>
      <c r="D6289" t="s">
        <v>13</v>
      </c>
      <c r="E6289" t="str">
        <f t="shared" si="98"/>
        <v>2012NHS GrampianReligionNo Religion</v>
      </c>
      <c r="F6289">
        <v>22.6132249253636</v>
      </c>
    </row>
    <row r="6290" spans="1:6" x14ac:dyDescent="0.25">
      <c r="A6290" s="95">
        <v>40999</v>
      </c>
      <c r="B6290" t="s">
        <v>112</v>
      </c>
      <c r="C6290" t="s">
        <v>1</v>
      </c>
      <c r="D6290" t="s">
        <v>13</v>
      </c>
      <c r="E6290" t="str">
        <f t="shared" si="98"/>
        <v>2012NHS OrkneyReligionNo Religion</v>
      </c>
      <c r="F6290">
        <v>21.339563862928301</v>
      </c>
    </row>
    <row r="6291" spans="1:6" x14ac:dyDescent="0.25">
      <c r="A6291" s="95">
        <v>40999</v>
      </c>
      <c r="B6291" t="s">
        <v>111</v>
      </c>
      <c r="C6291" t="s">
        <v>1</v>
      </c>
      <c r="D6291" t="s">
        <v>13</v>
      </c>
      <c r="E6291" t="str">
        <f t="shared" si="98"/>
        <v>2012NHS LothianReligionNo Religion</v>
      </c>
      <c r="F6291">
        <v>6.2528582713174998</v>
      </c>
    </row>
    <row r="6292" spans="1:6" x14ac:dyDescent="0.25">
      <c r="A6292" s="95">
        <v>40999</v>
      </c>
      <c r="B6292" t="s">
        <v>114</v>
      </c>
      <c r="C6292" t="s">
        <v>1</v>
      </c>
      <c r="D6292" t="s">
        <v>13</v>
      </c>
      <c r="E6292" t="str">
        <f t="shared" si="98"/>
        <v>2012NHS TaysideReligionNo Religion</v>
      </c>
      <c r="F6292">
        <v>22.597566093159799</v>
      </c>
    </row>
    <row r="6293" spans="1:6" x14ac:dyDescent="0.25">
      <c r="A6293" s="95">
        <v>40999</v>
      </c>
      <c r="B6293" t="s">
        <v>106</v>
      </c>
      <c r="C6293" t="s">
        <v>1</v>
      </c>
      <c r="D6293" t="s">
        <v>13</v>
      </c>
      <c r="E6293" t="str">
        <f t="shared" si="98"/>
        <v>2012NHS Forth ValleyReligionNo Religion</v>
      </c>
      <c r="F6293">
        <v>16.8804302854778</v>
      </c>
    </row>
    <row r="6294" spans="1:6" x14ac:dyDescent="0.25">
      <c r="A6294" s="95">
        <v>40999</v>
      </c>
      <c r="B6294" t="s">
        <v>115</v>
      </c>
      <c r="C6294" t="s">
        <v>1</v>
      </c>
      <c r="D6294" t="s">
        <v>13</v>
      </c>
      <c r="E6294" t="str">
        <f t="shared" si="98"/>
        <v>2012NHS Western IslesReligionNo Religion</v>
      </c>
      <c r="F6294">
        <v>10.4612850082372</v>
      </c>
    </row>
    <row r="6295" spans="1:6" x14ac:dyDescent="0.25">
      <c r="A6295" s="95">
        <v>40999</v>
      </c>
      <c r="B6295" t="s">
        <v>104</v>
      </c>
      <c r="C6295" t="s">
        <v>1</v>
      </c>
      <c r="D6295" t="s">
        <v>13</v>
      </c>
      <c r="E6295" t="str">
        <f t="shared" si="98"/>
        <v>2012NHS Dumfries &amp; GallowayReligionNo Religion</v>
      </c>
      <c r="F6295">
        <v>10.780748663101599</v>
      </c>
    </row>
    <row r="6296" spans="1:6" x14ac:dyDescent="0.25">
      <c r="A6296" s="95">
        <v>40999</v>
      </c>
      <c r="B6296" t="s">
        <v>113</v>
      </c>
      <c r="C6296" t="s">
        <v>1</v>
      </c>
      <c r="D6296" t="s">
        <v>13</v>
      </c>
      <c r="E6296" t="str">
        <f t="shared" si="98"/>
        <v>2012NHS ShetlandReligionNo Religion</v>
      </c>
      <c r="F6296">
        <v>33.854907539118003</v>
      </c>
    </row>
    <row r="6297" spans="1:6" x14ac:dyDescent="0.25">
      <c r="A6297" s="95">
        <v>40999</v>
      </c>
      <c r="B6297" t="s">
        <v>127</v>
      </c>
      <c r="C6297" t="s">
        <v>1</v>
      </c>
      <c r="D6297" t="s">
        <v>13</v>
      </c>
      <c r="E6297" t="str">
        <f t="shared" si="98"/>
        <v>2012East RegionReligionNo Religion</v>
      </c>
      <c r="F6297">
        <v>10.1568796002793</v>
      </c>
    </row>
    <row r="6298" spans="1:6" x14ac:dyDescent="0.25">
      <c r="A6298" s="95">
        <v>40999</v>
      </c>
      <c r="B6298" t="s">
        <v>132</v>
      </c>
      <c r="C6298" t="s">
        <v>1</v>
      </c>
      <c r="D6298" t="s">
        <v>13</v>
      </c>
      <c r="E6298" t="str">
        <f t="shared" si="98"/>
        <v>2012National Bodies and Special Health BoardsReligionNo Religion</v>
      </c>
      <c r="F6298">
        <v>11.0050761421319</v>
      </c>
    </row>
    <row r="6299" spans="1:6" x14ac:dyDescent="0.25">
      <c r="A6299" s="95">
        <v>40999</v>
      </c>
      <c r="B6299" t="s">
        <v>128</v>
      </c>
      <c r="C6299" t="s">
        <v>1</v>
      </c>
      <c r="D6299" t="s">
        <v>13</v>
      </c>
      <c r="E6299" t="str">
        <f t="shared" si="98"/>
        <v>2012North RegionReligionNo Religion</v>
      </c>
      <c r="F6299">
        <v>22.9756201175332</v>
      </c>
    </row>
    <row r="6300" spans="1:6" x14ac:dyDescent="0.25">
      <c r="A6300" s="95">
        <v>40999</v>
      </c>
      <c r="B6300" t="s">
        <v>129</v>
      </c>
      <c r="C6300" t="s">
        <v>1</v>
      </c>
      <c r="D6300" t="s">
        <v>13</v>
      </c>
      <c r="E6300" t="str">
        <f t="shared" si="98"/>
        <v>2012West RegionReligionNo Religion</v>
      </c>
      <c r="F6300">
        <v>12.3368204864899</v>
      </c>
    </row>
    <row r="6301" spans="1:6" x14ac:dyDescent="0.25">
      <c r="A6301" s="95">
        <v>41364</v>
      </c>
      <c r="B6301" t="s">
        <v>102</v>
      </c>
      <c r="C6301" t="s">
        <v>1</v>
      </c>
      <c r="D6301" t="s">
        <v>13</v>
      </c>
      <c r="E6301" t="str">
        <f t="shared" si="98"/>
        <v>2013NHS Ayrshire &amp; ArranReligionNo Religion</v>
      </c>
      <c r="F6301">
        <v>17.173099735377299</v>
      </c>
    </row>
    <row r="6302" spans="1:6" x14ac:dyDescent="0.25">
      <c r="A6302" s="95">
        <v>41364</v>
      </c>
      <c r="B6302" t="s">
        <v>103</v>
      </c>
      <c r="C6302" t="s">
        <v>1</v>
      </c>
      <c r="D6302" t="s">
        <v>13</v>
      </c>
      <c r="E6302" t="str">
        <f t="shared" si="98"/>
        <v>2013NHS BordersReligionNo Religion</v>
      </c>
      <c r="F6302">
        <v>9.0005521811154008</v>
      </c>
    </row>
    <row r="6303" spans="1:6" x14ac:dyDescent="0.25">
      <c r="A6303" s="95">
        <v>41364</v>
      </c>
      <c r="B6303" t="s">
        <v>82</v>
      </c>
      <c r="C6303" t="s">
        <v>1</v>
      </c>
      <c r="D6303" t="s">
        <v>13</v>
      </c>
      <c r="E6303" t="str">
        <f t="shared" si="98"/>
        <v>2013NHSScotlandReligionNo Religion</v>
      </c>
      <c r="F6303">
        <v>14.909025337955701</v>
      </c>
    </row>
    <row r="6304" spans="1:6" x14ac:dyDescent="0.25">
      <c r="A6304" s="95">
        <v>41364</v>
      </c>
      <c r="B6304" t="s">
        <v>52</v>
      </c>
      <c r="C6304" t="s">
        <v>1</v>
      </c>
      <c r="D6304" t="s">
        <v>13</v>
      </c>
      <c r="E6304" t="str">
        <f t="shared" si="98"/>
        <v>2013NHS National Services ScotlandReligionNo Religion</v>
      </c>
      <c r="F6304">
        <v>13.832265579499101</v>
      </c>
    </row>
    <row r="6305" spans="1:6" x14ac:dyDescent="0.25">
      <c r="A6305" s="95">
        <v>41364</v>
      </c>
      <c r="B6305" t="s">
        <v>15</v>
      </c>
      <c r="C6305" t="s">
        <v>1</v>
      </c>
      <c r="D6305" t="s">
        <v>13</v>
      </c>
      <c r="E6305" t="str">
        <f t="shared" si="98"/>
        <v>2013Scottish Ambulance ServiceReligionNo Religion</v>
      </c>
      <c r="F6305">
        <v>7.7154772937905403</v>
      </c>
    </row>
    <row r="6306" spans="1:6" x14ac:dyDescent="0.25">
      <c r="A6306" s="95">
        <v>41364</v>
      </c>
      <c r="B6306" t="s">
        <v>16</v>
      </c>
      <c r="C6306" t="s">
        <v>1</v>
      </c>
      <c r="D6306" t="s">
        <v>13</v>
      </c>
      <c r="E6306" t="str">
        <f t="shared" si="98"/>
        <v>2013NHS 24ReligionNo Religion</v>
      </c>
      <c r="F6306">
        <v>4.9696969696969697</v>
      </c>
    </row>
    <row r="6307" spans="1:6" x14ac:dyDescent="0.25">
      <c r="A6307" s="95">
        <v>41364</v>
      </c>
      <c r="B6307" t="s">
        <v>17</v>
      </c>
      <c r="C6307" t="s">
        <v>1</v>
      </c>
      <c r="D6307" t="s">
        <v>13</v>
      </c>
      <c r="E6307" t="str">
        <f t="shared" si="98"/>
        <v>2013NHS Education for ScotlandReligionNo Religion</v>
      </c>
      <c r="F6307">
        <v>13.886671987230599</v>
      </c>
    </row>
    <row r="6308" spans="1:6" x14ac:dyDescent="0.25">
      <c r="A6308" s="95">
        <v>41364</v>
      </c>
      <c r="B6308" t="s">
        <v>83</v>
      </c>
      <c r="C6308" t="s">
        <v>1</v>
      </c>
      <c r="D6308" t="s">
        <v>13</v>
      </c>
      <c r="E6308" t="str">
        <f t="shared" si="98"/>
        <v>2013Healthcare Improvement ScotlandReligionNo Religion</v>
      </c>
      <c r="F6308">
        <v>28.9308176100628</v>
      </c>
    </row>
    <row r="6309" spans="1:6" x14ac:dyDescent="0.25">
      <c r="A6309" s="95">
        <v>41364</v>
      </c>
      <c r="B6309" t="s">
        <v>18</v>
      </c>
      <c r="C6309" t="s">
        <v>1</v>
      </c>
      <c r="D6309" t="s">
        <v>13</v>
      </c>
      <c r="E6309" t="str">
        <f t="shared" si="98"/>
        <v>2013NHS Health ScotlandReligionNo Religion</v>
      </c>
      <c r="F6309">
        <v>16.053511705685601</v>
      </c>
    </row>
    <row r="6310" spans="1:6" x14ac:dyDescent="0.25">
      <c r="A6310" s="95">
        <v>41364</v>
      </c>
      <c r="B6310" t="s">
        <v>19</v>
      </c>
      <c r="C6310" t="s">
        <v>1</v>
      </c>
      <c r="D6310" t="s">
        <v>13</v>
      </c>
      <c r="E6310" t="str">
        <f t="shared" si="98"/>
        <v>2013The State HospitalReligionNo Religion</v>
      </c>
      <c r="F6310">
        <v>12.3367198838896</v>
      </c>
    </row>
    <row r="6311" spans="1:6" x14ac:dyDescent="0.25">
      <c r="A6311" s="95">
        <v>41364</v>
      </c>
      <c r="B6311" t="s">
        <v>35</v>
      </c>
      <c r="C6311" t="s">
        <v>1</v>
      </c>
      <c r="D6311" t="s">
        <v>13</v>
      </c>
      <c r="E6311" t="str">
        <f t="shared" si="98"/>
        <v>2013National Waiting Times CentreReligionNo Religion</v>
      </c>
      <c r="F6311">
        <v>11.492178098676201</v>
      </c>
    </row>
    <row r="6312" spans="1:6" x14ac:dyDescent="0.25">
      <c r="A6312" s="95">
        <v>41364</v>
      </c>
      <c r="B6312" t="s">
        <v>105</v>
      </c>
      <c r="C6312" t="s">
        <v>1</v>
      </c>
      <c r="D6312" t="s">
        <v>13</v>
      </c>
      <c r="E6312" t="str">
        <f t="shared" si="98"/>
        <v>2013NHS FifeReligionNo Religion</v>
      </c>
      <c r="F6312">
        <v>20.114820327450499</v>
      </c>
    </row>
    <row r="6313" spans="1:6" x14ac:dyDescent="0.25">
      <c r="A6313" s="95">
        <v>41364</v>
      </c>
      <c r="B6313" t="s">
        <v>108</v>
      </c>
      <c r="C6313" t="s">
        <v>1</v>
      </c>
      <c r="D6313" t="s">
        <v>13</v>
      </c>
      <c r="E6313" t="str">
        <f t="shared" si="98"/>
        <v>2013NHS Greater Glasgow &amp; ClydeReligionNo Religion</v>
      </c>
      <c r="F6313">
        <v>13.9721037242966</v>
      </c>
    </row>
    <row r="6314" spans="1:6" x14ac:dyDescent="0.25">
      <c r="A6314" s="95">
        <v>41364</v>
      </c>
      <c r="B6314" t="s">
        <v>109</v>
      </c>
      <c r="C6314" t="s">
        <v>1</v>
      </c>
      <c r="D6314" t="s">
        <v>13</v>
      </c>
      <c r="E6314" t="str">
        <f t="shared" si="98"/>
        <v>2013NHS HighlandReligionNo Religion</v>
      </c>
      <c r="F6314">
        <v>21.500835752617199</v>
      </c>
    </row>
    <row r="6315" spans="1:6" x14ac:dyDescent="0.25">
      <c r="A6315" s="95">
        <v>41364</v>
      </c>
      <c r="B6315" t="s">
        <v>110</v>
      </c>
      <c r="C6315" t="s">
        <v>1</v>
      </c>
      <c r="D6315" t="s">
        <v>13</v>
      </c>
      <c r="E6315" t="str">
        <f t="shared" si="98"/>
        <v>2013NHS LanarkshireReligionNo Religion</v>
      </c>
      <c r="F6315">
        <v>10.2114758947057</v>
      </c>
    </row>
    <row r="6316" spans="1:6" x14ac:dyDescent="0.25">
      <c r="A6316" s="95">
        <v>41364</v>
      </c>
      <c r="B6316" t="s">
        <v>107</v>
      </c>
      <c r="C6316" t="s">
        <v>1</v>
      </c>
      <c r="D6316" t="s">
        <v>13</v>
      </c>
      <c r="E6316" t="str">
        <f t="shared" si="98"/>
        <v>2013NHS GrampianReligionNo Religion</v>
      </c>
      <c r="F6316">
        <v>23.764438553304299</v>
      </c>
    </row>
    <row r="6317" spans="1:6" x14ac:dyDescent="0.25">
      <c r="A6317" s="95">
        <v>41364</v>
      </c>
      <c r="B6317" t="s">
        <v>112</v>
      </c>
      <c r="C6317" t="s">
        <v>1</v>
      </c>
      <c r="D6317" t="s">
        <v>13</v>
      </c>
      <c r="E6317" t="str">
        <f t="shared" si="98"/>
        <v>2013NHS OrkneyReligionNo Religion</v>
      </c>
      <c r="F6317">
        <v>20.148148148148099</v>
      </c>
    </row>
    <row r="6318" spans="1:6" x14ac:dyDescent="0.25">
      <c r="A6318" s="95">
        <v>41364</v>
      </c>
      <c r="B6318" t="s">
        <v>111</v>
      </c>
      <c r="C6318" t="s">
        <v>1</v>
      </c>
      <c r="D6318" t="s">
        <v>13</v>
      </c>
      <c r="E6318" t="str">
        <f t="shared" si="98"/>
        <v>2013NHS LothianReligionNo Religion</v>
      </c>
      <c r="F6318">
        <v>6.2021747885622203</v>
      </c>
    </row>
    <row r="6319" spans="1:6" x14ac:dyDescent="0.25">
      <c r="A6319" s="95">
        <v>41364</v>
      </c>
      <c r="B6319" t="s">
        <v>114</v>
      </c>
      <c r="C6319" t="s">
        <v>1</v>
      </c>
      <c r="D6319" t="s">
        <v>13</v>
      </c>
      <c r="E6319" t="str">
        <f t="shared" si="98"/>
        <v>2013NHS TaysideReligionNo Religion</v>
      </c>
      <c r="F6319">
        <v>23.4341327771984</v>
      </c>
    </row>
    <row r="6320" spans="1:6" x14ac:dyDescent="0.25">
      <c r="A6320" s="95">
        <v>41364</v>
      </c>
      <c r="B6320" t="s">
        <v>106</v>
      </c>
      <c r="C6320" t="s">
        <v>1</v>
      </c>
      <c r="D6320" t="s">
        <v>13</v>
      </c>
      <c r="E6320" t="str">
        <f t="shared" si="98"/>
        <v>2013NHS Forth ValleyReligionNo Religion</v>
      </c>
      <c r="F6320">
        <v>15.2669593541991</v>
      </c>
    </row>
    <row r="6321" spans="1:6" x14ac:dyDescent="0.25">
      <c r="A6321" s="95">
        <v>41364</v>
      </c>
      <c r="B6321" t="s">
        <v>115</v>
      </c>
      <c r="C6321" t="s">
        <v>1</v>
      </c>
      <c r="D6321" t="s">
        <v>13</v>
      </c>
      <c r="E6321" t="str">
        <f t="shared" si="98"/>
        <v>2013NHS Western IslesReligionNo Religion</v>
      </c>
      <c r="F6321">
        <v>10.7289107289107</v>
      </c>
    </row>
    <row r="6322" spans="1:6" x14ac:dyDescent="0.25">
      <c r="A6322" s="95">
        <v>41364</v>
      </c>
      <c r="B6322" t="s">
        <v>104</v>
      </c>
      <c r="C6322" t="s">
        <v>1</v>
      </c>
      <c r="D6322" t="s">
        <v>13</v>
      </c>
      <c r="E6322" t="str">
        <f t="shared" si="98"/>
        <v>2013NHS Dumfries &amp; GallowayReligionNo Religion</v>
      </c>
      <c r="F6322">
        <v>10.521795147090399</v>
      </c>
    </row>
    <row r="6323" spans="1:6" x14ac:dyDescent="0.25">
      <c r="A6323" s="95">
        <v>41364</v>
      </c>
      <c r="B6323" t="s">
        <v>113</v>
      </c>
      <c r="C6323" t="s">
        <v>1</v>
      </c>
      <c r="D6323" t="s">
        <v>13</v>
      </c>
      <c r="E6323" t="str">
        <f t="shared" si="98"/>
        <v>2013NHS ShetlandReligionNo Religion</v>
      </c>
      <c r="F6323">
        <v>36.397515527950297</v>
      </c>
    </row>
    <row r="6324" spans="1:6" x14ac:dyDescent="0.25">
      <c r="A6324" s="95">
        <v>41364</v>
      </c>
      <c r="B6324" t="s">
        <v>127</v>
      </c>
      <c r="C6324" t="s">
        <v>1</v>
      </c>
      <c r="D6324" t="s">
        <v>13</v>
      </c>
      <c r="E6324" t="str">
        <f t="shared" si="98"/>
        <v>2013East RegionReligionNo Religion</v>
      </c>
      <c r="F6324">
        <v>9.9265677003539494</v>
      </c>
    </row>
    <row r="6325" spans="1:6" x14ac:dyDescent="0.25">
      <c r="A6325" s="95">
        <v>41364</v>
      </c>
      <c r="B6325" t="s">
        <v>132</v>
      </c>
      <c r="C6325" t="s">
        <v>1</v>
      </c>
      <c r="D6325" t="s">
        <v>13</v>
      </c>
      <c r="E6325" t="str">
        <f t="shared" si="98"/>
        <v>2013National Bodies and Special Health BoardsReligionNo Religion</v>
      </c>
      <c r="F6325">
        <v>11.1200752991797</v>
      </c>
    </row>
    <row r="6326" spans="1:6" x14ac:dyDescent="0.25">
      <c r="A6326" s="95">
        <v>41364</v>
      </c>
      <c r="B6326" t="s">
        <v>128</v>
      </c>
      <c r="C6326" t="s">
        <v>1</v>
      </c>
      <c r="D6326" t="s">
        <v>13</v>
      </c>
      <c r="E6326" t="str">
        <f t="shared" si="98"/>
        <v>2013North RegionReligionNo Religion</v>
      </c>
      <c r="F6326">
        <v>22.891457467942899</v>
      </c>
    </row>
    <row r="6327" spans="1:6" x14ac:dyDescent="0.25">
      <c r="A6327" s="95">
        <v>41364</v>
      </c>
      <c r="B6327" t="s">
        <v>129</v>
      </c>
      <c r="C6327" t="s">
        <v>1</v>
      </c>
      <c r="D6327" t="s">
        <v>13</v>
      </c>
      <c r="E6327" t="str">
        <f t="shared" si="98"/>
        <v>2013West RegionReligionNo Religion</v>
      </c>
      <c r="F6327">
        <v>13.680752499133799</v>
      </c>
    </row>
    <row r="6328" spans="1:6" x14ac:dyDescent="0.25">
      <c r="A6328" s="95">
        <v>41729</v>
      </c>
      <c r="B6328" t="s">
        <v>102</v>
      </c>
      <c r="C6328" t="s">
        <v>1</v>
      </c>
      <c r="D6328" t="s">
        <v>13</v>
      </c>
      <c r="E6328" t="str">
        <f t="shared" si="98"/>
        <v>2014NHS Ayrshire &amp; ArranReligionNo Religion</v>
      </c>
      <c r="F6328">
        <v>16.5727573562293</v>
      </c>
    </row>
    <row r="6329" spans="1:6" x14ac:dyDescent="0.25">
      <c r="A6329" s="95">
        <v>41729</v>
      </c>
      <c r="B6329" t="s">
        <v>103</v>
      </c>
      <c r="C6329" t="s">
        <v>1</v>
      </c>
      <c r="D6329" t="s">
        <v>13</v>
      </c>
      <c r="E6329" t="str">
        <f t="shared" si="98"/>
        <v>2014NHS BordersReligionNo Religion</v>
      </c>
      <c r="F6329">
        <v>9.4214876033057795</v>
      </c>
    </row>
    <row r="6330" spans="1:6" x14ac:dyDescent="0.25">
      <c r="A6330" s="95">
        <v>41729</v>
      </c>
      <c r="B6330" t="s">
        <v>82</v>
      </c>
      <c r="C6330" t="s">
        <v>1</v>
      </c>
      <c r="D6330" t="s">
        <v>13</v>
      </c>
      <c r="E6330" t="str">
        <f t="shared" si="98"/>
        <v>2014NHSScotlandReligionNo Religion</v>
      </c>
      <c r="F6330">
        <v>15.8516126446456</v>
      </c>
    </row>
    <row r="6331" spans="1:6" x14ac:dyDescent="0.25">
      <c r="A6331" s="95">
        <v>41729</v>
      </c>
      <c r="B6331" t="s">
        <v>52</v>
      </c>
      <c r="C6331" t="s">
        <v>1</v>
      </c>
      <c r="D6331" t="s">
        <v>13</v>
      </c>
      <c r="E6331" t="str">
        <f t="shared" si="98"/>
        <v>2014NHS National Services ScotlandReligionNo Religion</v>
      </c>
      <c r="F6331">
        <v>13.040952657566001</v>
      </c>
    </row>
    <row r="6332" spans="1:6" x14ac:dyDescent="0.25">
      <c r="A6332" s="95">
        <v>41729</v>
      </c>
      <c r="B6332" t="s">
        <v>15</v>
      </c>
      <c r="C6332" t="s">
        <v>1</v>
      </c>
      <c r="D6332" t="s">
        <v>13</v>
      </c>
      <c r="E6332" t="str">
        <f t="shared" si="98"/>
        <v>2014Scottish Ambulance ServiceReligionNo Religion</v>
      </c>
      <c r="F6332">
        <v>7.6643990929705197</v>
      </c>
    </row>
    <row r="6333" spans="1:6" x14ac:dyDescent="0.25">
      <c r="A6333" s="95">
        <v>41729</v>
      </c>
      <c r="B6333" t="s">
        <v>16</v>
      </c>
      <c r="C6333" t="s">
        <v>1</v>
      </c>
      <c r="D6333" t="s">
        <v>13</v>
      </c>
      <c r="E6333" t="str">
        <f t="shared" si="98"/>
        <v>2014NHS 24ReligionNo Religion</v>
      </c>
      <c r="F6333">
        <v>5.2980132450331103</v>
      </c>
    </row>
    <row r="6334" spans="1:6" x14ac:dyDescent="0.25">
      <c r="A6334" s="95">
        <v>41729</v>
      </c>
      <c r="B6334" t="s">
        <v>17</v>
      </c>
      <c r="C6334" t="s">
        <v>1</v>
      </c>
      <c r="D6334" t="s">
        <v>13</v>
      </c>
      <c r="E6334" t="str">
        <f t="shared" si="98"/>
        <v>2014NHS Education for ScotlandReligionNo Religion</v>
      </c>
      <c r="F6334">
        <v>25.2618607516943</v>
      </c>
    </row>
    <row r="6335" spans="1:6" x14ac:dyDescent="0.25">
      <c r="A6335" s="95">
        <v>41729</v>
      </c>
      <c r="B6335" t="s">
        <v>83</v>
      </c>
      <c r="C6335" t="s">
        <v>1</v>
      </c>
      <c r="D6335" t="s">
        <v>13</v>
      </c>
      <c r="E6335" t="str">
        <f t="shared" si="98"/>
        <v>2014Healthcare Improvement ScotlandReligionNo Religion</v>
      </c>
      <c r="F6335">
        <v>31.481481481481399</v>
      </c>
    </row>
    <row r="6336" spans="1:6" x14ac:dyDescent="0.25">
      <c r="A6336" s="95">
        <v>41729</v>
      </c>
      <c r="B6336" t="s">
        <v>18</v>
      </c>
      <c r="C6336" t="s">
        <v>1</v>
      </c>
      <c r="D6336" t="s">
        <v>13</v>
      </c>
      <c r="E6336" t="str">
        <f t="shared" si="98"/>
        <v>2014NHS Health ScotlandReligionNo Religion</v>
      </c>
      <c r="F6336">
        <v>16.6666666666666</v>
      </c>
    </row>
    <row r="6337" spans="1:6" x14ac:dyDescent="0.25">
      <c r="A6337" s="95">
        <v>41729</v>
      </c>
      <c r="B6337" t="s">
        <v>19</v>
      </c>
      <c r="C6337" t="s">
        <v>1</v>
      </c>
      <c r="D6337" t="s">
        <v>13</v>
      </c>
      <c r="E6337" t="str">
        <f t="shared" si="98"/>
        <v>2014The State HospitalReligionNo Religion</v>
      </c>
      <c r="F6337">
        <v>12.338593974175</v>
      </c>
    </row>
    <row r="6338" spans="1:6" x14ac:dyDescent="0.25">
      <c r="A6338" s="95">
        <v>41729</v>
      </c>
      <c r="B6338" t="s">
        <v>35</v>
      </c>
      <c r="C6338" t="s">
        <v>1</v>
      </c>
      <c r="D6338" t="s">
        <v>13</v>
      </c>
      <c r="E6338" t="str">
        <f t="shared" si="98"/>
        <v>2014National Waiting Times CentreReligionNo Religion</v>
      </c>
      <c r="F6338">
        <v>12.330316742081401</v>
      </c>
    </row>
    <row r="6339" spans="1:6" x14ac:dyDescent="0.25">
      <c r="A6339" s="95">
        <v>41729</v>
      </c>
      <c r="B6339" t="s">
        <v>105</v>
      </c>
      <c r="C6339" t="s">
        <v>1</v>
      </c>
      <c r="D6339" t="s">
        <v>13</v>
      </c>
      <c r="E6339" t="str">
        <f t="shared" si="98"/>
        <v>2014NHS FifeReligionNo Religion</v>
      </c>
      <c r="F6339">
        <v>20.5393306331272</v>
      </c>
    </row>
    <row r="6340" spans="1:6" x14ac:dyDescent="0.25">
      <c r="A6340" s="95">
        <v>41729</v>
      </c>
      <c r="B6340" t="s">
        <v>108</v>
      </c>
      <c r="C6340" t="s">
        <v>1</v>
      </c>
      <c r="D6340" t="s">
        <v>13</v>
      </c>
      <c r="E6340" t="str">
        <f t="shared" ref="E6340:E6403" si="99">"20"&amp;RIGHT(TEXT(A6340,"dd-mmm-yy"),2)&amp;B6340&amp;C6340&amp;D6340</f>
        <v>2014NHS Greater Glasgow &amp; ClydeReligionNo Religion</v>
      </c>
      <c r="F6340">
        <v>15.699281370923099</v>
      </c>
    </row>
    <row r="6341" spans="1:6" x14ac:dyDescent="0.25">
      <c r="A6341" s="95">
        <v>41729</v>
      </c>
      <c r="B6341" t="s">
        <v>109</v>
      </c>
      <c r="C6341" t="s">
        <v>1</v>
      </c>
      <c r="D6341" t="s">
        <v>13</v>
      </c>
      <c r="E6341" t="str">
        <f t="shared" si="99"/>
        <v>2014NHS HighlandReligionNo Religion</v>
      </c>
      <c r="F6341">
        <v>20.242139186482</v>
      </c>
    </row>
    <row r="6342" spans="1:6" x14ac:dyDescent="0.25">
      <c r="A6342" s="95">
        <v>41729</v>
      </c>
      <c r="B6342" t="s">
        <v>110</v>
      </c>
      <c r="C6342" t="s">
        <v>1</v>
      </c>
      <c r="D6342" t="s">
        <v>13</v>
      </c>
      <c r="E6342" t="str">
        <f t="shared" si="99"/>
        <v>2014NHS LanarkshireReligionNo Religion</v>
      </c>
      <c r="F6342">
        <v>11.2861082885759</v>
      </c>
    </row>
    <row r="6343" spans="1:6" x14ac:dyDescent="0.25">
      <c r="A6343" s="95">
        <v>41729</v>
      </c>
      <c r="B6343" t="s">
        <v>107</v>
      </c>
      <c r="C6343" t="s">
        <v>1</v>
      </c>
      <c r="D6343" t="s">
        <v>13</v>
      </c>
      <c r="E6343" t="str">
        <f t="shared" si="99"/>
        <v>2014NHS GrampianReligionNo Religion</v>
      </c>
      <c r="F6343">
        <v>25.1635004671441</v>
      </c>
    </row>
    <row r="6344" spans="1:6" x14ac:dyDescent="0.25">
      <c r="A6344" s="95">
        <v>41729</v>
      </c>
      <c r="B6344" t="s">
        <v>112</v>
      </c>
      <c r="C6344" t="s">
        <v>1</v>
      </c>
      <c r="D6344" t="s">
        <v>13</v>
      </c>
      <c r="E6344" t="str">
        <f t="shared" si="99"/>
        <v>2014NHS OrkneyReligionNo Religion</v>
      </c>
      <c r="F6344">
        <v>21.688500727802001</v>
      </c>
    </row>
    <row r="6345" spans="1:6" x14ac:dyDescent="0.25">
      <c r="A6345" s="95">
        <v>41729</v>
      </c>
      <c r="B6345" t="s">
        <v>111</v>
      </c>
      <c r="C6345" t="s">
        <v>1</v>
      </c>
      <c r="D6345" t="s">
        <v>13</v>
      </c>
      <c r="E6345" t="str">
        <f t="shared" si="99"/>
        <v>2014NHS LothianReligionNo Religion</v>
      </c>
      <c r="F6345">
        <v>6.2270058708414799</v>
      </c>
    </row>
    <row r="6346" spans="1:6" x14ac:dyDescent="0.25">
      <c r="A6346" s="95">
        <v>41729</v>
      </c>
      <c r="B6346" t="s">
        <v>114</v>
      </c>
      <c r="C6346" t="s">
        <v>1</v>
      </c>
      <c r="D6346" t="s">
        <v>13</v>
      </c>
      <c r="E6346" t="str">
        <f t="shared" si="99"/>
        <v>2014NHS TaysideReligionNo Religion</v>
      </c>
      <c r="F6346">
        <v>24.311549527332499</v>
      </c>
    </row>
    <row r="6347" spans="1:6" x14ac:dyDescent="0.25">
      <c r="A6347" s="95">
        <v>41729</v>
      </c>
      <c r="B6347" t="s">
        <v>106</v>
      </c>
      <c r="C6347" t="s">
        <v>1</v>
      </c>
      <c r="D6347" t="s">
        <v>13</v>
      </c>
      <c r="E6347" t="str">
        <f t="shared" si="99"/>
        <v>2014NHS Forth ValleyReligionNo Religion</v>
      </c>
      <c r="F6347">
        <v>16.673500068334</v>
      </c>
    </row>
    <row r="6348" spans="1:6" x14ac:dyDescent="0.25">
      <c r="A6348" s="95">
        <v>41729</v>
      </c>
      <c r="B6348" t="s">
        <v>115</v>
      </c>
      <c r="C6348" t="s">
        <v>1</v>
      </c>
      <c r="D6348" t="s">
        <v>13</v>
      </c>
      <c r="E6348" t="str">
        <f t="shared" si="99"/>
        <v>2014NHS Western IslesReligionNo Religion</v>
      </c>
      <c r="F6348">
        <v>10.788381742738499</v>
      </c>
    </row>
    <row r="6349" spans="1:6" x14ac:dyDescent="0.25">
      <c r="A6349" s="95">
        <v>41729</v>
      </c>
      <c r="B6349" t="s">
        <v>104</v>
      </c>
      <c r="C6349" t="s">
        <v>1</v>
      </c>
      <c r="D6349" t="s">
        <v>13</v>
      </c>
      <c r="E6349" t="str">
        <f t="shared" si="99"/>
        <v>2014NHS Dumfries &amp; GallowayReligionNo Religion</v>
      </c>
      <c r="F6349">
        <v>18.994652406417099</v>
      </c>
    </row>
    <row r="6350" spans="1:6" x14ac:dyDescent="0.25">
      <c r="A6350" s="95">
        <v>41729</v>
      </c>
      <c r="B6350" t="s">
        <v>113</v>
      </c>
      <c r="C6350" t="s">
        <v>1</v>
      </c>
      <c r="D6350" t="s">
        <v>13</v>
      </c>
      <c r="E6350" t="str">
        <f t="shared" si="99"/>
        <v>2014NHS ShetlandReligionNo Religion</v>
      </c>
      <c r="F6350">
        <v>37.43961352657</v>
      </c>
    </row>
    <row r="6351" spans="1:6" x14ac:dyDescent="0.25">
      <c r="A6351" s="95">
        <v>41729</v>
      </c>
      <c r="B6351" t="s">
        <v>127</v>
      </c>
      <c r="C6351" t="s">
        <v>1</v>
      </c>
      <c r="D6351" t="s">
        <v>13</v>
      </c>
      <c r="E6351" t="str">
        <f t="shared" si="99"/>
        <v>2014East RegionReligionNo Religion</v>
      </c>
      <c r="F6351">
        <v>10.0098542606711</v>
      </c>
    </row>
    <row r="6352" spans="1:6" x14ac:dyDescent="0.25">
      <c r="A6352" s="95">
        <v>41729</v>
      </c>
      <c r="B6352" t="s">
        <v>132</v>
      </c>
      <c r="C6352" t="s">
        <v>1</v>
      </c>
      <c r="D6352" t="s">
        <v>13</v>
      </c>
      <c r="E6352" t="str">
        <f t="shared" si="99"/>
        <v>2014National Bodies and Special Health BoardsReligionNo Religion</v>
      </c>
      <c r="F6352">
        <v>12.3014459719353</v>
      </c>
    </row>
    <row r="6353" spans="1:6" x14ac:dyDescent="0.25">
      <c r="A6353" s="95">
        <v>41729</v>
      </c>
      <c r="B6353" t="s">
        <v>128</v>
      </c>
      <c r="C6353" t="s">
        <v>1</v>
      </c>
      <c r="D6353" t="s">
        <v>13</v>
      </c>
      <c r="E6353" t="str">
        <f t="shared" si="99"/>
        <v>2014North RegionReligionNo Religion</v>
      </c>
      <c r="F6353">
        <v>23.413742364114601</v>
      </c>
    </row>
    <row r="6354" spans="1:6" x14ac:dyDescent="0.25">
      <c r="A6354" s="95">
        <v>41729</v>
      </c>
      <c r="B6354" t="s">
        <v>129</v>
      </c>
      <c r="C6354" t="s">
        <v>1</v>
      </c>
      <c r="D6354" t="s">
        <v>13</v>
      </c>
      <c r="E6354" t="str">
        <f t="shared" si="99"/>
        <v>2014West RegionReligionNo Religion</v>
      </c>
      <c r="F6354">
        <v>15.3446066171438</v>
      </c>
    </row>
    <row r="6355" spans="1:6" x14ac:dyDescent="0.25">
      <c r="A6355" s="95">
        <v>42094</v>
      </c>
      <c r="B6355" t="s">
        <v>102</v>
      </c>
      <c r="C6355" t="s">
        <v>1</v>
      </c>
      <c r="D6355" t="s">
        <v>13</v>
      </c>
      <c r="E6355" t="str">
        <f t="shared" si="99"/>
        <v>2015NHS Ayrshire &amp; ArranReligionNo Religion</v>
      </c>
      <c r="F6355">
        <v>16.017897091722499</v>
      </c>
    </row>
    <row r="6356" spans="1:6" x14ac:dyDescent="0.25">
      <c r="A6356" s="95">
        <v>42094</v>
      </c>
      <c r="B6356" t="s">
        <v>103</v>
      </c>
      <c r="C6356" t="s">
        <v>1</v>
      </c>
      <c r="D6356" t="s">
        <v>13</v>
      </c>
      <c r="E6356" t="str">
        <f t="shared" si="99"/>
        <v>2015NHS BordersReligionNo Religion</v>
      </c>
      <c r="F6356">
        <v>12.4166666666666</v>
      </c>
    </row>
    <row r="6357" spans="1:6" x14ac:dyDescent="0.25">
      <c r="A6357" s="95">
        <v>42094</v>
      </c>
      <c r="B6357" t="s">
        <v>82</v>
      </c>
      <c r="C6357" t="s">
        <v>1</v>
      </c>
      <c r="D6357" t="s">
        <v>13</v>
      </c>
      <c r="E6357" t="str">
        <f t="shared" si="99"/>
        <v>2015NHSScotlandReligionNo Religion</v>
      </c>
      <c r="F6357">
        <v>16.540133489238599</v>
      </c>
    </row>
    <row r="6358" spans="1:6" x14ac:dyDescent="0.25">
      <c r="A6358" s="95">
        <v>42094</v>
      </c>
      <c r="B6358" t="s">
        <v>52</v>
      </c>
      <c r="C6358" t="s">
        <v>1</v>
      </c>
      <c r="D6358" t="s">
        <v>13</v>
      </c>
      <c r="E6358" t="str">
        <f t="shared" si="99"/>
        <v>2015NHS National Services ScotlandReligionNo Religion</v>
      </c>
      <c r="F6358">
        <v>17.6371308016877</v>
      </c>
    </row>
    <row r="6359" spans="1:6" x14ac:dyDescent="0.25">
      <c r="A6359" s="95">
        <v>42094</v>
      </c>
      <c r="B6359" t="s">
        <v>15</v>
      </c>
      <c r="C6359" t="s">
        <v>1</v>
      </c>
      <c r="D6359" t="s">
        <v>13</v>
      </c>
      <c r="E6359" t="str">
        <f t="shared" si="99"/>
        <v>2015Scottish Ambulance ServiceReligionNo Religion</v>
      </c>
      <c r="F6359">
        <v>7.5162665470047099</v>
      </c>
    </row>
    <row r="6360" spans="1:6" x14ac:dyDescent="0.25">
      <c r="A6360" s="95">
        <v>42094</v>
      </c>
      <c r="B6360" t="s">
        <v>16</v>
      </c>
      <c r="C6360" t="s">
        <v>1</v>
      </c>
      <c r="D6360" t="s">
        <v>13</v>
      </c>
      <c r="E6360" t="str">
        <f t="shared" si="99"/>
        <v>2015NHS 24ReligionNo Religion</v>
      </c>
      <c r="F6360">
        <v>14.597629444791</v>
      </c>
    </row>
    <row r="6361" spans="1:6" x14ac:dyDescent="0.25">
      <c r="A6361" s="95">
        <v>42094</v>
      </c>
      <c r="B6361" t="s">
        <v>17</v>
      </c>
      <c r="C6361" t="s">
        <v>1</v>
      </c>
      <c r="D6361" t="s">
        <v>13</v>
      </c>
      <c r="E6361" t="str">
        <f t="shared" si="99"/>
        <v>2015NHS Education for ScotlandReligionNo Religion</v>
      </c>
      <c r="F6361">
        <v>17.599999999999898</v>
      </c>
    </row>
    <row r="6362" spans="1:6" x14ac:dyDescent="0.25">
      <c r="A6362" s="95">
        <v>42094</v>
      </c>
      <c r="B6362" t="s">
        <v>83</v>
      </c>
      <c r="C6362" t="s">
        <v>1</v>
      </c>
      <c r="D6362" t="s">
        <v>13</v>
      </c>
      <c r="E6362" t="str">
        <f t="shared" si="99"/>
        <v>2015Healthcare Improvement ScotlandReligionNo Religion</v>
      </c>
      <c r="F6362">
        <v>32.670454545454497</v>
      </c>
    </row>
    <row r="6363" spans="1:6" x14ac:dyDescent="0.25">
      <c r="A6363" s="95">
        <v>42094</v>
      </c>
      <c r="B6363" t="s">
        <v>18</v>
      </c>
      <c r="C6363" t="s">
        <v>1</v>
      </c>
      <c r="D6363" t="s">
        <v>13</v>
      </c>
      <c r="E6363" t="str">
        <f t="shared" si="99"/>
        <v>2015NHS Health ScotlandReligionNo Religion</v>
      </c>
      <c r="F6363">
        <v>37.407407407407398</v>
      </c>
    </row>
    <row r="6364" spans="1:6" x14ac:dyDescent="0.25">
      <c r="A6364" s="95">
        <v>42094</v>
      </c>
      <c r="B6364" t="s">
        <v>19</v>
      </c>
      <c r="C6364" t="s">
        <v>1</v>
      </c>
      <c r="D6364" t="s">
        <v>13</v>
      </c>
      <c r="E6364" t="str">
        <f t="shared" si="99"/>
        <v>2015The State HospitalReligionNo Religion</v>
      </c>
      <c r="F6364">
        <v>13.9430284857571</v>
      </c>
    </row>
    <row r="6365" spans="1:6" x14ac:dyDescent="0.25">
      <c r="A6365" s="95">
        <v>42094</v>
      </c>
      <c r="B6365" t="s">
        <v>35</v>
      </c>
      <c r="C6365" t="s">
        <v>1</v>
      </c>
      <c r="D6365" t="s">
        <v>13</v>
      </c>
      <c r="E6365" t="str">
        <f t="shared" si="99"/>
        <v>2015National Waiting Times CentreReligionNo Religion</v>
      </c>
      <c r="F6365">
        <v>14.4262295081967</v>
      </c>
    </row>
    <row r="6366" spans="1:6" x14ac:dyDescent="0.25">
      <c r="A6366" s="95">
        <v>42094</v>
      </c>
      <c r="B6366" t="s">
        <v>105</v>
      </c>
      <c r="C6366" t="s">
        <v>1</v>
      </c>
      <c r="D6366" t="s">
        <v>13</v>
      </c>
      <c r="E6366" t="str">
        <f t="shared" si="99"/>
        <v>2015NHS FifeReligionNo Religion</v>
      </c>
      <c r="F6366">
        <v>21.607677226292399</v>
      </c>
    </row>
    <row r="6367" spans="1:6" x14ac:dyDescent="0.25">
      <c r="A6367" s="95">
        <v>42094</v>
      </c>
      <c r="B6367" t="s">
        <v>108</v>
      </c>
      <c r="C6367" t="s">
        <v>1</v>
      </c>
      <c r="D6367" t="s">
        <v>13</v>
      </c>
      <c r="E6367" t="str">
        <f t="shared" si="99"/>
        <v>2015NHS Greater Glasgow &amp; ClydeReligionNo Religion</v>
      </c>
      <c r="F6367">
        <v>16.720599217035101</v>
      </c>
    </row>
    <row r="6368" spans="1:6" x14ac:dyDescent="0.25">
      <c r="A6368" s="95">
        <v>42094</v>
      </c>
      <c r="B6368" t="s">
        <v>109</v>
      </c>
      <c r="C6368" t="s">
        <v>1</v>
      </c>
      <c r="D6368" t="s">
        <v>13</v>
      </c>
      <c r="E6368" t="str">
        <f t="shared" si="99"/>
        <v>2015NHS HighlandReligionNo Religion</v>
      </c>
      <c r="F6368">
        <v>18.633217993079501</v>
      </c>
    </row>
    <row r="6369" spans="1:6" x14ac:dyDescent="0.25">
      <c r="A6369" s="95">
        <v>42094</v>
      </c>
      <c r="B6369" t="s">
        <v>110</v>
      </c>
      <c r="C6369" t="s">
        <v>1</v>
      </c>
      <c r="D6369" t="s">
        <v>13</v>
      </c>
      <c r="E6369" t="str">
        <f t="shared" si="99"/>
        <v>2015NHS LanarkshireReligionNo Religion</v>
      </c>
      <c r="F6369">
        <v>3.34391378164907</v>
      </c>
    </row>
    <row r="6370" spans="1:6" x14ac:dyDescent="0.25">
      <c r="A6370" s="95">
        <v>42094</v>
      </c>
      <c r="B6370" t="s">
        <v>107</v>
      </c>
      <c r="C6370" t="s">
        <v>1</v>
      </c>
      <c r="D6370" t="s">
        <v>13</v>
      </c>
      <c r="E6370" t="str">
        <f t="shared" si="99"/>
        <v>2015NHS GrampianReligionNo Religion</v>
      </c>
      <c r="F6370">
        <v>26.158605508953499</v>
      </c>
    </row>
    <row r="6371" spans="1:6" x14ac:dyDescent="0.25">
      <c r="A6371" s="95">
        <v>42094</v>
      </c>
      <c r="B6371" t="s">
        <v>112</v>
      </c>
      <c r="C6371" t="s">
        <v>1</v>
      </c>
      <c r="D6371" t="s">
        <v>13</v>
      </c>
      <c r="E6371" t="str">
        <f t="shared" si="99"/>
        <v>2015NHS OrkneyReligionNo Religion</v>
      </c>
      <c r="F6371">
        <v>26.3610315186246</v>
      </c>
    </row>
    <row r="6372" spans="1:6" x14ac:dyDescent="0.25">
      <c r="A6372" s="95">
        <v>42094</v>
      </c>
      <c r="B6372" t="s">
        <v>111</v>
      </c>
      <c r="C6372" t="s">
        <v>1</v>
      </c>
      <c r="D6372" t="s">
        <v>13</v>
      </c>
      <c r="E6372" t="str">
        <f t="shared" si="99"/>
        <v>2015NHS LothianReligionNo Religion</v>
      </c>
      <c r="F6372">
        <v>9.5815263723636903</v>
      </c>
    </row>
    <row r="6373" spans="1:6" x14ac:dyDescent="0.25">
      <c r="A6373" s="95">
        <v>42094</v>
      </c>
      <c r="B6373" t="s">
        <v>114</v>
      </c>
      <c r="C6373" t="s">
        <v>1</v>
      </c>
      <c r="D6373" t="s">
        <v>13</v>
      </c>
      <c r="E6373" t="str">
        <f t="shared" si="99"/>
        <v>2015NHS TaysideReligionNo Religion</v>
      </c>
      <c r="F6373">
        <v>25.951114403070498</v>
      </c>
    </row>
    <row r="6374" spans="1:6" x14ac:dyDescent="0.25">
      <c r="A6374" s="95">
        <v>42094</v>
      </c>
      <c r="B6374" t="s">
        <v>106</v>
      </c>
      <c r="C6374" t="s">
        <v>1</v>
      </c>
      <c r="D6374" t="s">
        <v>13</v>
      </c>
      <c r="E6374" t="str">
        <f t="shared" si="99"/>
        <v>2015NHS Forth ValleyReligionNo Religion</v>
      </c>
      <c r="F6374">
        <v>19.889003613835801</v>
      </c>
    </row>
    <row r="6375" spans="1:6" x14ac:dyDescent="0.25">
      <c r="A6375" s="95">
        <v>42094</v>
      </c>
      <c r="B6375" t="s">
        <v>115</v>
      </c>
      <c r="C6375" t="s">
        <v>1</v>
      </c>
      <c r="D6375" t="s">
        <v>13</v>
      </c>
      <c r="E6375" t="str">
        <f t="shared" si="99"/>
        <v>2015NHS Western IslesReligionNo Religion</v>
      </c>
      <c r="F6375">
        <v>10.971524288107201</v>
      </c>
    </row>
    <row r="6376" spans="1:6" x14ac:dyDescent="0.25">
      <c r="A6376" s="95">
        <v>42094</v>
      </c>
      <c r="B6376" t="s">
        <v>104</v>
      </c>
      <c r="C6376" t="s">
        <v>1</v>
      </c>
      <c r="D6376" t="s">
        <v>13</v>
      </c>
      <c r="E6376" t="str">
        <f t="shared" si="99"/>
        <v>2015NHS Dumfries &amp; GallowayReligionNo Religion</v>
      </c>
      <c r="F6376">
        <v>19.774372073222601</v>
      </c>
    </row>
    <row r="6377" spans="1:6" x14ac:dyDescent="0.25">
      <c r="A6377" s="95">
        <v>42094</v>
      </c>
      <c r="B6377" t="s">
        <v>113</v>
      </c>
      <c r="C6377" t="s">
        <v>1</v>
      </c>
      <c r="D6377" t="s">
        <v>13</v>
      </c>
      <c r="E6377" t="str">
        <f t="shared" si="99"/>
        <v>2015NHS ShetlandReligionNo Religion</v>
      </c>
      <c r="F6377">
        <v>36.502347417840298</v>
      </c>
    </row>
    <row r="6378" spans="1:6" x14ac:dyDescent="0.25">
      <c r="A6378" s="95">
        <v>42094</v>
      </c>
      <c r="B6378" t="s">
        <v>127</v>
      </c>
      <c r="C6378" t="s">
        <v>1</v>
      </c>
      <c r="D6378" t="s">
        <v>13</v>
      </c>
      <c r="E6378" t="str">
        <f t="shared" si="99"/>
        <v>2015East RegionReligionNo Religion</v>
      </c>
      <c r="F6378">
        <v>12.729078718649101</v>
      </c>
    </row>
    <row r="6379" spans="1:6" x14ac:dyDescent="0.25">
      <c r="A6379" s="95">
        <v>42094</v>
      </c>
      <c r="B6379" t="s">
        <v>132</v>
      </c>
      <c r="C6379" t="s">
        <v>1</v>
      </c>
      <c r="D6379" t="s">
        <v>13</v>
      </c>
      <c r="E6379" t="str">
        <f t="shared" si="99"/>
        <v>2015National Bodies and Special Health BoardsReligionNo Religion</v>
      </c>
      <c r="F6379">
        <v>14.448745328350199</v>
      </c>
    </row>
    <row r="6380" spans="1:6" x14ac:dyDescent="0.25">
      <c r="A6380" s="95">
        <v>42094</v>
      </c>
      <c r="B6380" t="s">
        <v>128</v>
      </c>
      <c r="C6380" t="s">
        <v>1</v>
      </c>
      <c r="D6380" t="s">
        <v>13</v>
      </c>
      <c r="E6380" t="str">
        <f t="shared" si="99"/>
        <v>2015North RegionReligionNo Religion</v>
      </c>
      <c r="F6380">
        <v>23.999216778348199</v>
      </c>
    </row>
    <row r="6381" spans="1:6" x14ac:dyDescent="0.25">
      <c r="A6381" s="95">
        <v>42094</v>
      </c>
      <c r="B6381" t="s">
        <v>129</v>
      </c>
      <c r="C6381" t="s">
        <v>1</v>
      </c>
      <c r="D6381" t="s">
        <v>13</v>
      </c>
      <c r="E6381" t="str">
        <f t="shared" si="99"/>
        <v>2015West RegionReligionNo Religion</v>
      </c>
      <c r="F6381">
        <v>14.8748140955518</v>
      </c>
    </row>
    <row r="6382" spans="1:6" x14ac:dyDescent="0.25">
      <c r="A6382" s="95">
        <v>42460</v>
      </c>
      <c r="B6382" t="s">
        <v>102</v>
      </c>
      <c r="C6382" t="s">
        <v>1</v>
      </c>
      <c r="D6382" t="s">
        <v>13</v>
      </c>
      <c r="E6382" t="str">
        <f t="shared" si="99"/>
        <v>2016NHS Ayrshire &amp; ArranReligionNo Religion</v>
      </c>
      <c r="F6382">
        <v>15.700440528634299</v>
      </c>
    </row>
    <row r="6383" spans="1:6" x14ac:dyDescent="0.25">
      <c r="A6383" s="95">
        <v>42460</v>
      </c>
      <c r="B6383" t="s">
        <v>103</v>
      </c>
      <c r="C6383" t="s">
        <v>1</v>
      </c>
      <c r="D6383" t="s">
        <v>13</v>
      </c>
      <c r="E6383" t="str">
        <f t="shared" si="99"/>
        <v>2016NHS BordersReligionNo Religion</v>
      </c>
      <c r="F6383">
        <v>14.6724417975094</v>
      </c>
    </row>
    <row r="6384" spans="1:6" x14ac:dyDescent="0.25">
      <c r="A6384" s="95">
        <v>42460</v>
      </c>
      <c r="B6384" t="s">
        <v>82</v>
      </c>
      <c r="C6384" t="s">
        <v>1</v>
      </c>
      <c r="D6384" t="s">
        <v>13</v>
      </c>
      <c r="E6384" t="str">
        <f t="shared" si="99"/>
        <v>2016NHSScotlandReligionNo Religion</v>
      </c>
      <c r="F6384">
        <v>18.376681416417401</v>
      </c>
    </row>
    <row r="6385" spans="1:6" x14ac:dyDescent="0.25">
      <c r="A6385" s="95">
        <v>42460</v>
      </c>
      <c r="B6385" t="s">
        <v>52</v>
      </c>
      <c r="C6385" t="s">
        <v>1</v>
      </c>
      <c r="D6385" t="s">
        <v>13</v>
      </c>
      <c r="E6385" t="str">
        <f t="shared" si="99"/>
        <v>2016NHS National Services ScotlandReligionNo Religion</v>
      </c>
      <c r="F6385">
        <v>21.151746724890799</v>
      </c>
    </row>
    <row r="6386" spans="1:6" x14ac:dyDescent="0.25">
      <c r="A6386" s="95">
        <v>42460</v>
      </c>
      <c r="B6386" t="s">
        <v>15</v>
      </c>
      <c r="C6386" t="s">
        <v>1</v>
      </c>
      <c r="D6386" t="s">
        <v>13</v>
      </c>
      <c r="E6386" t="str">
        <f t="shared" si="99"/>
        <v>2016Scottish Ambulance ServiceReligionNo Religion</v>
      </c>
      <c r="F6386">
        <v>7.4815137016093898</v>
      </c>
    </row>
    <row r="6387" spans="1:6" x14ac:dyDescent="0.25">
      <c r="A6387" s="95">
        <v>42460</v>
      </c>
      <c r="B6387" t="s">
        <v>16</v>
      </c>
      <c r="C6387" t="s">
        <v>1</v>
      </c>
      <c r="D6387" t="s">
        <v>13</v>
      </c>
      <c r="E6387" t="str">
        <f t="shared" si="99"/>
        <v>2016NHS 24ReligionNo Religion</v>
      </c>
      <c r="F6387">
        <v>11.9339045287637</v>
      </c>
    </row>
    <row r="6388" spans="1:6" x14ac:dyDescent="0.25">
      <c r="A6388" s="95">
        <v>42460</v>
      </c>
      <c r="B6388" t="s">
        <v>17</v>
      </c>
      <c r="C6388" t="s">
        <v>1</v>
      </c>
      <c r="D6388" t="s">
        <v>13</v>
      </c>
      <c r="E6388" t="str">
        <f t="shared" si="99"/>
        <v>2016NHS Education for ScotlandReligionNo Religion</v>
      </c>
      <c r="F6388">
        <v>18.191800878477299</v>
      </c>
    </row>
    <row r="6389" spans="1:6" x14ac:dyDescent="0.25">
      <c r="A6389" s="95">
        <v>42460</v>
      </c>
      <c r="B6389" t="s">
        <v>83</v>
      </c>
      <c r="C6389" t="s">
        <v>1</v>
      </c>
      <c r="D6389" t="s">
        <v>13</v>
      </c>
      <c r="E6389" t="str">
        <f t="shared" si="99"/>
        <v>2016Healthcare Improvement ScotlandReligionNo Religion</v>
      </c>
      <c r="F6389">
        <v>35.038363171355499</v>
      </c>
    </row>
    <row r="6390" spans="1:6" x14ac:dyDescent="0.25">
      <c r="A6390" s="95">
        <v>42460</v>
      </c>
      <c r="B6390" t="s">
        <v>18</v>
      </c>
      <c r="C6390" t="s">
        <v>1</v>
      </c>
      <c r="D6390" t="s">
        <v>13</v>
      </c>
      <c r="E6390" t="str">
        <f t="shared" si="99"/>
        <v>2016NHS Health ScotlandReligionNo Religion</v>
      </c>
      <c r="F6390">
        <v>40.377358490566003</v>
      </c>
    </row>
    <row r="6391" spans="1:6" x14ac:dyDescent="0.25">
      <c r="A6391" s="95">
        <v>42460</v>
      </c>
      <c r="B6391" t="s">
        <v>19</v>
      </c>
      <c r="C6391" t="s">
        <v>1</v>
      </c>
      <c r="D6391" t="s">
        <v>13</v>
      </c>
      <c r="E6391" t="str">
        <f t="shared" si="99"/>
        <v>2016The State HospitalReligionNo Religion</v>
      </c>
      <c r="F6391">
        <v>14.6084337349397</v>
      </c>
    </row>
    <row r="6392" spans="1:6" x14ac:dyDescent="0.25">
      <c r="A6392" s="95">
        <v>42460</v>
      </c>
      <c r="B6392" t="s">
        <v>35</v>
      </c>
      <c r="C6392" t="s">
        <v>1</v>
      </c>
      <c r="D6392" t="s">
        <v>13</v>
      </c>
      <c r="E6392" t="str">
        <f t="shared" si="99"/>
        <v>2016National Waiting Times CentreReligionNo Religion</v>
      </c>
      <c r="F6392">
        <v>16.047471620227</v>
      </c>
    </row>
    <row r="6393" spans="1:6" x14ac:dyDescent="0.25">
      <c r="A6393" s="95">
        <v>42460</v>
      </c>
      <c r="B6393" t="s">
        <v>105</v>
      </c>
      <c r="C6393" t="s">
        <v>1</v>
      </c>
      <c r="D6393" t="s">
        <v>13</v>
      </c>
      <c r="E6393" t="str">
        <f t="shared" si="99"/>
        <v>2016NHS FifeReligionNo Religion</v>
      </c>
      <c r="F6393">
        <v>26.631482797117599</v>
      </c>
    </row>
    <row r="6394" spans="1:6" x14ac:dyDescent="0.25">
      <c r="A6394" s="95">
        <v>42460</v>
      </c>
      <c r="B6394" t="s">
        <v>108</v>
      </c>
      <c r="C6394" t="s">
        <v>1</v>
      </c>
      <c r="D6394" t="s">
        <v>13</v>
      </c>
      <c r="E6394" t="str">
        <f t="shared" si="99"/>
        <v>2016NHS Greater Glasgow &amp; ClydeReligionNo Religion</v>
      </c>
      <c r="F6394">
        <v>19.1297908625796</v>
      </c>
    </row>
    <row r="6395" spans="1:6" x14ac:dyDescent="0.25">
      <c r="A6395" s="95">
        <v>42460</v>
      </c>
      <c r="B6395" t="s">
        <v>109</v>
      </c>
      <c r="C6395" t="s">
        <v>1</v>
      </c>
      <c r="D6395" t="s">
        <v>13</v>
      </c>
      <c r="E6395" t="str">
        <f t="shared" si="99"/>
        <v>2016NHS HighlandReligionNo Religion</v>
      </c>
      <c r="F6395">
        <v>17.836307481125601</v>
      </c>
    </row>
    <row r="6396" spans="1:6" x14ac:dyDescent="0.25">
      <c r="A6396" s="95">
        <v>42460</v>
      </c>
      <c r="B6396" t="s">
        <v>110</v>
      </c>
      <c r="C6396" t="s">
        <v>1</v>
      </c>
      <c r="D6396" t="s">
        <v>13</v>
      </c>
      <c r="E6396" t="str">
        <f t="shared" si="99"/>
        <v>2016NHS LanarkshireReligionNo Religion</v>
      </c>
      <c r="F6396">
        <v>12.8368017524644</v>
      </c>
    </row>
    <row r="6397" spans="1:6" x14ac:dyDescent="0.25">
      <c r="A6397" s="95">
        <v>42460</v>
      </c>
      <c r="B6397" t="s">
        <v>107</v>
      </c>
      <c r="C6397" t="s">
        <v>1</v>
      </c>
      <c r="D6397" t="s">
        <v>13</v>
      </c>
      <c r="E6397" t="str">
        <f t="shared" si="99"/>
        <v>2016NHS GrampianReligionNo Religion</v>
      </c>
      <c r="F6397">
        <v>27.399344569288299</v>
      </c>
    </row>
    <row r="6398" spans="1:6" x14ac:dyDescent="0.25">
      <c r="A6398" s="95">
        <v>42460</v>
      </c>
      <c r="B6398" t="s">
        <v>112</v>
      </c>
      <c r="C6398" t="s">
        <v>1</v>
      </c>
      <c r="D6398" t="s">
        <v>13</v>
      </c>
      <c r="E6398" t="str">
        <f t="shared" si="99"/>
        <v>2016NHS OrkneyReligionNo Religion</v>
      </c>
      <c r="F6398">
        <v>28.03738317757</v>
      </c>
    </row>
    <row r="6399" spans="1:6" x14ac:dyDescent="0.25">
      <c r="A6399" s="95">
        <v>42460</v>
      </c>
      <c r="B6399" t="s">
        <v>111</v>
      </c>
      <c r="C6399" t="s">
        <v>1</v>
      </c>
      <c r="D6399" t="s">
        <v>13</v>
      </c>
      <c r="E6399" t="str">
        <f t="shared" si="99"/>
        <v>2016NHS LothianReligionNo Religion</v>
      </c>
      <c r="F6399">
        <v>8.1129851955512997</v>
      </c>
    </row>
    <row r="6400" spans="1:6" x14ac:dyDescent="0.25">
      <c r="A6400" s="95">
        <v>42460</v>
      </c>
      <c r="B6400" t="s">
        <v>114</v>
      </c>
      <c r="C6400" t="s">
        <v>1</v>
      </c>
      <c r="D6400" t="s">
        <v>13</v>
      </c>
      <c r="E6400" t="str">
        <f t="shared" si="99"/>
        <v>2016NHS TaysideReligionNo Religion</v>
      </c>
      <c r="F6400">
        <v>27.5113305824257</v>
      </c>
    </row>
    <row r="6401" spans="1:6" x14ac:dyDescent="0.25">
      <c r="A6401" s="95">
        <v>42460</v>
      </c>
      <c r="B6401" t="s">
        <v>106</v>
      </c>
      <c r="C6401" t="s">
        <v>1</v>
      </c>
      <c r="D6401" t="s">
        <v>13</v>
      </c>
      <c r="E6401" t="str">
        <f t="shared" si="99"/>
        <v>2016NHS Forth ValleyReligionNo Religion</v>
      </c>
      <c r="F6401">
        <v>22.425828970331501</v>
      </c>
    </row>
    <row r="6402" spans="1:6" x14ac:dyDescent="0.25">
      <c r="A6402" s="95">
        <v>42460</v>
      </c>
      <c r="B6402" t="s">
        <v>115</v>
      </c>
      <c r="C6402" t="s">
        <v>1</v>
      </c>
      <c r="D6402" t="s">
        <v>13</v>
      </c>
      <c r="E6402" t="str">
        <f t="shared" si="99"/>
        <v>2016NHS Western IslesReligionNo Religion</v>
      </c>
      <c r="F6402">
        <v>10.0833333333333</v>
      </c>
    </row>
    <row r="6403" spans="1:6" x14ac:dyDescent="0.25">
      <c r="A6403" s="95">
        <v>42460</v>
      </c>
      <c r="B6403" t="s">
        <v>104</v>
      </c>
      <c r="C6403" t="s">
        <v>1</v>
      </c>
      <c r="D6403" t="s">
        <v>13</v>
      </c>
      <c r="E6403" t="str">
        <f t="shared" si="99"/>
        <v>2016NHS Dumfries &amp; GallowayReligionNo Religion</v>
      </c>
      <c r="F6403">
        <v>20.535145466128601</v>
      </c>
    </row>
    <row r="6404" spans="1:6" x14ac:dyDescent="0.25">
      <c r="A6404" s="95">
        <v>42460</v>
      </c>
      <c r="B6404" t="s">
        <v>113</v>
      </c>
      <c r="C6404" t="s">
        <v>1</v>
      </c>
      <c r="D6404" t="s">
        <v>13</v>
      </c>
      <c r="E6404" t="str">
        <f t="shared" ref="E6404:E6467" si="100">"20"&amp;RIGHT(TEXT(A6404,"dd-mmm-yy"),2)&amp;B6404&amp;C6404&amp;D6404</f>
        <v>2016NHS ShetlandReligionNo Religion</v>
      </c>
      <c r="F6404">
        <v>38.702201622247898</v>
      </c>
    </row>
    <row r="6405" spans="1:6" x14ac:dyDescent="0.25">
      <c r="A6405" s="95">
        <v>42460</v>
      </c>
      <c r="B6405" t="s">
        <v>127</v>
      </c>
      <c r="C6405" t="s">
        <v>1</v>
      </c>
      <c r="D6405" t="s">
        <v>13</v>
      </c>
      <c r="E6405" t="str">
        <f t="shared" si="100"/>
        <v>2016East RegionReligionNo Religion</v>
      </c>
      <c r="F6405">
        <v>13.1913220805385</v>
      </c>
    </row>
    <row r="6406" spans="1:6" x14ac:dyDescent="0.25">
      <c r="A6406" s="95">
        <v>42460</v>
      </c>
      <c r="B6406" t="s">
        <v>132</v>
      </c>
      <c r="C6406" t="s">
        <v>1</v>
      </c>
      <c r="D6406" t="s">
        <v>13</v>
      </c>
      <c r="E6406" t="str">
        <f t="shared" si="100"/>
        <v>2016National Bodies and Special Health BoardsReligionNo Religion</v>
      </c>
      <c r="F6406">
        <v>15.504217550044</v>
      </c>
    </row>
    <row r="6407" spans="1:6" x14ac:dyDescent="0.25">
      <c r="A6407" s="95">
        <v>42460</v>
      </c>
      <c r="B6407" t="s">
        <v>128</v>
      </c>
      <c r="C6407" t="s">
        <v>1</v>
      </c>
      <c r="D6407" t="s">
        <v>13</v>
      </c>
      <c r="E6407" t="str">
        <f t="shared" si="100"/>
        <v>2016North RegionReligionNo Religion</v>
      </c>
      <c r="F6407">
        <v>24.802002632771501</v>
      </c>
    </row>
    <row r="6408" spans="1:6" x14ac:dyDescent="0.25">
      <c r="A6408" s="95">
        <v>42460</v>
      </c>
      <c r="B6408" t="s">
        <v>129</v>
      </c>
      <c r="C6408" t="s">
        <v>1</v>
      </c>
      <c r="D6408" t="s">
        <v>13</v>
      </c>
      <c r="E6408" t="str">
        <f t="shared" si="100"/>
        <v>2016West RegionReligionNo Religion</v>
      </c>
      <c r="F6408">
        <v>18.011901870293901</v>
      </c>
    </row>
    <row r="6409" spans="1:6" x14ac:dyDescent="0.25">
      <c r="A6409" s="95">
        <v>42825</v>
      </c>
      <c r="B6409" t="s">
        <v>102</v>
      </c>
      <c r="C6409" t="s">
        <v>1</v>
      </c>
      <c r="D6409" t="s">
        <v>13</v>
      </c>
      <c r="E6409" t="str">
        <f t="shared" si="100"/>
        <v>2017NHS Ayrshire &amp; ArranReligionNo Religion</v>
      </c>
      <c r="F6409">
        <v>15.2549587128628</v>
      </c>
    </row>
    <row r="6410" spans="1:6" x14ac:dyDescent="0.25">
      <c r="A6410" s="95">
        <v>42825</v>
      </c>
      <c r="B6410" t="s">
        <v>103</v>
      </c>
      <c r="C6410" t="s">
        <v>1</v>
      </c>
      <c r="D6410" t="s">
        <v>13</v>
      </c>
      <c r="E6410" t="str">
        <f t="shared" si="100"/>
        <v>2017NHS BordersReligionNo Religion</v>
      </c>
      <c r="F6410">
        <v>23.394495412844002</v>
      </c>
    </row>
    <row r="6411" spans="1:6" x14ac:dyDescent="0.25">
      <c r="A6411" s="95">
        <v>42825</v>
      </c>
      <c r="B6411" t="s">
        <v>82</v>
      </c>
      <c r="C6411" t="s">
        <v>1</v>
      </c>
      <c r="D6411" t="s">
        <v>13</v>
      </c>
      <c r="E6411" t="str">
        <f t="shared" si="100"/>
        <v>2017NHSScotlandReligionNo Religion</v>
      </c>
      <c r="F6411">
        <v>19.885345361474499</v>
      </c>
    </row>
    <row r="6412" spans="1:6" x14ac:dyDescent="0.25">
      <c r="A6412" s="95">
        <v>42825</v>
      </c>
      <c r="B6412" t="s">
        <v>52</v>
      </c>
      <c r="C6412" t="s">
        <v>1</v>
      </c>
      <c r="D6412" t="s">
        <v>13</v>
      </c>
      <c r="E6412" t="str">
        <f t="shared" si="100"/>
        <v>2017NHS National Services ScotlandReligionNo Religion</v>
      </c>
      <c r="F6412">
        <v>23.419267299864298</v>
      </c>
    </row>
    <row r="6413" spans="1:6" x14ac:dyDescent="0.25">
      <c r="A6413" s="95">
        <v>42825</v>
      </c>
      <c r="B6413" t="s">
        <v>15</v>
      </c>
      <c r="C6413" t="s">
        <v>1</v>
      </c>
      <c r="D6413" t="s">
        <v>13</v>
      </c>
      <c r="E6413" t="str">
        <f t="shared" si="100"/>
        <v>2017Scottish Ambulance ServiceReligionNo Religion</v>
      </c>
      <c r="F6413">
        <v>7.39176346356916</v>
      </c>
    </row>
    <row r="6414" spans="1:6" x14ac:dyDescent="0.25">
      <c r="A6414" s="95">
        <v>42825</v>
      </c>
      <c r="B6414" t="s">
        <v>16</v>
      </c>
      <c r="C6414" t="s">
        <v>1</v>
      </c>
      <c r="D6414" t="s">
        <v>13</v>
      </c>
      <c r="E6414" t="str">
        <f t="shared" si="100"/>
        <v>2017NHS 24ReligionNo Religion</v>
      </c>
      <c r="F6414">
        <v>12.5419181757209</v>
      </c>
    </row>
    <row r="6415" spans="1:6" x14ac:dyDescent="0.25">
      <c r="A6415" s="95">
        <v>42825</v>
      </c>
      <c r="B6415" t="s">
        <v>17</v>
      </c>
      <c r="C6415" t="s">
        <v>1</v>
      </c>
      <c r="D6415" t="s">
        <v>13</v>
      </c>
      <c r="E6415" t="str">
        <f t="shared" si="100"/>
        <v>2017NHS Education for ScotlandReligionNo Religion</v>
      </c>
      <c r="F6415">
        <v>17.749757516973801</v>
      </c>
    </row>
    <row r="6416" spans="1:6" x14ac:dyDescent="0.25">
      <c r="A6416" s="95">
        <v>42825</v>
      </c>
      <c r="B6416" t="s">
        <v>83</v>
      </c>
      <c r="C6416" t="s">
        <v>1</v>
      </c>
      <c r="D6416" t="s">
        <v>13</v>
      </c>
      <c r="E6416" t="str">
        <f t="shared" si="100"/>
        <v>2017Healthcare Improvement ScotlandReligionNo Religion</v>
      </c>
      <c r="F6416">
        <v>38.479809976246997</v>
      </c>
    </row>
    <row r="6417" spans="1:6" x14ac:dyDescent="0.25">
      <c r="A6417" s="95">
        <v>42825</v>
      </c>
      <c r="B6417" t="s">
        <v>18</v>
      </c>
      <c r="C6417" t="s">
        <v>1</v>
      </c>
      <c r="D6417" t="s">
        <v>13</v>
      </c>
      <c r="E6417" t="str">
        <f t="shared" si="100"/>
        <v>2017NHS Health ScotlandReligionNo Religion</v>
      </c>
      <c r="F6417">
        <v>40.6666666666666</v>
      </c>
    </row>
    <row r="6418" spans="1:6" x14ac:dyDescent="0.25">
      <c r="A6418" s="95">
        <v>42825</v>
      </c>
      <c r="B6418" t="s">
        <v>19</v>
      </c>
      <c r="C6418" t="s">
        <v>1</v>
      </c>
      <c r="D6418" t="s">
        <v>13</v>
      </c>
      <c r="E6418" t="str">
        <f t="shared" si="100"/>
        <v>2017The State HospitalReligionNo Religion</v>
      </c>
      <c r="F6418">
        <v>16.2406015037594</v>
      </c>
    </row>
    <row r="6419" spans="1:6" x14ac:dyDescent="0.25">
      <c r="A6419" s="95">
        <v>42825</v>
      </c>
      <c r="B6419" t="s">
        <v>35</v>
      </c>
      <c r="C6419" t="s">
        <v>1</v>
      </c>
      <c r="D6419" t="s">
        <v>13</v>
      </c>
      <c r="E6419" t="str">
        <f t="shared" si="100"/>
        <v>2017National Waiting Times CentreReligionNo Religion</v>
      </c>
      <c r="F6419">
        <v>17.840851495184999</v>
      </c>
    </row>
    <row r="6420" spans="1:6" x14ac:dyDescent="0.25">
      <c r="A6420" s="95">
        <v>42825</v>
      </c>
      <c r="B6420" t="s">
        <v>105</v>
      </c>
      <c r="C6420" t="s">
        <v>1</v>
      </c>
      <c r="D6420" t="s">
        <v>13</v>
      </c>
      <c r="E6420" t="str">
        <f t="shared" si="100"/>
        <v>2017NHS FifeReligionNo Religion</v>
      </c>
      <c r="F6420">
        <v>28.730738037307301</v>
      </c>
    </row>
    <row r="6421" spans="1:6" x14ac:dyDescent="0.25">
      <c r="A6421" s="95">
        <v>42825</v>
      </c>
      <c r="B6421" t="s">
        <v>108</v>
      </c>
      <c r="C6421" t="s">
        <v>1</v>
      </c>
      <c r="D6421" t="s">
        <v>13</v>
      </c>
      <c r="E6421" t="str">
        <f t="shared" si="100"/>
        <v>2017NHS Greater Glasgow &amp; ClydeReligionNo Religion</v>
      </c>
      <c r="F6421">
        <v>21.401282423646599</v>
      </c>
    </row>
    <row r="6422" spans="1:6" x14ac:dyDescent="0.25">
      <c r="A6422" s="95">
        <v>42825</v>
      </c>
      <c r="B6422" t="s">
        <v>109</v>
      </c>
      <c r="C6422" t="s">
        <v>1</v>
      </c>
      <c r="D6422" t="s">
        <v>13</v>
      </c>
      <c r="E6422" t="str">
        <f t="shared" si="100"/>
        <v>2017NHS HighlandReligionNo Religion</v>
      </c>
      <c r="F6422">
        <v>18.9805499664654</v>
      </c>
    </row>
    <row r="6423" spans="1:6" x14ac:dyDescent="0.25">
      <c r="A6423" s="95">
        <v>42825</v>
      </c>
      <c r="B6423" t="s">
        <v>110</v>
      </c>
      <c r="C6423" t="s">
        <v>1</v>
      </c>
      <c r="D6423" t="s">
        <v>13</v>
      </c>
      <c r="E6423" t="str">
        <f t="shared" si="100"/>
        <v>2017NHS LanarkshireReligionNo Religion</v>
      </c>
      <c r="F6423">
        <v>15.014388489208599</v>
      </c>
    </row>
    <row r="6424" spans="1:6" x14ac:dyDescent="0.25">
      <c r="A6424" s="95">
        <v>42825</v>
      </c>
      <c r="B6424" t="s">
        <v>107</v>
      </c>
      <c r="C6424" t="s">
        <v>1</v>
      </c>
      <c r="D6424" t="s">
        <v>13</v>
      </c>
      <c r="E6424" t="str">
        <f t="shared" si="100"/>
        <v>2017NHS GrampianReligionNo Religion</v>
      </c>
      <c r="F6424">
        <v>28.823290610682498</v>
      </c>
    </row>
    <row r="6425" spans="1:6" x14ac:dyDescent="0.25">
      <c r="A6425" s="95">
        <v>42825</v>
      </c>
      <c r="B6425" t="s">
        <v>112</v>
      </c>
      <c r="C6425" t="s">
        <v>1</v>
      </c>
      <c r="D6425" t="s">
        <v>13</v>
      </c>
      <c r="E6425" t="str">
        <f t="shared" si="100"/>
        <v>2017NHS OrkneyReligionNo Religion</v>
      </c>
      <c r="F6425">
        <v>31.564986737400499</v>
      </c>
    </row>
    <row r="6426" spans="1:6" x14ac:dyDescent="0.25">
      <c r="A6426" s="95">
        <v>42825</v>
      </c>
      <c r="B6426" t="s">
        <v>111</v>
      </c>
      <c r="C6426" t="s">
        <v>1</v>
      </c>
      <c r="D6426" t="s">
        <v>13</v>
      </c>
      <c r="E6426" t="str">
        <f t="shared" si="100"/>
        <v>2017NHS LothianReligionNo Religion</v>
      </c>
      <c r="F6426">
        <v>8.2172138681569091</v>
      </c>
    </row>
    <row r="6427" spans="1:6" x14ac:dyDescent="0.25">
      <c r="A6427" s="95">
        <v>42825</v>
      </c>
      <c r="B6427" t="s">
        <v>114</v>
      </c>
      <c r="C6427" t="s">
        <v>1</v>
      </c>
      <c r="D6427" t="s">
        <v>13</v>
      </c>
      <c r="E6427" t="str">
        <f t="shared" si="100"/>
        <v>2017NHS TaysideReligionNo Religion</v>
      </c>
      <c r="F6427">
        <v>29.734286485028299</v>
      </c>
    </row>
    <row r="6428" spans="1:6" x14ac:dyDescent="0.25">
      <c r="A6428" s="95">
        <v>42825</v>
      </c>
      <c r="B6428" t="s">
        <v>106</v>
      </c>
      <c r="C6428" t="s">
        <v>1</v>
      </c>
      <c r="D6428" t="s">
        <v>13</v>
      </c>
      <c r="E6428" t="str">
        <f t="shared" si="100"/>
        <v>2017NHS Forth ValleyReligionNo Religion</v>
      </c>
      <c r="F6428">
        <v>24.8639320323908</v>
      </c>
    </row>
    <row r="6429" spans="1:6" x14ac:dyDescent="0.25">
      <c r="A6429" s="95">
        <v>42825</v>
      </c>
      <c r="B6429" t="s">
        <v>115</v>
      </c>
      <c r="C6429" t="s">
        <v>1</v>
      </c>
      <c r="D6429" t="s">
        <v>13</v>
      </c>
      <c r="E6429" t="str">
        <f t="shared" si="100"/>
        <v>2017NHS Western IslesReligionNo Religion</v>
      </c>
      <c r="F6429">
        <v>9.8837209302325508</v>
      </c>
    </row>
    <row r="6430" spans="1:6" x14ac:dyDescent="0.25">
      <c r="A6430" s="95">
        <v>42825</v>
      </c>
      <c r="B6430" t="s">
        <v>104</v>
      </c>
      <c r="C6430" t="s">
        <v>1</v>
      </c>
      <c r="D6430" t="s">
        <v>13</v>
      </c>
      <c r="E6430" t="str">
        <f t="shared" si="100"/>
        <v>2017NHS Dumfries &amp; GallowayReligionNo Religion</v>
      </c>
      <c r="F6430">
        <v>20.706086203162201</v>
      </c>
    </row>
    <row r="6431" spans="1:6" x14ac:dyDescent="0.25">
      <c r="A6431" s="95">
        <v>42825</v>
      </c>
      <c r="B6431" t="s">
        <v>113</v>
      </c>
      <c r="C6431" t="s">
        <v>1</v>
      </c>
      <c r="D6431" t="s">
        <v>13</v>
      </c>
      <c r="E6431" t="str">
        <f t="shared" si="100"/>
        <v>2017NHS ShetlandReligionNo Religion</v>
      </c>
      <c r="F6431">
        <v>40.940366972477001</v>
      </c>
    </row>
    <row r="6432" spans="1:6" x14ac:dyDescent="0.25">
      <c r="A6432" s="95">
        <v>42825</v>
      </c>
      <c r="B6432" t="s">
        <v>127</v>
      </c>
      <c r="C6432" t="s">
        <v>1</v>
      </c>
      <c r="D6432" t="s">
        <v>13</v>
      </c>
      <c r="E6432" t="str">
        <f t="shared" si="100"/>
        <v>2017East RegionReligionNo Religion</v>
      </c>
      <c r="F6432">
        <v>14.5600824155608</v>
      </c>
    </row>
    <row r="6433" spans="1:6" x14ac:dyDescent="0.25">
      <c r="A6433" s="95">
        <v>42825</v>
      </c>
      <c r="B6433" t="s">
        <v>132</v>
      </c>
      <c r="C6433" t="s">
        <v>1</v>
      </c>
      <c r="D6433" t="s">
        <v>13</v>
      </c>
      <c r="E6433" t="str">
        <f t="shared" si="100"/>
        <v>2017National Bodies and Special Health BoardsReligionNo Religion</v>
      </c>
      <c r="F6433">
        <v>16.457862250198598</v>
      </c>
    </row>
    <row r="6434" spans="1:6" x14ac:dyDescent="0.25">
      <c r="A6434" s="95">
        <v>42825</v>
      </c>
      <c r="B6434" t="s">
        <v>128</v>
      </c>
      <c r="C6434" t="s">
        <v>1</v>
      </c>
      <c r="D6434" t="s">
        <v>13</v>
      </c>
      <c r="E6434" t="str">
        <f t="shared" si="100"/>
        <v>2017North RegionReligionNo Religion</v>
      </c>
      <c r="F6434">
        <v>26.387494928356301</v>
      </c>
    </row>
    <row r="6435" spans="1:6" x14ac:dyDescent="0.25">
      <c r="A6435" s="95">
        <v>42825</v>
      </c>
      <c r="B6435" t="s">
        <v>129</v>
      </c>
      <c r="C6435" t="s">
        <v>1</v>
      </c>
      <c r="D6435" t="s">
        <v>13</v>
      </c>
      <c r="E6435" t="str">
        <f t="shared" si="100"/>
        <v>2017West RegionReligionNo Religion</v>
      </c>
      <c r="F6435">
        <v>19.728426764862601</v>
      </c>
    </row>
    <row r="6436" spans="1:6" x14ac:dyDescent="0.25">
      <c r="A6436" s="95">
        <v>43190</v>
      </c>
      <c r="B6436" t="s">
        <v>102</v>
      </c>
      <c r="C6436" t="s">
        <v>1</v>
      </c>
      <c r="D6436" t="s">
        <v>13</v>
      </c>
      <c r="E6436" t="str">
        <f t="shared" si="100"/>
        <v>2018NHS Ayrshire &amp; ArranReligionNo Religion</v>
      </c>
      <c r="F6436">
        <v>15.807560137456999</v>
      </c>
    </row>
    <row r="6437" spans="1:6" x14ac:dyDescent="0.25">
      <c r="A6437" s="95">
        <v>43190</v>
      </c>
      <c r="B6437" t="s">
        <v>103</v>
      </c>
      <c r="C6437" t="s">
        <v>1</v>
      </c>
      <c r="D6437" t="s">
        <v>13</v>
      </c>
      <c r="E6437" t="str">
        <f t="shared" si="100"/>
        <v>2018NHS BordersReligionNo Religion</v>
      </c>
      <c r="F6437">
        <v>28.939752696658701</v>
      </c>
    </row>
    <row r="6438" spans="1:6" x14ac:dyDescent="0.25">
      <c r="A6438" s="95">
        <v>43190</v>
      </c>
      <c r="B6438" t="s">
        <v>82</v>
      </c>
      <c r="C6438" t="s">
        <v>1</v>
      </c>
      <c r="D6438" t="s">
        <v>13</v>
      </c>
      <c r="E6438" t="str">
        <f t="shared" si="100"/>
        <v>2018NHSScotlandReligionNo Religion</v>
      </c>
      <c r="F6438">
        <v>27.625633634022702</v>
      </c>
    </row>
    <row r="6439" spans="1:6" x14ac:dyDescent="0.25">
      <c r="A6439" s="95">
        <v>43190</v>
      </c>
      <c r="B6439" t="s">
        <v>52</v>
      </c>
      <c r="C6439" t="s">
        <v>1</v>
      </c>
      <c r="D6439" t="s">
        <v>13</v>
      </c>
      <c r="E6439" t="str">
        <f t="shared" si="100"/>
        <v>2018NHS National Services ScotlandReligionNo Religion</v>
      </c>
      <c r="F6439">
        <v>26.207827260458799</v>
      </c>
    </row>
    <row r="6440" spans="1:6" x14ac:dyDescent="0.25">
      <c r="A6440" s="95">
        <v>43190</v>
      </c>
      <c r="B6440" t="s">
        <v>15</v>
      </c>
      <c r="C6440" t="s">
        <v>1</v>
      </c>
      <c r="D6440" t="s">
        <v>13</v>
      </c>
      <c r="E6440" t="str">
        <f t="shared" si="100"/>
        <v>2018Scottish Ambulance ServiceReligionNo Religion</v>
      </c>
      <c r="F6440">
        <v>21.3664847382251</v>
      </c>
    </row>
    <row r="6441" spans="1:6" x14ac:dyDescent="0.25">
      <c r="A6441" s="95">
        <v>43190</v>
      </c>
      <c r="B6441" t="s">
        <v>16</v>
      </c>
      <c r="C6441" t="s">
        <v>1</v>
      </c>
      <c r="D6441" t="s">
        <v>13</v>
      </c>
      <c r="E6441" t="str">
        <f t="shared" si="100"/>
        <v>2018NHS 24ReligionNo Religion</v>
      </c>
      <c r="F6441">
        <v>18.5852090032154</v>
      </c>
    </row>
    <row r="6442" spans="1:6" x14ac:dyDescent="0.25">
      <c r="A6442" s="95">
        <v>43190</v>
      </c>
      <c r="B6442" t="s">
        <v>17</v>
      </c>
      <c r="C6442" t="s">
        <v>1</v>
      </c>
      <c r="D6442" t="s">
        <v>13</v>
      </c>
      <c r="E6442" t="str">
        <f t="shared" si="100"/>
        <v>2018NHS Education for ScotlandReligionNo Religion</v>
      </c>
      <c r="F6442">
        <v>21.979580260918802</v>
      </c>
    </row>
    <row r="6443" spans="1:6" x14ac:dyDescent="0.25">
      <c r="A6443" s="95">
        <v>43190</v>
      </c>
      <c r="B6443" t="s">
        <v>83</v>
      </c>
      <c r="C6443" t="s">
        <v>1</v>
      </c>
      <c r="D6443" t="s">
        <v>13</v>
      </c>
      <c r="E6443" t="str">
        <f t="shared" si="100"/>
        <v>2018Healthcare Improvement ScotlandReligionNo Religion</v>
      </c>
      <c r="F6443">
        <v>41.723356009070201</v>
      </c>
    </row>
    <row r="6444" spans="1:6" x14ac:dyDescent="0.25">
      <c r="A6444" s="95">
        <v>43190</v>
      </c>
      <c r="B6444" t="s">
        <v>18</v>
      </c>
      <c r="C6444" t="s">
        <v>1</v>
      </c>
      <c r="D6444" t="s">
        <v>13</v>
      </c>
      <c r="E6444" t="str">
        <f t="shared" si="100"/>
        <v>2018NHS Health ScotlandReligionNo Religion</v>
      </c>
      <c r="F6444">
        <v>45.973154362416103</v>
      </c>
    </row>
    <row r="6445" spans="1:6" x14ac:dyDescent="0.25">
      <c r="A6445" s="95">
        <v>43190</v>
      </c>
      <c r="B6445" t="s">
        <v>19</v>
      </c>
      <c r="C6445" t="s">
        <v>1</v>
      </c>
      <c r="D6445" t="s">
        <v>13</v>
      </c>
      <c r="E6445" t="str">
        <f t="shared" si="100"/>
        <v>2018The State HospitalReligionNo Religion</v>
      </c>
      <c r="F6445">
        <v>20.7890743550834</v>
      </c>
    </row>
    <row r="6446" spans="1:6" x14ac:dyDescent="0.25">
      <c r="A6446" s="95">
        <v>43190</v>
      </c>
      <c r="B6446" t="s">
        <v>35</v>
      </c>
      <c r="C6446" t="s">
        <v>1</v>
      </c>
      <c r="D6446" t="s">
        <v>13</v>
      </c>
      <c r="E6446" t="str">
        <f t="shared" si="100"/>
        <v>2018National Waiting Times CentreReligionNo Religion</v>
      </c>
      <c r="F6446">
        <v>19.5641406636949</v>
      </c>
    </row>
    <row r="6447" spans="1:6" x14ac:dyDescent="0.25">
      <c r="A6447" s="95">
        <v>43190</v>
      </c>
      <c r="B6447" t="s">
        <v>105</v>
      </c>
      <c r="C6447" t="s">
        <v>1</v>
      </c>
      <c r="D6447" t="s">
        <v>13</v>
      </c>
      <c r="E6447" t="str">
        <f t="shared" si="100"/>
        <v>2018NHS FifeReligionNo Religion</v>
      </c>
      <c r="F6447">
        <v>29.536370903277302</v>
      </c>
    </row>
    <row r="6448" spans="1:6" x14ac:dyDescent="0.25">
      <c r="A6448" s="95">
        <v>43190</v>
      </c>
      <c r="B6448" t="s">
        <v>108</v>
      </c>
      <c r="C6448" t="s">
        <v>1</v>
      </c>
      <c r="D6448" t="s">
        <v>13</v>
      </c>
      <c r="E6448" t="str">
        <f t="shared" si="100"/>
        <v>2018NHS Greater Glasgow &amp; ClydeReligionNo Religion</v>
      </c>
      <c r="F6448">
        <v>49.096149978772303</v>
      </c>
    </row>
    <row r="6449" spans="1:6" x14ac:dyDescent="0.25">
      <c r="A6449" s="95">
        <v>43190</v>
      </c>
      <c r="B6449" t="s">
        <v>109</v>
      </c>
      <c r="C6449" t="s">
        <v>1</v>
      </c>
      <c r="D6449" t="s">
        <v>13</v>
      </c>
      <c r="E6449" t="str">
        <f t="shared" si="100"/>
        <v>2018NHS HighlandReligionNo Religion</v>
      </c>
      <c r="F6449">
        <v>20.130558955528301</v>
      </c>
    </row>
    <row r="6450" spans="1:6" x14ac:dyDescent="0.25">
      <c r="A6450" s="95">
        <v>43190</v>
      </c>
      <c r="B6450" t="s">
        <v>110</v>
      </c>
      <c r="C6450" t="s">
        <v>1</v>
      </c>
      <c r="D6450" t="s">
        <v>13</v>
      </c>
      <c r="E6450" t="str">
        <f t="shared" si="100"/>
        <v>2018NHS LanarkshireReligionNo Religion</v>
      </c>
      <c r="F6450">
        <v>16.905766526019601</v>
      </c>
    </row>
    <row r="6451" spans="1:6" x14ac:dyDescent="0.25">
      <c r="A6451" s="95">
        <v>43190</v>
      </c>
      <c r="B6451" t="s">
        <v>107</v>
      </c>
      <c r="C6451" t="s">
        <v>1</v>
      </c>
      <c r="D6451" t="s">
        <v>13</v>
      </c>
      <c r="E6451" t="str">
        <f t="shared" si="100"/>
        <v>2018NHS GrampianReligionNo Religion</v>
      </c>
      <c r="F6451">
        <v>29.951326920848299</v>
      </c>
    </row>
    <row r="6452" spans="1:6" x14ac:dyDescent="0.25">
      <c r="A6452" s="95">
        <v>43190</v>
      </c>
      <c r="B6452" t="s">
        <v>112</v>
      </c>
      <c r="C6452" t="s">
        <v>1</v>
      </c>
      <c r="D6452" t="s">
        <v>13</v>
      </c>
      <c r="E6452" t="str">
        <f t="shared" si="100"/>
        <v>2018NHS OrkneyReligionNo Religion</v>
      </c>
      <c r="F6452">
        <v>32.868020304568503</v>
      </c>
    </row>
    <row r="6453" spans="1:6" x14ac:dyDescent="0.25">
      <c r="A6453" s="95">
        <v>43190</v>
      </c>
      <c r="B6453" t="s">
        <v>111</v>
      </c>
      <c r="C6453" t="s">
        <v>1</v>
      </c>
      <c r="D6453" t="s">
        <v>13</v>
      </c>
      <c r="E6453" t="str">
        <f t="shared" si="100"/>
        <v>2018NHS LothianReligionNo Religion</v>
      </c>
      <c r="F6453">
        <v>8.5097404880793306</v>
      </c>
    </row>
    <row r="6454" spans="1:6" x14ac:dyDescent="0.25">
      <c r="A6454" s="95">
        <v>43190</v>
      </c>
      <c r="B6454" t="s">
        <v>114</v>
      </c>
      <c r="C6454" t="s">
        <v>1</v>
      </c>
      <c r="D6454" t="s">
        <v>13</v>
      </c>
      <c r="E6454" t="str">
        <f t="shared" si="100"/>
        <v>2018NHS TaysideReligionNo Religion</v>
      </c>
      <c r="F6454">
        <v>31.134103735554898</v>
      </c>
    </row>
    <row r="6455" spans="1:6" x14ac:dyDescent="0.25">
      <c r="A6455" s="95">
        <v>43190</v>
      </c>
      <c r="B6455" t="s">
        <v>106</v>
      </c>
      <c r="C6455" t="s">
        <v>1</v>
      </c>
      <c r="D6455" t="s">
        <v>13</v>
      </c>
      <c r="E6455" t="str">
        <f t="shared" si="100"/>
        <v>2018NHS Forth ValleyReligionNo Religion</v>
      </c>
      <c r="F6455">
        <v>27.212988017008101</v>
      </c>
    </row>
    <row r="6456" spans="1:6" x14ac:dyDescent="0.25">
      <c r="A6456" s="95">
        <v>43190</v>
      </c>
      <c r="B6456" t="s">
        <v>115</v>
      </c>
      <c r="C6456" t="s">
        <v>1</v>
      </c>
      <c r="D6456" t="s">
        <v>13</v>
      </c>
      <c r="E6456" t="str">
        <f t="shared" si="100"/>
        <v>2018NHS Western IslesReligionNo Religion</v>
      </c>
      <c r="F6456">
        <v>10.1105845181674</v>
      </c>
    </row>
    <row r="6457" spans="1:6" x14ac:dyDescent="0.25">
      <c r="A6457" s="95">
        <v>43190</v>
      </c>
      <c r="B6457" t="s">
        <v>104</v>
      </c>
      <c r="C6457" t="s">
        <v>1</v>
      </c>
      <c r="D6457" t="s">
        <v>13</v>
      </c>
      <c r="E6457" t="str">
        <f t="shared" si="100"/>
        <v>2018NHS Dumfries &amp; GallowayReligionNo Religion</v>
      </c>
      <c r="F6457">
        <v>19.8897370653095</v>
      </c>
    </row>
    <row r="6458" spans="1:6" x14ac:dyDescent="0.25">
      <c r="A6458" s="95">
        <v>43190</v>
      </c>
      <c r="B6458" t="s">
        <v>113</v>
      </c>
      <c r="C6458" t="s">
        <v>1</v>
      </c>
      <c r="D6458" t="s">
        <v>13</v>
      </c>
      <c r="E6458" t="str">
        <f t="shared" si="100"/>
        <v>2018NHS ShetlandReligionNo Religion</v>
      </c>
      <c r="F6458">
        <v>42.559833506763702</v>
      </c>
    </row>
    <row r="6459" spans="1:6" x14ac:dyDescent="0.25">
      <c r="A6459" s="95">
        <v>43190</v>
      </c>
      <c r="B6459" t="s">
        <v>127</v>
      </c>
      <c r="C6459" t="s">
        <v>1</v>
      </c>
      <c r="D6459" t="s">
        <v>13</v>
      </c>
      <c r="E6459" t="str">
        <f t="shared" si="100"/>
        <v>2018East RegionReligionNo Religion</v>
      </c>
      <c r="F6459">
        <v>15.328899093426701</v>
      </c>
    </row>
    <row r="6460" spans="1:6" x14ac:dyDescent="0.25">
      <c r="A6460" s="95">
        <v>43190</v>
      </c>
      <c r="B6460" t="s">
        <v>132</v>
      </c>
      <c r="C6460" t="s">
        <v>1</v>
      </c>
      <c r="D6460" t="s">
        <v>13</v>
      </c>
      <c r="E6460" t="str">
        <f t="shared" si="100"/>
        <v>2018National Bodies and Special Health BoardsReligionNo Religion</v>
      </c>
      <c r="F6460">
        <v>23.002915451894999</v>
      </c>
    </row>
    <row r="6461" spans="1:6" x14ac:dyDescent="0.25">
      <c r="A6461" s="95">
        <v>43190</v>
      </c>
      <c r="B6461" t="s">
        <v>128</v>
      </c>
      <c r="C6461" t="s">
        <v>1</v>
      </c>
      <c r="D6461" t="s">
        <v>13</v>
      </c>
      <c r="E6461" t="str">
        <f t="shared" si="100"/>
        <v>2018North RegionReligionNo Religion</v>
      </c>
      <c r="F6461">
        <v>27.558424027672299</v>
      </c>
    </row>
    <row r="6462" spans="1:6" x14ac:dyDescent="0.25">
      <c r="A6462" s="95">
        <v>43190</v>
      </c>
      <c r="B6462" t="s">
        <v>129</v>
      </c>
      <c r="C6462" t="s">
        <v>1</v>
      </c>
      <c r="D6462" t="s">
        <v>13</v>
      </c>
      <c r="E6462" t="str">
        <f t="shared" si="100"/>
        <v>2018West RegionReligionNo Religion</v>
      </c>
      <c r="F6462">
        <v>35.154291745121697</v>
      </c>
    </row>
    <row r="6463" spans="1:6" x14ac:dyDescent="0.25">
      <c r="A6463" s="95">
        <v>43555</v>
      </c>
      <c r="B6463" t="s">
        <v>102</v>
      </c>
      <c r="C6463" t="s">
        <v>1</v>
      </c>
      <c r="D6463" t="s">
        <v>13</v>
      </c>
      <c r="E6463" t="str">
        <f t="shared" si="100"/>
        <v>2019NHS Ayrshire &amp; ArranReligionNo Religion</v>
      </c>
      <c r="F6463">
        <v>15.460609642826901</v>
      </c>
    </row>
    <row r="6464" spans="1:6" x14ac:dyDescent="0.25">
      <c r="A6464" s="95">
        <v>43555</v>
      </c>
      <c r="B6464" t="s">
        <v>103</v>
      </c>
      <c r="C6464" t="s">
        <v>1</v>
      </c>
      <c r="D6464" t="s">
        <v>13</v>
      </c>
      <c r="E6464" t="str">
        <f t="shared" si="100"/>
        <v>2019NHS BordersReligionNo Religion</v>
      </c>
      <c r="F6464">
        <v>30.695131476177998</v>
      </c>
    </row>
    <row r="6465" spans="1:6" x14ac:dyDescent="0.25">
      <c r="A6465" s="95">
        <v>43555</v>
      </c>
      <c r="B6465" t="s">
        <v>82</v>
      </c>
      <c r="C6465" t="s">
        <v>1</v>
      </c>
      <c r="D6465" t="s">
        <v>13</v>
      </c>
      <c r="E6465" t="str">
        <f t="shared" si="100"/>
        <v>2019NHSScotlandReligionNo Religion</v>
      </c>
      <c r="F6465">
        <v>27.9368765278894</v>
      </c>
    </row>
    <row r="6466" spans="1:6" x14ac:dyDescent="0.25">
      <c r="A6466" s="95">
        <v>43555</v>
      </c>
      <c r="B6466" t="s">
        <v>52</v>
      </c>
      <c r="C6466" t="s">
        <v>1</v>
      </c>
      <c r="D6466" t="s">
        <v>13</v>
      </c>
      <c r="E6466" t="str">
        <f t="shared" si="100"/>
        <v>2019NHS National Services ScotlandReligionNo Religion</v>
      </c>
      <c r="F6466">
        <v>28.583218707015099</v>
      </c>
    </row>
    <row r="6467" spans="1:6" x14ac:dyDescent="0.25">
      <c r="A6467" s="95">
        <v>43555</v>
      </c>
      <c r="B6467" t="s">
        <v>15</v>
      </c>
      <c r="C6467" t="s">
        <v>1</v>
      </c>
      <c r="D6467" t="s">
        <v>13</v>
      </c>
      <c r="E6467" t="str">
        <f t="shared" si="100"/>
        <v>2019Scottish Ambulance ServiceReligionNo Religion</v>
      </c>
      <c r="F6467">
        <v>23.796477495107599</v>
      </c>
    </row>
    <row r="6468" spans="1:6" x14ac:dyDescent="0.25">
      <c r="A6468" s="95">
        <v>43555</v>
      </c>
      <c r="B6468" t="s">
        <v>16</v>
      </c>
      <c r="C6468" t="s">
        <v>1</v>
      </c>
      <c r="D6468" t="s">
        <v>13</v>
      </c>
      <c r="E6468" t="str">
        <f t="shared" ref="E6468:E6531" si="101">"20"&amp;RIGHT(TEXT(A6468,"dd-mmm-yy"),2)&amp;B6468&amp;C6468&amp;D6468</f>
        <v>2019NHS 24ReligionNo Religion</v>
      </c>
      <c r="F6468">
        <v>20.7593386405388</v>
      </c>
    </row>
    <row r="6469" spans="1:6" x14ac:dyDescent="0.25">
      <c r="A6469" s="95">
        <v>43555</v>
      </c>
      <c r="B6469" t="s">
        <v>17</v>
      </c>
      <c r="C6469" t="s">
        <v>1</v>
      </c>
      <c r="D6469" t="s">
        <v>13</v>
      </c>
      <c r="E6469" t="str">
        <f t="shared" si="101"/>
        <v>2019NHS Education for ScotlandReligionNo Religion</v>
      </c>
      <c r="F6469">
        <v>25.216353327364899</v>
      </c>
    </row>
    <row r="6470" spans="1:6" x14ac:dyDescent="0.25">
      <c r="A6470" s="95">
        <v>43555</v>
      </c>
      <c r="B6470" t="s">
        <v>83</v>
      </c>
      <c r="C6470" t="s">
        <v>1</v>
      </c>
      <c r="D6470" t="s">
        <v>13</v>
      </c>
      <c r="E6470" t="str">
        <f t="shared" si="101"/>
        <v>2019Healthcare Improvement ScotlandReligionNo Religion</v>
      </c>
      <c r="F6470">
        <v>42.462845010615702</v>
      </c>
    </row>
    <row r="6471" spans="1:6" x14ac:dyDescent="0.25">
      <c r="A6471" s="95">
        <v>43555</v>
      </c>
      <c r="B6471" t="s">
        <v>18</v>
      </c>
      <c r="C6471" t="s">
        <v>1</v>
      </c>
      <c r="D6471" t="s">
        <v>13</v>
      </c>
      <c r="E6471" t="str">
        <f t="shared" si="101"/>
        <v>2019NHS Health ScotlandReligionNo Religion</v>
      </c>
      <c r="F6471">
        <v>48.286604361370699</v>
      </c>
    </row>
    <row r="6472" spans="1:6" x14ac:dyDescent="0.25">
      <c r="A6472" s="95">
        <v>43555</v>
      </c>
      <c r="B6472" t="s">
        <v>19</v>
      </c>
      <c r="C6472" t="s">
        <v>1</v>
      </c>
      <c r="D6472" t="s">
        <v>13</v>
      </c>
      <c r="E6472" t="str">
        <f t="shared" si="101"/>
        <v>2019The State HospitalReligionNo Religion</v>
      </c>
      <c r="F6472">
        <v>24.320241691842899</v>
      </c>
    </row>
    <row r="6473" spans="1:6" x14ac:dyDescent="0.25">
      <c r="A6473" s="95">
        <v>43555</v>
      </c>
      <c r="B6473" t="s">
        <v>35</v>
      </c>
      <c r="C6473" t="s">
        <v>1</v>
      </c>
      <c r="D6473" t="s">
        <v>13</v>
      </c>
      <c r="E6473" t="str">
        <f t="shared" si="101"/>
        <v>2019National Waiting Times CentreReligionNo Religion</v>
      </c>
      <c r="F6473">
        <v>21.682692307692299</v>
      </c>
    </row>
    <row r="6474" spans="1:6" x14ac:dyDescent="0.25">
      <c r="A6474" s="95">
        <v>43555</v>
      </c>
      <c r="B6474" t="s">
        <v>105</v>
      </c>
      <c r="C6474" t="s">
        <v>1</v>
      </c>
      <c r="D6474" t="s">
        <v>13</v>
      </c>
      <c r="E6474" t="str">
        <f t="shared" si="101"/>
        <v>2019NHS FifeReligionNo Religion</v>
      </c>
      <c r="F6474">
        <v>31.742219553687502</v>
      </c>
    </row>
    <row r="6475" spans="1:6" x14ac:dyDescent="0.25">
      <c r="A6475" s="95">
        <v>43555</v>
      </c>
      <c r="B6475" t="s">
        <v>108</v>
      </c>
      <c r="C6475" t="s">
        <v>1</v>
      </c>
      <c r="D6475" t="s">
        <v>13</v>
      </c>
      <c r="E6475" t="str">
        <f t="shared" si="101"/>
        <v>2019NHS Greater Glasgow &amp; ClydeReligionNo Religion</v>
      </c>
      <c r="F6475">
        <v>47.251543953396698</v>
      </c>
    </row>
    <row r="6476" spans="1:6" x14ac:dyDescent="0.25">
      <c r="A6476" s="95">
        <v>43555</v>
      </c>
      <c r="B6476" t="s">
        <v>109</v>
      </c>
      <c r="C6476" t="s">
        <v>1</v>
      </c>
      <c r="D6476" t="s">
        <v>13</v>
      </c>
      <c r="E6476" t="str">
        <f t="shared" si="101"/>
        <v>2019NHS HighlandReligionNo Religion</v>
      </c>
      <c r="F6476">
        <v>22.8468113083497</v>
      </c>
    </row>
    <row r="6477" spans="1:6" x14ac:dyDescent="0.25">
      <c r="A6477" s="95">
        <v>43555</v>
      </c>
      <c r="B6477" t="s">
        <v>110</v>
      </c>
      <c r="C6477" t="s">
        <v>1</v>
      </c>
      <c r="D6477" t="s">
        <v>13</v>
      </c>
      <c r="E6477" t="str">
        <f t="shared" si="101"/>
        <v>2019NHS LanarkshireReligionNo Religion</v>
      </c>
      <c r="F6477">
        <v>16.943888467112899</v>
      </c>
    </row>
    <row r="6478" spans="1:6" x14ac:dyDescent="0.25">
      <c r="A6478" s="95">
        <v>43555</v>
      </c>
      <c r="B6478" t="s">
        <v>107</v>
      </c>
      <c r="C6478" t="s">
        <v>1</v>
      </c>
      <c r="D6478" t="s">
        <v>13</v>
      </c>
      <c r="E6478" t="str">
        <f t="shared" si="101"/>
        <v>2019NHS GrampianReligionNo Religion</v>
      </c>
      <c r="F6478">
        <v>30.0176932433926</v>
      </c>
    </row>
    <row r="6479" spans="1:6" x14ac:dyDescent="0.25">
      <c r="A6479" s="95">
        <v>43555</v>
      </c>
      <c r="B6479" t="s">
        <v>112</v>
      </c>
      <c r="C6479" t="s">
        <v>1</v>
      </c>
      <c r="D6479" t="s">
        <v>13</v>
      </c>
      <c r="E6479" t="str">
        <f t="shared" si="101"/>
        <v>2019NHS OrkneyReligionNo Religion</v>
      </c>
      <c r="F6479">
        <v>34.055354993983102</v>
      </c>
    </row>
    <row r="6480" spans="1:6" x14ac:dyDescent="0.25">
      <c r="A6480" s="95">
        <v>43555</v>
      </c>
      <c r="B6480" t="s">
        <v>111</v>
      </c>
      <c r="C6480" t="s">
        <v>1</v>
      </c>
      <c r="D6480" t="s">
        <v>13</v>
      </c>
      <c r="E6480" t="str">
        <f t="shared" si="101"/>
        <v>2019NHS LothianReligionNo Religion</v>
      </c>
      <c r="F6480">
        <v>8.5289889793962601</v>
      </c>
    </row>
    <row r="6481" spans="1:6" x14ac:dyDescent="0.25">
      <c r="A6481" s="95">
        <v>43555</v>
      </c>
      <c r="B6481" t="s">
        <v>114</v>
      </c>
      <c r="C6481" t="s">
        <v>1</v>
      </c>
      <c r="D6481" t="s">
        <v>13</v>
      </c>
      <c r="E6481" t="str">
        <f t="shared" si="101"/>
        <v>2019NHS TaysideReligionNo Religion</v>
      </c>
      <c r="F6481">
        <v>32.930135557872703</v>
      </c>
    </row>
    <row r="6482" spans="1:6" x14ac:dyDescent="0.25">
      <c r="A6482" s="95">
        <v>43555</v>
      </c>
      <c r="B6482" t="s">
        <v>106</v>
      </c>
      <c r="C6482" t="s">
        <v>1</v>
      </c>
      <c r="D6482" t="s">
        <v>13</v>
      </c>
      <c r="E6482" t="str">
        <f t="shared" si="101"/>
        <v>2019NHS Forth ValleyReligionNo Religion</v>
      </c>
      <c r="F6482">
        <v>28.713494461228599</v>
      </c>
    </row>
    <row r="6483" spans="1:6" x14ac:dyDescent="0.25">
      <c r="A6483" s="95">
        <v>43555</v>
      </c>
      <c r="B6483" t="s">
        <v>115</v>
      </c>
      <c r="C6483" t="s">
        <v>1</v>
      </c>
      <c r="D6483" t="s">
        <v>13</v>
      </c>
      <c r="E6483" t="str">
        <f t="shared" si="101"/>
        <v>2019NHS Western IslesReligionNo Religion</v>
      </c>
      <c r="F6483">
        <v>10.752688172042999</v>
      </c>
    </row>
    <row r="6484" spans="1:6" x14ac:dyDescent="0.25">
      <c r="A6484" s="95">
        <v>43555</v>
      </c>
      <c r="B6484" t="s">
        <v>104</v>
      </c>
      <c r="C6484" t="s">
        <v>1</v>
      </c>
      <c r="D6484" t="s">
        <v>13</v>
      </c>
      <c r="E6484" t="str">
        <f t="shared" si="101"/>
        <v>2019NHS Dumfries &amp; GallowayReligionNo Religion</v>
      </c>
      <c r="F6484">
        <v>18.026869861640201</v>
      </c>
    </row>
    <row r="6485" spans="1:6" x14ac:dyDescent="0.25">
      <c r="A6485" s="95">
        <v>43555</v>
      </c>
      <c r="B6485" t="s">
        <v>113</v>
      </c>
      <c r="C6485" t="s">
        <v>1</v>
      </c>
      <c r="D6485" t="s">
        <v>13</v>
      </c>
      <c r="E6485" t="str">
        <f t="shared" si="101"/>
        <v>2019NHS ShetlandReligionNo Religion</v>
      </c>
      <c r="F6485">
        <v>43.516699410609</v>
      </c>
    </row>
    <row r="6486" spans="1:6" x14ac:dyDescent="0.25">
      <c r="A6486" s="95">
        <v>43555</v>
      </c>
      <c r="B6486" t="s">
        <v>127</v>
      </c>
      <c r="C6486" t="s">
        <v>1</v>
      </c>
      <c r="D6486" t="s">
        <v>13</v>
      </c>
      <c r="E6486" t="str">
        <f t="shared" si="101"/>
        <v>2019East RegionReligionNo Religion</v>
      </c>
      <c r="F6486">
        <v>15.894731952057899</v>
      </c>
    </row>
    <row r="6487" spans="1:6" x14ac:dyDescent="0.25">
      <c r="A6487" s="95">
        <v>43555</v>
      </c>
      <c r="B6487" t="s">
        <v>132</v>
      </c>
      <c r="C6487" t="s">
        <v>1</v>
      </c>
      <c r="D6487" t="s">
        <v>13</v>
      </c>
      <c r="E6487" t="str">
        <f t="shared" si="101"/>
        <v>2019National Bodies and Special Health BoardsReligionNo Religion</v>
      </c>
      <c r="F6487">
        <v>25.522794415802501</v>
      </c>
    </row>
    <row r="6488" spans="1:6" x14ac:dyDescent="0.25">
      <c r="A6488" s="95">
        <v>43555</v>
      </c>
      <c r="B6488" t="s">
        <v>128</v>
      </c>
      <c r="C6488" t="s">
        <v>1</v>
      </c>
      <c r="D6488" t="s">
        <v>13</v>
      </c>
      <c r="E6488" t="str">
        <f t="shared" si="101"/>
        <v>2019North RegionReligionNo Religion</v>
      </c>
      <c r="F6488">
        <v>28.936830408620999</v>
      </c>
    </row>
    <row r="6489" spans="1:6" x14ac:dyDescent="0.25">
      <c r="A6489" s="95">
        <v>43555</v>
      </c>
      <c r="B6489" t="s">
        <v>129</v>
      </c>
      <c r="C6489" t="s">
        <v>1</v>
      </c>
      <c r="D6489" t="s">
        <v>13</v>
      </c>
      <c r="E6489" t="str">
        <f t="shared" si="101"/>
        <v>2019West RegionReligionNo Religion</v>
      </c>
      <c r="F6489">
        <v>34.197232852516898</v>
      </c>
    </row>
    <row r="6490" spans="1:6" x14ac:dyDescent="0.25">
      <c r="A6490" s="95">
        <v>43921</v>
      </c>
      <c r="B6490" t="s">
        <v>102</v>
      </c>
      <c r="C6490" t="s">
        <v>1</v>
      </c>
      <c r="D6490" t="s">
        <v>13</v>
      </c>
      <c r="E6490" t="str">
        <f t="shared" si="101"/>
        <v>2020NHS Ayrshire &amp; ArranReligionNo Religion</v>
      </c>
      <c r="F6490">
        <v>31.158945817646</v>
      </c>
    </row>
    <row r="6491" spans="1:6" x14ac:dyDescent="0.25">
      <c r="A6491" s="95">
        <v>43921</v>
      </c>
      <c r="B6491" t="s">
        <v>103</v>
      </c>
      <c r="C6491" t="s">
        <v>1</v>
      </c>
      <c r="D6491" t="s">
        <v>13</v>
      </c>
      <c r="E6491" t="str">
        <f t="shared" si="101"/>
        <v>2020NHS BordersReligionNo Religion</v>
      </c>
      <c r="F6491">
        <v>32.856764628011597</v>
      </c>
    </row>
    <row r="6492" spans="1:6" x14ac:dyDescent="0.25">
      <c r="A6492" s="95">
        <v>43921</v>
      </c>
      <c r="B6492" t="s">
        <v>82</v>
      </c>
      <c r="C6492" t="s">
        <v>1</v>
      </c>
      <c r="D6492" t="s">
        <v>13</v>
      </c>
      <c r="E6492" t="str">
        <f t="shared" si="101"/>
        <v>2020NHSScotlandReligionNo Religion</v>
      </c>
      <c r="F6492">
        <v>25.723314679383002</v>
      </c>
    </row>
    <row r="6493" spans="1:6" x14ac:dyDescent="0.25">
      <c r="A6493" s="95">
        <v>43921</v>
      </c>
      <c r="B6493" t="s">
        <v>52</v>
      </c>
      <c r="C6493" t="s">
        <v>1</v>
      </c>
      <c r="D6493" t="s">
        <v>13</v>
      </c>
      <c r="E6493" t="str">
        <f t="shared" si="101"/>
        <v>2020NHS National Services ScotlandReligionNo Religion</v>
      </c>
      <c r="F6493">
        <v>28.328840970350399</v>
      </c>
    </row>
    <row r="6494" spans="1:6" x14ac:dyDescent="0.25">
      <c r="A6494" s="95">
        <v>43921</v>
      </c>
      <c r="B6494" t="s">
        <v>15</v>
      </c>
      <c r="C6494" t="s">
        <v>1</v>
      </c>
      <c r="D6494" t="s">
        <v>13</v>
      </c>
      <c r="E6494" t="str">
        <f t="shared" si="101"/>
        <v>2020Scottish Ambulance ServiceReligionNo Religion</v>
      </c>
      <c r="F6494">
        <v>24.010604052262799</v>
      </c>
    </row>
    <row r="6495" spans="1:6" x14ac:dyDescent="0.25">
      <c r="A6495" s="95">
        <v>43921</v>
      </c>
      <c r="B6495" t="s">
        <v>16</v>
      </c>
      <c r="C6495" t="s">
        <v>1</v>
      </c>
      <c r="D6495" t="s">
        <v>13</v>
      </c>
      <c r="E6495" t="str">
        <f t="shared" si="101"/>
        <v>2020NHS 24ReligionNo Religion</v>
      </c>
      <c r="F6495">
        <v>24.5684695051783</v>
      </c>
    </row>
    <row r="6496" spans="1:6" x14ac:dyDescent="0.25">
      <c r="A6496" s="95">
        <v>43921</v>
      </c>
      <c r="B6496" t="s">
        <v>17</v>
      </c>
      <c r="C6496" t="s">
        <v>1</v>
      </c>
      <c r="D6496" t="s">
        <v>13</v>
      </c>
      <c r="E6496" t="str">
        <f t="shared" si="101"/>
        <v>2020NHS Education for ScotlandReligionNo Religion</v>
      </c>
      <c r="F6496">
        <v>18.754390072582499</v>
      </c>
    </row>
    <row r="6497" spans="1:6" x14ac:dyDescent="0.25">
      <c r="A6497" s="95">
        <v>43921</v>
      </c>
      <c r="B6497" t="s">
        <v>83</v>
      </c>
      <c r="C6497" t="s">
        <v>1</v>
      </c>
      <c r="D6497" t="s">
        <v>13</v>
      </c>
      <c r="E6497" t="str">
        <f t="shared" si="101"/>
        <v>2020Healthcare Improvement ScotlandReligionNo Religion</v>
      </c>
      <c r="F6497">
        <v>40.648854961832001</v>
      </c>
    </row>
    <row r="6498" spans="1:6" x14ac:dyDescent="0.25">
      <c r="A6498" s="95">
        <v>43921</v>
      </c>
      <c r="B6498" t="s">
        <v>18</v>
      </c>
      <c r="C6498" t="s">
        <v>1</v>
      </c>
      <c r="D6498" t="s">
        <v>13</v>
      </c>
      <c r="E6498" t="str">
        <f t="shared" si="101"/>
        <v>2020NHS Health ScotlandReligionNo Religion</v>
      </c>
      <c r="F6498">
        <v>48.955223880597003</v>
      </c>
    </row>
    <row r="6499" spans="1:6" x14ac:dyDescent="0.25">
      <c r="A6499" s="95">
        <v>43921</v>
      </c>
      <c r="B6499" t="s">
        <v>19</v>
      </c>
      <c r="C6499" t="s">
        <v>1</v>
      </c>
      <c r="D6499" t="s">
        <v>13</v>
      </c>
      <c r="E6499" t="str">
        <f t="shared" si="101"/>
        <v>2020The State HospitalReligionNo Religion</v>
      </c>
      <c r="F6499">
        <v>25</v>
      </c>
    </row>
    <row r="6500" spans="1:6" x14ac:dyDescent="0.25">
      <c r="A6500" s="95">
        <v>43921</v>
      </c>
      <c r="B6500" t="s">
        <v>35</v>
      </c>
      <c r="C6500" t="s">
        <v>1</v>
      </c>
      <c r="D6500" t="s">
        <v>13</v>
      </c>
      <c r="E6500" t="str">
        <f t="shared" si="101"/>
        <v>2020National Waiting Times CentreReligionNo Religion</v>
      </c>
      <c r="F6500">
        <v>21.860465116278998</v>
      </c>
    </row>
    <row r="6501" spans="1:6" x14ac:dyDescent="0.25">
      <c r="A6501" s="95">
        <v>43921</v>
      </c>
      <c r="B6501" t="s">
        <v>105</v>
      </c>
      <c r="C6501" t="s">
        <v>1</v>
      </c>
      <c r="D6501" t="s">
        <v>13</v>
      </c>
      <c r="E6501" t="str">
        <f t="shared" si="101"/>
        <v>2020NHS FifeReligionNo Religion</v>
      </c>
      <c r="F6501">
        <v>26.681891711866001</v>
      </c>
    </row>
    <row r="6502" spans="1:6" x14ac:dyDescent="0.25">
      <c r="A6502" s="95">
        <v>43921</v>
      </c>
      <c r="B6502" t="s">
        <v>108</v>
      </c>
      <c r="C6502" t="s">
        <v>1</v>
      </c>
      <c r="D6502" t="s">
        <v>13</v>
      </c>
      <c r="E6502" t="str">
        <f t="shared" si="101"/>
        <v>2020NHS Greater Glasgow &amp; ClydeReligionNo Religion</v>
      </c>
      <c r="F6502">
        <v>32.335087009307898</v>
      </c>
    </row>
    <row r="6503" spans="1:6" x14ac:dyDescent="0.25">
      <c r="A6503" s="95">
        <v>43921</v>
      </c>
      <c r="B6503" t="s">
        <v>109</v>
      </c>
      <c r="C6503" t="s">
        <v>1</v>
      </c>
      <c r="D6503" t="s">
        <v>13</v>
      </c>
      <c r="E6503" t="str">
        <f t="shared" si="101"/>
        <v>2020NHS HighlandReligionNo Religion</v>
      </c>
      <c r="F6503">
        <v>19.911434445674502</v>
      </c>
    </row>
    <row r="6504" spans="1:6" x14ac:dyDescent="0.25">
      <c r="A6504" s="95">
        <v>43921</v>
      </c>
      <c r="B6504" t="s">
        <v>110</v>
      </c>
      <c r="C6504" t="s">
        <v>1</v>
      </c>
      <c r="D6504" t="s">
        <v>13</v>
      </c>
      <c r="E6504" t="str">
        <f t="shared" si="101"/>
        <v>2020NHS LanarkshireReligionNo Religion</v>
      </c>
      <c r="F6504">
        <v>17.191203581775</v>
      </c>
    </row>
    <row r="6505" spans="1:6" x14ac:dyDescent="0.25">
      <c r="A6505" s="95">
        <v>43921</v>
      </c>
      <c r="B6505" t="s">
        <v>107</v>
      </c>
      <c r="C6505" t="s">
        <v>1</v>
      </c>
      <c r="D6505" t="s">
        <v>13</v>
      </c>
      <c r="E6505" t="str">
        <f t="shared" si="101"/>
        <v>2020NHS GrampianReligionNo Religion</v>
      </c>
      <c r="F6505">
        <v>30.617202164071902</v>
      </c>
    </row>
    <row r="6506" spans="1:6" x14ac:dyDescent="0.25">
      <c r="A6506" s="95">
        <v>43921</v>
      </c>
      <c r="B6506" t="s">
        <v>112</v>
      </c>
      <c r="C6506" t="s">
        <v>1</v>
      </c>
      <c r="D6506" t="s">
        <v>13</v>
      </c>
      <c r="E6506" t="str">
        <f t="shared" si="101"/>
        <v>2020NHS OrkneyReligionNo Religion</v>
      </c>
      <c r="F6506">
        <v>33.297872340425499</v>
      </c>
    </row>
    <row r="6507" spans="1:6" x14ac:dyDescent="0.25">
      <c r="A6507" s="95">
        <v>43921</v>
      </c>
      <c r="B6507" t="s">
        <v>111</v>
      </c>
      <c r="C6507" t="s">
        <v>1</v>
      </c>
      <c r="D6507" t="s">
        <v>13</v>
      </c>
      <c r="E6507" t="str">
        <f t="shared" si="101"/>
        <v>2020NHS LothianReligionNo Religion</v>
      </c>
      <c r="F6507">
        <v>15.1952151520186</v>
      </c>
    </row>
    <row r="6508" spans="1:6" x14ac:dyDescent="0.25">
      <c r="A6508" s="95">
        <v>43921</v>
      </c>
      <c r="B6508" t="s">
        <v>114</v>
      </c>
      <c r="C6508" t="s">
        <v>1</v>
      </c>
      <c r="D6508" t="s">
        <v>13</v>
      </c>
      <c r="E6508" t="str">
        <f t="shared" si="101"/>
        <v>2020NHS TaysideReligionNo Religion</v>
      </c>
      <c r="F6508">
        <v>29.067230328651299</v>
      </c>
    </row>
    <row r="6509" spans="1:6" x14ac:dyDescent="0.25">
      <c r="A6509" s="95">
        <v>43921</v>
      </c>
      <c r="B6509" t="s">
        <v>106</v>
      </c>
      <c r="C6509" t="s">
        <v>1</v>
      </c>
      <c r="D6509" t="s">
        <v>13</v>
      </c>
      <c r="E6509" t="str">
        <f t="shared" si="101"/>
        <v>2020NHS Forth ValleyReligionNo Religion</v>
      </c>
      <c r="F6509">
        <v>29.242943191212898</v>
      </c>
    </row>
    <row r="6510" spans="1:6" x14ac:dyDescent="0.25">
      <c r="A6510" s="95">
        <v>43921</v>
      </c>
      <c r="B6510" t="s">
        <v>115</v>
      </c>
      <c r="C6510" t="s">
        <v>1</v>
      </c>
      <c r="D6510" t="s">
        <v>13</v>
      </c>
      <c r="E6510" t="str">
        <f t="shared" si="101"/>
        <v>2020NHS Western IslesReligionNo Religion</v>
      </c>
      <c r="F6510">
        <v>10.7850911974623</v>
      </c>
    </row>
    <row r="6511" spans="1:6" x14ac:dyDescent="0.25">
      <c r="A6511" s="95">
        <v>43921</v>
      </c>
      <c r="B6511" t="s">
        <v>104</v>
      </c>
      <c r="C6511" t="s">
        <v>1</v>
      </c>
      <c r="D6511" t="s">
        <v>13</v>
      </c>
      <c r="E6511" t="str">
        <f t="shared" si="101"/>
        <v>2020NHS Dumfries &amp; GallowayReligionNo Religion</v>
      </c>
      <c r="F6511">
        <v>16.127797972068102</v>
      </c>
    </row>
    <row r="6512" spans="1:6" x14ac:dyDescent="0.25">
      <c r="A6512" s="95">
        <v>43921</v>
      </c>
      <c r="B6512" t="s">
        <v>113</v>
      </c>
      <c r="C6512" t="s">
        <v>1</v>
      </c>
      <c r="D6512" t="s">
        <v>13</v>
      </c>
      <c r="E6512" t="str">
        <f t="shared" si="101"/>
        <v>2020NHS ShetlandReligionNo Religion</v>
      </c>
      <c r="F6512">
        <v>39.853747714808001</v>
      </c>
    </row>
    <row r="6513" spans="1:6" x14ac:dyDescent="0.25">
      <c r="A6513" s="95">
        <v>43921</v>
      </c>
      <c r="B6513" t="s">
        <v>127</v>
      </c>
      <c r="C6513" t="s">
        <v>1</v>
      </c>
      <c r="D6513" t="s">
        <v>13</v>
      </c>
      <c r="E6513" t="str">
        <f t="shared" si="101"/>
        <v>2020East RegionReligionNo Religion</v>
      </c>
      <c r="F6513">
        <v>19.418219508348098</v>
      </c>
    </row>
    <row r="6514" spans="1:6" x14ac:dyDescent="0.25">
      <c r="A6514" s="95">
        <v>43921</v>
      </c>
      <c r="B6514" t="s">
        <v>132</v>
      </c>
      <c r="C6514" t="s">
        <v>1</v>
      </c>
      <c r="D6514" t="s">
        <v>13</v>
      </c>
      <c r="E6514" t="str">
        <f t="shared" si="101"/>
        <v>2020National Bodies and Special Health BoardsReligionNo Religion</v>
      </c>
      <c r="F6514">
        <v>24.4206582820444</v>
      </c>
    </row>
    <row r="6515" spans="1:6" x14ac:dyDescent="0.25">
      <c r="A6515" s="95">
        <v>43921</v>
      </c>
      <c r="B6515" t="s">
        <v>128</v>
      </c>
      <c r="C6515" t="s">
        <v>1</v>
      </c>
      <c r="D6515" t="s">
        <v>13</v>
      </c>
      <c r="E6515" t="str">
        <f t="shared" si="101"/>
        <v>2020North RegionReligionNo Religion</v>
      </c>
      <c r="F6515">
        <v>27.117669998563201</v>
      </c>
    </row>
    <row r="6516" spans="1:6" x14ac:dyDescent="0.25">
      <c r="A6516" s="95">
        <v>43921</v>
      </c>
      <c r="B6516" t="s">
        <v>129</v>
      </c>
      <c r="C6516" t="s">
        <v>1</v>
      </c>
      <c r="D6516" t="s">
        <v>13</v>
      </c>
      <c r="E6516" t="str">
        <f t="shared" si="101"/>
        <v>2020West RegionReligionNo Religion</v>
      </c>
      <c r="F6516">
        <v>28.3001510522549</v>
      </c>
    </row>
    <row r="6517" spans="1:6" x14ac:dyDescent="0.25">
      <c r="A6517" s="95">
        <v>40268</v>
      </c>
      <c r="B6517" t="s">
        <v>102</v>
      </c>
      <c r="C6517" t="s">
        <v>90</v>
      </c>
      <c r="D6517" t="s">
        <v>6</v>
      </c>
      <c r="E6517" t="str">
        <f t="shared" si="101"/>
        <v>2010NHS Ayrshire &amp; ArranEthnicityNot Known</v>
      </c>
      <c r="F6517">
        <v>35.968099246787702</v>
      </c>
    </row>
    <row r="6518" spans="1:6" x14ac:dyDescent="0.25">
      <c r="A6518" s="95">
        <v>40268</v>
      </c>
      <c r="B6518" t="s">
        <v>102</v>
      </c>
      <c r="C6518" t="s">
        <v>1</v>
      </c>
      <c r="D6518" t="s">
        <v>6</v>
      </c>
      <c r="E6518" t="str">
        <f t="shared" si="101"/>
        <v>2010NHS Ayrshire &amp; ArranReligionNot Known</v>
      </c>
      <c r="F6518">
        <v>36.5529463890119</v>
      </c>
    </row>
    <row r="6519" spans="1:6" x14ac:dyDescent="0.25">
      <c r="A6519" s="95">
        <v>40268</v>
      </c>
      <c r="B6519" t="s">
        <v>102</v>
      </c>
      <c r="C6519" t="s">
        <v>3</v>
      </c>
      <c r="D6519" t="s">
        <v>6</v>
      </c>
      <c r="E6519" t="str">
        <f t="shared" si="101"/>
        <v>2010NHS Ayrshire &amp; ArranSexual OrientationNot Known</v>
      </c>
      <c r="F6519">
        <v>42.374833850243597</v>
      </c>
    </row>
    <row r="6520" spans="1:6" x14ac:dyDescent="0.25">
      <c r="A6520" s="95">
        <v>40268</v>
      </c>
      <c r="B6520" t="s">
        <v>103</v>
      </c>
      <c r="C6520" t="s">
        <v>90</v>
      </c>
      <c r="D6520" t="s">
        <v>6</v>
      </c>
      <c r="E6520" t="str">
        <f t="shared" si="101"/>
        <v>2010NHS BordersEthnicityNot Known</v>
      </c>
      <c r="F6520">
        <v>31.976017986510101</v>
      </c>
    </row>
    <row r="6521" spans="1:6" x14ac:dyDescent="0.25">
      <c r="A6521" s="95">
        <v>40268</v>
      </c>
      <c r="B6521" t="s">
        <v>103</v>
      </c>
      <c r="C6521" t="s">
        <v>1</v>
      </c>
      <c r="D6521" t="s">
        <v>6</v>
      </c>
      <c r="E6521" t="str">
        <f t="shared" si="101"/>
        <v>2010NHS BordersReligionNot Known</v>
      </c>
      <c r="F6521">
        <v>43.567324506619997</v>
      </c>
    </row>
    <row r="6522" spans="1:6" x14ac:dyDescent="0.25">
      <c r="A6522" s="95">
        <v>40268</v>
      </c>
      <c r="B6522" t="s">
        <v>103</v>
      </c>
      <c r="C6522" t="s">
        <v>3</v>
      </c>
      <c r="D6522" t="s">
        <v>6</v>
      </c>
      <c r="E6522" t="str">
        <f t="shared" si="101"/>
        <v>2010NHS BordersSexual OrientationNot Known</v>
      </c>
      <c r="F6522">
        <v>31.7262053459905</v>
      </c>
    </row>
    <row r="6523" spans="1:6" x14ac:dyDescent="0.25">
      <c r="A6523" s="95">
        <v>40268</v>
      </c>
      <c r="B6523" t="s">
        <v>82</v>
      </c>
      <c r="C6523" t="s">
        <v>90</v>
      </c>
      <c r="D6523" t="s">
        <v>6</v>
      </c>
      <c r="E6523" t="str">
        <f t="shared" si="101"/>
        <v>2010NHSScotlandEthnicityNot Known</v>
      </c>
      <c r="F6523">
        <v>20.016617736664202</v>
      </c>
    </row>
    <row r="6524" spans="1:6" x14ac:dyDescent="0.25">
      <c r="A6524" s="95">
        <v>40268</v>
      </c>
      <c r="B6524" t="s">
        <v>82</v>
      </c>
      <c r="C6524" t="s">
        <v>1</v>
      </c>
      <c r="D6524" t="s">
        <v>6</v>
      </c>
      <c r="E6524" t="str">
        <f t="shared" si="101"/>
        <v>2010NHSScotlandReligionNot Known</v>
      </c>
      <c r="F6524">
        <v>33.793275355896498</v>
      </c>
    </row>
    <row r="6525" spans="1:6" x14ac:dyDescent="0.25">
      <c r="A6525" s="95">
        <v>40268</v>
      </c>
      <c r="B6525" t="s">
        <v>82</v>
      </c>
      <c r="C6525" t="s">
        <v>3</v>
      </c>
      <c r="D6525" t="s">
        <v>6</v>
      </c>
      <c r="E6525" t="str">
        <f t="shared" si="101"/>
        <v>2010NHSScotlandSexual OrientationNot Known</v>
      </c>
      <c r="F6525">
        <v>42.481028083974898</v>
      </c>
    </row>
    <row r="6526" spans="1:6" x14ac:dyDescent="0.25">
      <c r="A6526" s="95">
        <v>40268</v>
      </c>
      <c r="B6526" t="s">
        <v>52</v>
      </c>
      <c r="C6526" t="s">
        <v>90</v>
      </c>
      <c r="D6526" t="s">
        <v>6</v>
      </c>
      <c r="E6526" t="str">
        <f t="shared" si="101"/>
        <v>2010NHS National Services ScotlandEthnicityNot Known</v>
      </c>
      <c r="F6526">
        <v>2.9822161422708602</v>
      </c>
    </row>
    <row r="6527" spans="1:6" x14ac:dyDescent="0.25">
      <c r="A6527" s="95">
        <v>40268</v>
      </c>
      <c r="B6527" t="s">
        <v>52</v>
      </c>
      <c r="C6527" t="s">
        <v>1</v>
      </c>
      <c r="D6527" t="s">
        <v>6</v>
      </c>
      <c r="E6527" t="str">
        <f t="shared" si="101"/>
        <v>2010NHS National Services ScotlandReligionNot Known</v>
      </c>
      <c r="F6527">
        <v>61.285909712722301</v>
      </c>
    </row>
    <row r="6528" spans="1:6" x14ac:dyDescent="0.25">
      <c r="A6528" s="95">
        <v>40268</v>
      </c>
      <c r="B6528" t="s">
        <v>52</v>
      </c>
      <c r="C6528" t="s">
        <v>3</v>
      </c>
      <c r="D6528" t="s">
        <v>6</v>
      </c>
      <c r="E6528" t="str">
        <f t="shared" si="101"/>
        <v>2010NHS National Services ScotlandSexual OrientationNot Known</v>
      </c>
      <c r="F6528">
        <v>59.726402188782401</v>
      </c>
    </row>
    <row r="6529" spans="1:6" x14ac:dyDescent="0.25">
      <c r="A6529" s="95">
        <v>40268</v>
      </c>
      <c r="B6529" t="s">
        <v>15</v>
      </c>
      <c r="C6529" t="s">
        <v>90</v>
      </c>
      <c r="D6529" t="s">
        <v>6</v>
      </c>
      <c r="E6529" t="str">
        <f t="shared" si="101"/>
        <v>2010Scottish Ambulance ServiceEthnicityNot Known</v>
      </c>
      <c r="F6529">
        <v>56.257228776312701</v>
      </c>
    </row>
    <row r="6530" spans="1:6" x14ac:dyDescent="0.25">
      <c r="A6530" s="95">
        <v>40268</v>
      </c>
      <c r="B6530" t="s">
        <v>15</v>
      </c>
      <c r="C6530" t="s">
        <v>1</v>
      </c>
      <c r="D6530" t="s">
        <v>6</v>
      </c>
      <c r="E6530" t="str">
        <f t="shared" si="101"/>
        <v>2010Scottish Ambulance ServiceReligionNot Known</v>
      </c>
      <c r="F6530">
        <v>65.810779551237502</v>
      </c>
    </row>
    <row r="6531" spans="1:6" x14ac:dyDescent="0.25">
      <c r="A6531" s="95">
        <v>40268</v>
      </c>
      <c r="B6531" t="s">
        <v>15</v>
      </c>
      <c r="C6531" t="s">
        <v>3</v>
      </c>
      <c r="D6531" t="s">
        <v>6</v>
      </c>
      <c r="E6531" t="str">
        <f t="shared" si="101"/>
        <v>2010Scottish Ambulance ServiceSexual OrientationNot Known</v>
      </c>
      <c r="F6531">
        <v>70.552856812398801</v>
      </c>
    </row>
    <row r="6532" spans="1:6" x14ac:dyDescent="0.25">
      <c r="A6532" s="95">
        <v>40268</v>
      </c>
      <c r="B6532" t="s">
        <v>16</v>
      </c>
      <c r="C6532" t="s">
        <v>90</v>
      </c>
      <c r="D6532" t="s">
        <v>6</v>
      </c>
      <c r="E6532" t="str">
        <f t="shared" ref="E6532:E6595" si="102">"20"&amp;RIGHT(TEXT(A6532,"dd-mmm-yy"),2)&amp;B6532&amp;C6532&amp;D6532</f>
        <v>2010NHS 24EthnicityNot Known</v>
      </c>
      <c r="F6532">
        <v>6.9085833914863901</v>
      </c>
    </row>
    <row r="6533" spans="1:6" x14ac:dyDescent="0.25">
      <c r="A6533" s="95">
        <v>40268</v>
      </c>
      <c r="B6533" t="s">
        <v>16</v>
      </c>
      <c r="C6533" t="s">
        <v>1</v>
      </c>
      <c r="D6533" t="s">
        <v>6</v>
      </c>
      <c r="E6533" t="str">
        <f t="shared" si="102"/>
        <v>2010NHS 24ReligionNot Known</v>
      </c>
      <c r="F6533">
        <v>75.087229588276301</v>
      </c>
    </row>
    <row r="6534" spans="1:6" x14ac:dyDescent="0.25">
      <c r="A6534" s="95">
        <v>40268</v>
      </c>
      <c r="B6534" t="s">
        <v>16</v>
      </c>
      <c r="C6534" t="s">
        <v>3</v>
      </c>
      <c r="D6534" t="s">
        <v>6</v>
      </c>
      <c r="E6534" t="str">
        <f t="shared" si="102"/>
        <v>2010NHS 24Sexual OrientationNot Known</v>
      </c>
      <c r="F6534">
        <v>77.599441730634993</v>
      </c>
    </row>
    <row r="6535" spans="1:6" x14ac:dyDescent="0.25">
      <c r="A6535" s="95">
        <v>40268</v>
      </c>
      <c r="B6535" t="s">
        <v>17</v>
      </c>
      <c r="C6535" t="s">
        <v>90</v>
      </c>
      <c r="D6535" t="s">
        <v>6</v>
      </c>
      <c r="E6535" t="str">
        <f t="shared" si="102"/>
        <v>2010NHS Education for ScotlandEthnicityNot Known</v>
      </c>
      <c r="F6535">
        <v>38.787678039085698</v>
      </c>
    </row>
    <row r="6536" spans="1:6" x14ac:dyDescent="0.25">
      <c r="A6536" s="95">
        <v>40268</v>
      </c>
      <c r="B6536" t="s">
        <v>17</v>
      </c>
      <c r="C6536" t="s">
        <v>1</v>
      </c>
      <c r="D6536" t="s">
        <v>6</v>
      </c>
      <c r="E6536" t="str">
        <f t="shared" si="102"/>
        <v>2010NHS Education for ScotlandReligionNot Known</v>
      </c>
      <c r="F6536">
        <v>42.431268631997298</v>
      </c>
    </row>
    <row r="6537" spans="1:6" x14ac:dyDescent="0.25">
      <c r="A6537" s="95">
        <v>40268</v>
      </c>
      <c r="B6537" t="s">
        <v>17</v>
      </c>
      <c r="C6537" t="s">
        <v>3</v>
      </c>
      <c r="D6537" t="s">
        <v>6</v>
      </c>
      <c r="E6537" t="str">
        <f t="shared" si="102"/>
        <v>2010NHS Education for ScotlandSexual OrientationNot Known</v>
      </c>
      <c r="F6537">
        <v>45.2136469029479</v>
      </c>
    </row>
    <row r="6538" spans="1:6" x14ac:dyDescent="0.25">
      <c r="A6538" s="95">
        <v>40268</v>
      </c>
      <c r="B6538" t="s">
        <v>83</v>
      </c>
      <c r="C6538" t="s">
        <v>3</v>
      </c>
      <c r="D6538" t="s">
        <v>6</v>
      </c>
      <c r="E6538" t="str">
        <f t="shared" si="102"/>
        <v>2010Healthcare Improvement ScotlandSexual OrientationNot Known</v>
      </c>
      <c r="F6538">
        <v>0.337837837837837</v>
      </c>
    </row>
    <row r="6539" spans="1:6" x14ac:dyDescent="0.25">
      <c r="A6539" s="95">
        <v>40268</v>
      </c>
      <c r="B6539" t="s">
        <v>18</v>
      </c>
      <c r="C6539" t="s">
        <v>90</v>
      </c>
      <c r="D6539" t="s">
        <v>6</v>
      </c>
      <c r="E6539" t="str">
        <f t="shared" si="102"/>
        <v>2010NHS Health ScotlandEthnicityNot Known</v>
      </c>
      <c r="F6539">
        <v>28.668941979522099</v>
      </c>
    </row>
    <row r="6540" spans="1:6" x14ac:dyDescent="0.25">
      <c r="A6540" s="95">
        <v>40268</v>
      </c>
      <c r="B6540" t="s">
        <v>18</v>
      </c>
      <c r="C6540" t="s">
        <v>1</v>
      </c>
      <c r="D6540" t="s">
        <v>6</v>
      </c>
      <c r="E6540" t="str">
        <f t="shared" si="102"/>
        <v>2010NHS Health ScotlandReligionNot Known</v>
      </c>
      <c r="F6540">
        <v>34.129692832764498</v>
      </c>
    </row>
    <row r="6541" spans="1:6" x14ac:dyDescent="0.25">
      <c r="A6541" s="95">
        <v>40268</v>
      </c>
      <c r="B6541" t="s">
        <v>18</v>
      </c>
      <c r="C6541" t="s">
        <v>3</v>
      </c>
      <c r="D6541" t="s">
        <v>6</v>
      </c>
      <c r="E6541" t="str">
        <f t="shared" si="102"/>
        <v>2010NHS Health ScotlandSexual OrientationNot Known</v>
      </c>
      <c r="F6541">
        <v>35.153583617747401</v>
      </c>
    </row>
    <row r="6542" spans="1:6" x14ac:dyDescent="0.25">
      <c r="A6542" s="95">
        <v>40268</v>
      </c>
      <c r="B6542" t="s">
        <v>19</v>
      </c>
      <c r="C6542" t="s">
        <v>90</v>
      </c>
      <c r="D6542" t="s">
        <v>6</v>
      </c>
      <c r="E6542" t="str">
        <f t="shared" si="102"/>
        <v>2010The State HospitalEthnicityNot Known</v>
      </c>
      <c r="F6542">
        <v>42.1348314606741</v>
      </c>
    </row>
    <row r="6543" spans="1:6" x14ac:dyDescent="0.25">
      <c r="A6543" s="95">
        <v>40268</v>
      </c>
      <c r="B6543" t="s">
        <v>19</v>
      </c>
      <c r="C6543" t="s">
        <v>1</v>
      </c>
      <c r="D6543" t="s">
        <v>6</v>
      </c>
      <c r="E6543" t="str">
        <f t="shared" si="102"/>
        <v>2010The State HospitalReligionNot Known</v>
      </c>
      <c r="F6543">
        <v>43.820224719101098</v>
      </c>
    </row>
    <row r="6544" spans="1:6" x14ac:dyDescent="0.25">
      <c r="A6544" s="95">
        <v>40268</v>
      </c>
      <c r="B6544" t="s">
        <v>19</v>
      </c>
      <c r="C6544" t="s">
        <v>3</v>
      </c>
      <c r="D6544" t="s">
        <v>6</v>
      </c>
      <c r="E6544" t="str">
        <f t="shared" si="102"/>
        <v>2010The State HospitalSexual OrientationNot Known</v>
      </c>
      <c r="F6544">
        <v>57.724719101123597</v>
      </c>
    </row>
    <row r="6545" spans="1:6" x14ac:dyDescent="0.25">
      <c r="A6545" s="95">
        <v>40268</v>
      </c>
      <c r="B6545" t="s">
        <v>35</v>
      </c>
      <c r="C6545" t="s">
        <v>90</v>
      </c>
      <c r="D6545" t="s">
        <v>6</v>
      </c>
      <c r="E6545" t="str">
        <f t="shared" si="102"/>
        <v>2010National Waiting Times CentreEthnicityNot Known</v>
      </c>
      <c r="F6545">
        <v>33.660933660933601</v>
      </c>
    </row>
    <row r="6546" spans="1:6" x14ac:dyDescent="0.25">
      <c r="A6546" s="95">
        <v>40268</v>
      </c>
      <c r="B6546" t="s">
        <v>35</v>
      </c>
      <c r="C6546" t="s">
        <v>1</v>
      </c>
      <c r="D6546" t="s">
        <v>6</v>
      </c>
      <c r="E6546" t="str">
        <f t="shared" si="102"/>
        <v>2010National Waiting Times CentreReligionNot Known</v>
      </c>
      <c r="F6546">
        <v>36.363636363636303</v>
      </c>
    </row>
    <row r="6547" spans="1:6" x14ac:dyDescent="0.25">
      <c r="A6547" s="95">
        <v>40268</v>
      </c>
      <c r="B6547" t="s">
        <v>35</v>
      </c>
      <c r="C6547" t="s">
        <v>3</v>
      </c>
      <c r="D6547" t="s">
        <v>6</v>
      </c>
      <c r="E6547" t="str">
        <f t="shared" si="102"/>
        <v>2010National Waiting Times CentreSexual OrientationNot Known</v>
      </c>
      <c r="F6547">
        <v>55.343980343980299</v>
      </c>
    </row>
    <row r="6548" spans="1:6" x14ac:dyDescent="0.25">
      <c r="A6548" s="95">
        <v>40268</v>
      </c>
      <c r="B6548" t="s">
        <v>105</v>
      </c>
      <c r="C6548" t="s">
        <v>90</v>
      </c>
      <c r="D6548" t="s">
        <v>6</v>
      </c>
      <c r="E6548" t="str">
        <f t="shared" si="102"/>
        <v>2010NHS FifeEthnicityNot Known</v>
      </c>
      <c r="F6548">
        <v>24.6532829017554</v>
      </c>
    </row>
    <row r="6549" spans="1:6" x14ac:dyDescent="0.25">
      <c r="A6549" s="95">
        <v>40268</v>
      </c>
      <c r="B6549" t="s">
        <v>105</v>
      </c>
      <c r="C6549" t="s">
        <v>1</v>
      </c>
      <c r="D6549" t="s">
        <v>6</v>
      </c>
      <c r="E6549" t="str">
        <f t="shared" si="102"/>
        <v>2010NHS FifeReligionNot Known</v>
      </c>
      <c r="F6549">
        <v>26.088643196586101</v>
      </c>
    </row>
    <row r="6550" spans="1:6" x14ac:dyDescent="0.25">
      <c r="A6550" s="95">
        <v>40268</v>
      </c>
      <c r="B6550" t="s">
        <v>105</v>
      </c>
      <c r="C6550" t="s">
        <v>3</v>
      </c>
      <c r="D6550" t="s">
        <v>6</v>
      </c>
      <c r="E6550" t="str">
        <f t="shared" si="102"/>
        <v>2010NHS FifeSexual OrientationNot Known</v>
      </c>
      <c r="F6550">
        <v>63.272233536999302</v>
      </c>
    </row>
    <row r="6551" spans="1:6" x14ac:dyDescent="0.25">
      <c r="A6551" s="95">
        <v>40268</v>
      </c>
      <c r="B6551" t="s">
        <v>108</v>
      </c>
      <c r="C6551" t="s">
        <v>90</v>
      </c>
      <c r="D6551" t="s">
        <v>6</v>
      </c>
      <c r="E6551" t="str">
        <f t="shared" si="102"/>
        <v>2010NHS Greater Glasgow &amp; ClydeEthnicityNot Known</v>
      </c>
      <c r="F6551">
        <v>32.565571963852697</v>
      </c>
    </row>
    <row r="6552" spans="1:6" x14ac:dyDescent="0.25">
      <c r="A6552" s="95">
        <v>40268</v>
      </c>
      <c r="B6552" t="s">
        <v>108</v>
      </c>
      <c r="C6552" t="s">
        <v>1</v>
      </c>
      <c r="D6552" t="s">
        <v>6</v>
      </c>
      <c r="E6552" t="str">
        <f t="shared" si="102"/>
        <v>2010NHS Greater Glasgow &amp; ClydeReligionNot Known</v>
      </c>
      <c r="F6552">
        <v>48.624641833810799</v>
      </c>
    </row>
    <row r="6553" spans="1:6" x14ac:dyDescent="0.25">
      <c r="A6553" s="95">
        <v>40268</v>
      </c>
      <c r="B6553" t="s">
        <v>108</v>
      </c>
      <c r="C6553" t="s">
        <v>3</v>
      </c>
      <c r="D6553" t="s">
        <v>6</v>
      </c>
      <c r="E6553" t="str">
        <f t="shared" si="102"/>
        <v>2010NHS Greater Glasgow &amp; ClydeSexual OrientationNot Known</v>
      </c>
      <c r="F6553">
        <v>58.044963632356101</v>
      </c>
    </row>
    <row r="6554" spans="1:6" x14ac:dyDescent="0.25">
      <c r="A6554" s="95">
        <v>40268</v>
      </c>
      <c r="B6554" t="s">
        <v>109</v>
      </c>
      <c r="C6554" t="s">
        <v>90</v>
      </c>
      <c r="D6554" t="s">
        <v>6</v>
      </c>
      <c r="E6554" t="str">
        <f t="shared" si="102"/>
        <v>2010NHS HighlandEthnicityNot Known</v>
      </c>
      <c r="F6554">
        <v>13.727971959887</v>
      </c>
    </row>
    <row r="6555" spans="1:6" x14ac:dyDescent="0.25">
      <c r="A6555" s="95">
        <v>40268</v>
      </c>
      <c r="B6555" t="s">
        <v>109</v>
      </c>
      <c r="C6555" t="s">
        <v>1</v>
      </c>
      <c r="D6555" t="s">
        <v>6</v>
      </c>
      <c r="E6555" t="str">
        <f t="shared" si="102"/>
        <v>2010NHS HighlandReligionNot Known</v>
      </c>
      <c r="F6555">
        <v>16.6682893583876</v>
      </c>
    </row>
    <row r="6556" spans="1:6" x14ac:dyDescent="0.25">
      <c r="A6556" s="95">
        <v>40268</v>
      </c>
      <c r="B6556" t="s">
        <v>109</v>
      </c>
      <c r="C6556" t="s">
        <v>3</v>
      </c>
      <c r="D6556" t="s">
        <v>6</v>
      </c>
      <c r="E6556" t="str">
        <f t="shared" si="102"/>
        <v>2010NHS HighlandSexual OrientationNot Known</v>
      </c>
      <c r="F6556">
        <v>36.383993768863697</v>
      </c>
    </row>
    <row r="6557" spans="1:6" x14ac:dyDescent="0.25">
      <c r="A6557" s="95">
        <v>40268</v>
      </c>
      <c r="B6557" t="s">
        <v>110</v>
      </c>
      <c r="C6557" t="s">
        <v>90</v>
      </c>
      <c r="D6557" t="s">
        <v>6</v>
      </c>
      <c r="E6557" t="str">
        <f t="shared" si="102"/>
        <v>2010NHS LanarkshireEthnicityNot Known</v>
      </c>
      <c r="F6557">
        <v>24.003213086022999</v>
      </c>
    </row>
    <row r="6558" spans="1:6" x14ac:dyDescent="0.25">
      <c r="A6558" s="95">
        <v>40268</v>
      </c>
      <c r="B6558" t="s">
        <v>110</v>
      </c>
      <c r="C6558" t="s">
        <v>1</v>
      </c>
      <c r="D6558" t="s">
        <v>6</v>
      </c>
      <c r="E6558" t="str">
        <f t="shared" si="102"/>
        <v>2010NHS LanarkshireReligionNot Known</v>
      </c>
      <c r="F6558">
        <v>44.837154958375898</v>
      </c>
    </row>
    <row r="6559" spans="1:6" x14ac:dyDescent="0.25">
      <c r="A6559" s="95">
        <v>40268</v>
      </c>
      <c r="B6559" t="s">
        <v>110</v>
      </c>
      <c r="C6559" t="s">
        <v>3</v>
      </c>
      <c r="D6559" t="s">
        <v>6</v>
      </c>
      <c r="E6559" t="str">
        <f t="shared" si="102"/>
        <v>2010NHS LanarkshireSexual OrientationNot Known</v>
      </c>
      <c r="F6559">
        <v>49.306265517744997</v>
      </c>
    </row>
    <row r="6560" spans="1:6" x14ac:dyDescent="0.25">
      <c r="A6560" s="95">
        <v>40268</v>
      </c>
      <c r="B6560" t="s">
        <v>107</v>
      </c>
      <c r="C6560" t="s">
        <v>90</v>
      </c>
      <c r="D6560" t="s">
        <v>6</v>
      </c>
      <c r="E6560" t="str">
        <f t="shared" si="102"/>
        <v>2010NHS GrampianEthnicityNot Known</v>
      </c>
      <c r="F6560">
        <v>0.39913130245935302</v>
      </c>
    </row>
    <row r="6561" spans="1:6" x14ac:dyDescent="0.25">
      <c r="A6561" s="95">
        <v>40268</v>
      </c>
      <c r="B6561" t="s">
        <v>107</v>
      </c>
      <c r="C6561" t="s">
        <v>1</v>
      </c>
      <c r="D6561" t="s">
        <v>6</v>
      </c>
      <c r="E6561" t="str">
        <f t="shared" si="102"/>
        <v>2010NHS GrampianReligionNot Known</v>
      </c>
      <c r="F6561">
        <v>0.39326172448200902</v>
      </c>
    </row>
    <row r="6562" spans="1:6" x14ac:dyDescent="0.25">
      <c r="A6562" s="95">
        <v>40268</v>
      </c>
      <c r="B6562" t="s">
        <v>107</v>
      </c>
      <c r="C6562" t="s">
        <v>3</v>
      </c>
      <c r="D6562" t="s">
        <v>6</v>
      </c>
      <c r="E6562" t="str">
        <f t="shared" si="102"/>
        <v>2010NHS GrampianSexual OrientationNot Known</v>
      </c>
      <c r="F6562">
        <v>0.42847919234607001</v>
      </c>
    </row>
    <row r="6563" spans="1:6" x14ac:dyDescent="0.25">
      <c r="A6563" s="95">
        <v>40268</v>
      </c>
      <c r="B6563" t="s">
        <v>112</v>
      </c>
      <c r="C6563" t="s">
        <v>90</v>
      </c>
      <c r="D6563" t="s">
        <v>6</v>
      </c>
      <c r="E6563" t="str">
        <f t="shared" si="102"/>
        <v>2010NHS OrkneyEthnicityNot Known</v>
      </c>
      <c r="F6563">
        <v>2.9810298102981001</v>
      </c>
    </row>
    <row r="6564" spans="1:6" x14ac:dyDescent="0.25">
      <c r="A6564" s="95">
        <v>40268</v>
      </c>
      <c r="B6564" t="s">
        <v>112</v>
      </c>
      <c r="C6564" t="s">
        <v>1</v>
      </c>
      <c r="D6564" t="s">
        <v>6</v>
      </c>
      <c r="E6564" t="str">
        <f t="shared" si="102"/>
        <v>2010NHS OrkneyReligionNot Known</v>
      </c>
      <c r="F6564">
        <v>15.040650406504</v>
      </c>
    </row>
    <row r="6565" spans="1:6" x14ac:dyDescent="0.25">
      <c r="A6565" s="95">
        <v>40268</v>
      </c>
      <c r="B6565" t="s">
        <v>112</v>
      </c>
      <c r="C6565" t="s">
        <v>3</v>
      </c>
      <c r="D6565" t="s">
        <v>6</v>
      </c>
      <c r="E6565" t="str">
        <f t="shared" si="102"/>
        <v>2010NHS OrkneySexual OrientationNot Known</v>
      </c>
      <c r="F6565">
        <v>26.693766937669299</v>
      </c>
    </row>
    <row r="6566" spans="1:6" x14ac:dyDescent="0.25">
      <c r="A6566" s="95">
        <v>40268</v>
      </c>
      <c r="B6566" t="s">
        <v>111</v>
      </c>
      <c r="C6566" t="s">
        <v>90</v>
      </c>
      <c r="D6566" t="s">
        <v>6</v>
      </c>
      <c r="E6566" t="str">
        <f t="shared" si="102"/>
        <v>2010NHS LothianEthnicityNot Known</v>
      </c>
      <c r="F6566">
        <v>2.6214908034849902</v>
      </c>
    </row>
    <row r="6567" spans="1:6" x14ac:dyDescent="0.25">
      <c r="A6567" s="95">
        <v>40268</v>
      </c>
      <c r="B6567" t="s">
        <v>111</v>
      </c>
      <c r="C6567" t="s">
        <v>1</v>
      </c>
      <c r="D6567" t="s">
        <v>6</v>
      </c>
      <c r="E6567" t="str">
        <f t="shared" si="102"/>
        <v>2010NHS LothianReligionNot Known</v>
      </c>
      <c r="F6567">
        <v>25.939980638915699</v>
      </c>
    </row>
    <row r="6568" spans="1:6" x14ac:dyDescent="0.25">
      <c r="A6568" s="95">
        <v>40268</v>
      </c>
      <c r="B6568" t="s">
        <v>111</v>
      </c>
      <c r="C6568" t="s">
        <v>3</v>
      </c>
      <c r="D6568" t="s">
        <v>6</v>
      </c>
      <c r="E6568" t="str">
        <f t="shared" si="102"/>
        <v>2010NHS LothianSexual OrientationNot Known</v>
      </c>
      <c r="F6568">
        <v>22.431752178121901</v>
      </c>
    </row>
    <row r="6569" spans="1:6" x14ac:dyDescent="0.25">
      <c r="A6569" s="95">
        <v>40268</v>
      </c>
      <c r="B6569" t="s">
        <v>114</v>
      </c>
      <c r="C6569" t="s">
        <v>90</v>
      </c>
      <c r="D6569" t="s">
        <v>6</v>
      </c>
      <c r="E6569" t="str">
        <f t="shared" si="102"/>
        <v>2010NHS TaysideEthnicityNot Known</v>
      </c>
      <c r="F6569">
        <v>15.0266405881162</v>
      </c>
    </row>
    <row r="6570" spans="1:6" x14ac:dyDescent="0.25">
      <c r="A6570" s="95">
        <v>40268</v>
      </c>
      <c r="B6570" t="s">
        <v>114</v>
      </c>
      <c r="C6570" t="s">
        <v>1</v>
      </c>
      <c r="D6570" t="s">
        <v>6</v>
      </c>
      <c r="E6570" t="str">
        <f t="shared" si="102"/>
        <v>2010NHS TaysideReligionNot Known</v>
      </c>
      <c r="F6570">
        <v>16.982531867538899</v>
      </c>
    </row>
    <row r="6571" spans="1:6" x14ac:dyDescent="0.25">
      <c r="A6571" s="95">
        <v>40268</v>
      </c>
      <c r="B6571" t="s">
        <v>114</v>
      </c>
      <c r="C6571" t="s">
        <v>3</v>
      </c>
      <c r="D6571" t="s">
        <v>6</v>
      </c>
      <c r="E6571" t="str">
        <f t="shared" si="102"/>
        <v>2010NHS TaysideSexual OrientationNot Known</v>
      </c>
      <c r="F6571">
        <v>37.431712416537401</v>
      </c>
    </row>
    <row r="6572" spans="1:6" x14ac:dyDescent="0.25">
      <c r="A6572" s="95">
        <v>40268</v>
      </c>
      <c r="B6572" t="s">
        <v>106</v>
      </c>
      <c r="C6572" t="s">
        <v>90</v>
      </c>
      <c r="D6572" t="s">
        <v>6</v>
      </c>
      <c r="E6572" t="str">
        <f t="shared" si="102"/>
        <v>2010NHS Forth ValleyEthnicityNot Known</v>
      </c>
      <c r="F6572">
        <v>7.8495801387367603</v>
      </c>
    </row>
    <row r="6573" spans="1:6" x14ac:dyDescent="0.25">
      <c r="A6573" s="95">
        <v>40268</v>
      </c>
      <c r="B6573" t="s">
        <v>106</v>
      </c>
      <c r="C6573" t="s">
        <v>1</v>
      </c>
      <c r="D6573" t="s">
        <v>6</v>
      </c>
      <c r="E6573" t="str">
        <f t="shared" si="102"/>
        <v>2010NHS Forth ValleyReligionNot Known</v>
      </c>
      <c r="F6573">
        <v>48.302300109529</v>
      </c>
    </row>
    <row r="6574" spans="1:6" x14ac:dyDescent="0.25">
      <c r="A6574" s="95">
        <v>40268</v>
      </c>
      <c r="B6574" t="s">
        <v>106</v>
      </c>
      <c r="C6574" t="s">
        <v>3</v>
      </c>
      <c r="D6574" t="s">
        <v>6</v>
      </c>
      <c r="E6574" t="str">
        <f t="shared" si="102"/>
        <v>2010NHS Forth ValleySexual OrientationNot Known</v>
      </c>
      <c r="F6574">
        <v>45.746622855056501</v>
      </c>
    </row>
    <row r="6575" spans="1:6" x14ac:dyDescent="0.25">
      <c r="A6575" s="95">
        <v>40268</v>
      </c>
      <c r="B6575" t="s">
        <v>115</v>
      </c>
      <c r="C6575" t="s">
        <v>90</v>
      </c>
      <c r="D6575" t="s">
        <v>6</v>
      </c>
      <c r="E6575" t="str">
        <f t="shared" si="102"/>
        <v>2010NHS Western IslesEthnicityNot Known</v>
      </c>
      <c r="F6575">
        <v>11.0077519379844</v>
      </c>
    </row>
    <row r="6576" spans="1:6" x14ac:dyDescent="0.25">
      <c r="A6576" s="95">
        <v>40268</v>
      </c>
      <c r="B6576" t="s">
        <v>115</v>
      </c>
      <c r="C6576" t="s">
        <v>1</v>
      </c>
      <c r="D6576" t="s">
        <v>6</v>
      </c>
      <c r="E6576" t="str">
        <f t="shared" si="102"/>
        <v>2010NHS Western IslesReligionNot Known</v>
      </c>
      <c r="F6576">
        <v>11.223694466095001</v>
      </c>
    </row>
    <row r="6577" spans="1:6" x14ac:dyDescent="0.25">
      <c r="A6577" s="95">
        <v>40268</v>
      </c>
      <c r="B6577" t="s">
        <v>115</v>
      </c>
      <c r="C6577" t="s">
        <v>3</v>
      </c>
      <c r="D6577" t="s">
        <v>6</v>
      </c>
      <c r="E6577" t="str">
        <f t="shared" si="102"/>
        <v>2010NHS Western IslesSexual OrientationNot Known</v>
      </c>
      <c r="F6577">
        <v>11.6279069767441</v>
      </c>
    </row>
    <row r="6578" spans="1:6" x14ac:dyDescent="0.25">
      <c r="A6578" s="95">
        <v>40268</v>
      </c>
      <c r="B6578" t="s">
        <v>104</v>
      </c>
      <c r="C6578" t="s">
        <v>90</v>
      </c>
      <c r="D6578" t="s">
        <v>6</v>
      </c>
      <c r="E6578" t="str">
        <f t="shared" si="102"/>
        <v>2010NHS Dumfries &amp; GallowayEthnicityNot Known</v>
      </c>
      <c r="F6578">
        <v>13.6629667003027</v>
      </c>
    </row>
    <row r="6579" spans="1:6" x14ac:dyDescent="0.25">
      <c r="A6579" s="95">
        <v>40268</v>
      </c>
      <c r="B6579" t="s">
        <v>104</v>
      </c>
      <c r="C6579" t="s">
        <v>1</v>
      </c>
      <c r="D6579" t="s">
        <v>6</v>
      </c>
      <c r="E6579" t="str">
        <f t="shared" si="102"/>
        <v>2010NHS Dumfries &amp; GallowayReligionNot Known</v>
      </c>
      <c r="F6579">
        <v>27.285570131180599</v>
      </c>
    </row>
    <row r="6580" spans="1:6" x14ac:dyDescent="0.25">
      <c r="A6580" s="95">
        <v>40268</v>
      </c>
      <c r="B6580" t="s">
        <v>104</v>
      </c>
      <c r="C6580" t="s">
        <v>3</v>
      </c>
      <c r="D6580" t="s">
        <v>6</v>
      </c>
      <c r="E6580" t="str">
        <f t="shared" si="102"/>
        <v>2010NHS Dumfries &amp; GallowaySexual OrientationNot Known</v>
      </c>
      <c r="F6580">
        <v>73.925327951564</v>
      </c>
    </row>
    <row r="6581" spans="1:6" x14ac:dyDescent="0.25">
      <c r="A6581" s="95">
        <v>40268</v>
      </c>
      <c r="B6581" t="s">
        <v>113</v>
      </c>
      <c r="C6581" t="s">
        <v>90</v>
      </c>
      <c r="D6581" t="s">
        <v>6</v>
      </c>
      <c r="E6581" t="str">
        <f t="shared" si="102"/>
        <v>2010NHS ShetlandEthnicityNot Known</v>
      </c>
      <c r="F6581">
        <v>0.126103404791929</v>
      </c>
    </row>
    <row r="6582" spans="1:6" x14ac:dyDescent="0.25">
      <c r="A6582" s="95">
        <v>40268</v>
      </c>
      <c r="B6582" t="s">
        <v>113</v>
      </c>
      <c r="C6582" t="s">
        <v>1</v>
      </c>
      <c r="D6582" t="s">
        <v>6</v>
      </c>
      <c r="E6582" t="str">
        <f t="shared" si="102"/>
        <v>2010NHS ShetlandReligionNot Known</v>
      </c>
      <c r="F6582">
        <v>0.126103404791929</v>
      </c>
    </row>
    <row r="6583" spans="1:6" x14ac:dyDescent="0.25">
      <c r="A6583" s="95">
        <v>40268</v>
      </c>
      <c r="B6583" t="s">
        <v>113</v>
      </c>
      <c r="C6583" t="s">
        <v>3</v>
      </c>
      <c r="D6583" t="s">
        <v>6</v>
      </c>
      <c r="E6583" t="str">
        <f t="shared" si="102"/>
        <v>2010NHS ShetlandSexual OrientationNot Known</v>
      </c>
      <c r="F6583">
        <v>0.25220680958385799</v>
      </c>
    </row>
    <row r="6584" spans="1:6" x14ac:dyDescent="0.25">
      <c r="A6584" s="95">
        <v>40268</v>
      </c>
      <c r="B6584" t="s">
        <v>127</v>
      </c>
      <c r="C6584" t="s">
        <v>90</v>
      </c>
      <c r="D6584" t="s">
        <v>6</v>
      </c>
      <c r="E6584" t="str">
        <f t="shared" si="102"/>
        <v>2010East RegionEthnicityNot Known</v>
      </c>
      <c r="F6584">
        <v>11.208550287750001</v>
      </c>
    </row>
    <row r="6585" spans="1:6" x14ac:dyDescent="0.25">
      <c r="A6585" s="95">
        <v>40268</v>
      </c>
      <c r="B6585" t="s">
        <v>127</v>
      </c>
      <c r="C6585" t="s">
        <v>1</v>
      </c>
      <c r="D6585" t="s">
        <v>6</v>
      </c>
      <c r="E6585" t="str">
        <f t="shared" si="102"/>
        <v>2010East RegionReligionNot Known</v>
      </c>
      <c r="F6585">
        <v>27.736116993447698</v>
      </c>
    </row>
    <row r="6586" spans="1:6" x14ac:dyDescent="0.25">
      <c r="A6586" s="95">
        <v>40268</v>
      </c>
      <c r="B6586" t="s">
        <v>127</v>
      </c>
      <c r="C6586" t="s">
        <v>3</v>
      </c>
      <c r="D6586" t="s">
        <v>6</v>
      </c>
      <c r="E6586" t="str">
        <f t="shared" si="102"/>
        <v>2010East RegionSexual OrientationNot Known</v>
      </c>
      <c r="F6586">
        <v>33.849871695856898</v>
      </c>
    </row>
    <row r="6587" spans="1:6" x14ac:dyDescent="0.25">
      <c r="A6587" s="95">
        <v>40268</v>
      </c>
      <c r="B6587" t="s">
        <v>132</v>
      </c>
      <c r="C6587" t="s">
        <v>90</v>
      </c>
      <c r="D6587" t="s">
        <v>6</v>
      </c>
      <c r="E6587" t="str">
        <f t="shared" si="102"/>
        <v>2010National Bodies and Special Health BoardsEthnicityNot Known</v>
      </c>
      <c r="F6587">
        <v>30.880916726349302</v>
      </c>
    </row>
    <row r="6588" spans="1:6" x14ac:dyDescent="0.25">
      <c r="A6588" s="95">
        <v>40268</v>
      </c>
      <c r="B6588" t="s">
        <v>132</v>
      </c>
      <c r="C6588" t="s">
        <v>1</v>
      </c>
      <c r="D6588" t="s">
        <v>6</v>
      </c>
      <c r="E6588" t="str">
        <f t="shared" si="102"/>
        <v>2010National Bodies and Special Health BoardsReligionNot Known</v>
      </c>
      <c r="F6588">
        <v>54.990559281203197</v>
      </c>
    </row>
    <row r="6589" spans="1:6" x14ac:dyDescent="0.25">
      <c r="A6589" s="95">
        <v>40268</v>
      </c>
      <c r="B6589" t="s">
        <v>132</v>
      </c>
      <c r="C6589" t="s">
        <v>3</v>
      </c>
      <c r="D6589" t="s">
        <v>6</v>
      </c>
      <c r="E6589" t="str">
        <f t="shared" si="102"/>
        <v>2010National Bodies and Special Health BoardsSexual OrientationNot Known</v>
      </c>
      <c r="F6589">
        <v>59.417930854873298</v>
      </c>
    </row>
    <row r="6590" spans="1:6" x14ac:dyDescent="0.25">
      <c r="A6590" s="95">
        <v>40268</v>
      </c>
      <c r="B6590" t="s">
        <v>128</v>
      </c>
      <c r="C6590" t="s">
        <v>90</v>
      </c>
      <c r="D6590" t="s">
        <v>6</v>
      </c>
      <c r="E6590" t="str">
        <f t="shared" si="102"/>
        <v>2010North RegionEthnicityNot Known</v>
      </c>
      <c r="F6590">
        <v>8.6106415161491192</v>
      </c>
    </row>
    <row r="6591" spans="1:6" x14ac:dyDescent="0.25">
      <c r="A6591" s="95">
        <v>40268</v>
      </c>
      <c r="B6591" t="s">
        <v>128</v>
      </c>
      <c r="C6591" t="s">
        <v>1</v>
      </c>
      <c r="D6591" t="s">
        <v>6</v>
      </c>
      <c r="E6591" t="str">
        <f t="shared" si="102"/>
        <v>2010North RegionReligionNot Known</v>
      </c>
      <c r="F6591">
        <v>10.1292576030612</v>
      </c>
    </row>
    <row r="6592" spans="1:6" x14ac:dyDescent="0.25">
      <c r="A6592" s="95">
        <v>40268</v>
      </c>
      <c r="B6592" t="s">
        <v>128</v>
      </c>
      <c r="C6592" t="s">
        <v>3</v>
      </c>
      <c r="D6592" t="s">
        <v>6</v>
      </c>
      <c r="E6592" t="str">
        <f t="shared" si="102"/>
        <v>2010North RegionSexual OrientationNot Known</v>
      </c>
      <c r="F6592">
        <v>21.596672301806201</v>
      </c>
    </row>
    <row r="6593" spans="1:6" x14ac:dyDescent="0.25">
      <c r="A6593" s="95">
        <v>40268</v>
      </c>
      <c r="B6593" t="s">
        <v>129</v>
      </c>
      <c r="C6593" t="s">
        <v>90</v>
      </c>
      <c r="D6593" t="s">
        <v>6</v>
      </c>
      <c r="E6593" t="str">
        <f t="shared" si="102"/>
        <v>2010West RegionEthnicityNot Known</v>
      </c>
      <c r="F6593">
        <v>28.068389985751999</v>
      </c>
    </row>
    <row r="6594" spans="1:6" x14ac:dyDescent="0.25">
      <c r="A6594" s="95">
        <v>40268</v>
      </c>
      <c r="B6594" t="s">
        <v>129</v>
      </c>
      <c r="C6594" t="s">
        <v>1</v>
      </c>
      <c r="D6594" t="s">
        <v>6</v>
      </c>
      <c r="E6594" t="str">
        <f t="shared" si="102"/>
        <v>2010West RegionReligionNot Known</v>
      </c>
      <c r="F6594">
        <v>45.0748913446917</v>
      </c>
    </row>
    <row r="6595" spans="1:6" x14ac:dyDescent="0.25">
      <c r="A6595" s="95">
        <v>40268</v>
      </c>
      <c r="B6595" t="s">
        <v>129</v>
      </c>
      <c r="C6595" t="s">
        <v>3</v>
      </c>
      <c r="D6595" t="s">
        <v>6</v>
      </c>
      <c r="E6595" t="str">
        <f t="shared" si="102"/>
        <v>2010West RegionSexual OrientationNot Known</v>
      </c>
      <c r="F6595">
        <v>54.227080614456199</v>
      </c>
    </row>
    <row r="6596" spans="1:6" x14ac:dyDescent="0.25">
      <c r="A6596" s="95">
        <v>40633</v>
      </c>
      <c r="B6596" t="s">
        <v>102</v>
      </c>
      <c r="C6596" t="s">
        <v>90</v>
      </c>
      <c r="D6596" t="s">
        <v>6</v>
      </c>
      <c r="E6596" t="str">
        <f t="shared" ref="E6596:E6659" si="103">"20"&amp;RIGHT(TEXT(A6596,"dd-mmm-yy"),2)&amp;B6596&amp;C6596&amp;D6596</f>
        <v>2011NHS Ayrshire &amp; ArranEthnicityNot Known</v>
      </c>
      <c r="F6596">
        <v>34.436076743769</v>
      </c>
    </row>
    <row r="6597" spans="1:6" x14ac:dyDescent="0.25">
      <c r="A6597" s="95">
        <v>40633</v>
      </c>
      <c r="B6597" t="s">
        <v>102</v>
      </c>
      <c r="C6597" t="s">
        <v>1</v>
      </c>
      <c r="D6597" t="s">
        <v>6</v>
      </c>
      <c r="E6597" t="str">
        <f t="shared" si="103"/>
        <v>2011NHS Ayrshire &amp; ArranReligionNot Known</v>
      </c>
      <c r="F6597">
        <v>34.8036578805809</v>
      </c>
    </row>
    <row r="6598" spans="1:6" x14ac:dyDescent="0.25">
      <c r="A6598" s="95">
        <v>40633</v>
      </c>
      <c r="B6598" t="s">
        <v>102</v>
      </c>
      <c r="C6598" t="s">
        <v>3</v>
      </c>
      <c r="D6598" t="s">
        <v>6</v>
      </c>
      <c r="E6598" t="str">
        <f t="shared" si="103"/>
        <v>2011NHS Ayrshire &amp; ArranSexual OrientationNot Known</v>
      </c>
      <c r="F6598">
        <v>41.007710238479397</v>
      </c>
    </row>
    <row r="6599" spans="1:6" x14ac:dyDescent="0.25">
      <c r="A6599" s="95">
        <v>40633</v>
      </c>
      <c r="B6599" t="s">
        <v>103</v>
      </c>
      <c r="C6599" t="s">
        <v>90</v>
      </c>
      <c r="D6599" t="s">
        <v>6</v>
      </c>
      <c r="E6599" t="str">
        <f t="shared" si="103"/>
        <v>2011NHS BordersEthnicityNot Known</v>
      </c>
      <c r="F6599">
        <v>31.108213820078198</v>
      </c>
    </row>
    <row r="6600" spans="1:6" x14ac:dyDescent="0.25">
      <c r="A6600" s="95">
        <v>40633</v>
      </c>
      <c r="B6600" t="s">
        <v>103</v>
      </c>
      <c r="C6600" t="s">
        <v>1</v>
      </c>
      <c r="D6600" t="s">
        <v>6</v>
      </c>
      <c r="E6600" t="str">
        <f t="shared" si="103"/>
        <v>2011NHS BordersReligionNot Known</v>
      </c>
      <c r="F6600">
        <v>42.086049543676602</v>
      </c>
    </row>
    <row r="6601" spans="1:6" x14ac:dyDescent="0.25">
      <c r="A6601" s="95">
        <v>40633</v>
      </c>
      <c r="B6601" t="s">
        <v>103</v>
      </c>
      <c r="C6601" t="s">
        <v>3</v>
      </c>
      <c r="D6601" t="s">
        <v>6</v>
      </c>
      <c r="E6601" t="str">
        <f t="shared" si="103"/>
        <v>2011NHS BordersSexual OrientationNot Known</v>
      </c>
      <c r="F6601">
        <v>30.456323337679201</v>
      </c>
    </row>
    <row r="6602" spans="1:6" x14ac:dyDescent="0.25">
      <c r="A6602" s="95">
        <v>40633</v>
      </c>
      <c r="B6602" t="s">
        <v>82</v>
      </c>
      <c r="C6602" t="s">
        <v>90</v>
      </c>
      <c r="D6602" t="s">
        <v>6</v>
      </c>
      <c r="E6602" t="str">
        <f t="shared" si="103"/>
        <v>2011NHSScotlandEthnicityNot Known</v>
      </c>
      <c r="F6602">
        <v>17.847740488072802</v>
      </c>
    </row>
    <row r="6603" spans="1:6" x14ac:dyDescent="0.25">
      <c r="A6603" s="95">
        <v>40633</v>
      </c>
      <c r="B6603" t="s">
        <v>82</v>
      </c>
      <c r="C6603" t="s">
        <v>1</v>
      </c>
      <c r="D6603" t="s">
        <v>6</v>
      </c>
      <c r="E6603" t="str">
        <f t="shared" si="103"/>
        <v>2011NHSScotlandReligionNot Known</v>
      </c>
      <c r="F6603">
        <v>30.985875188864899</v>
      </c>
    </row>
    <row r="6604" spans="1:6" x14ac:dyDescent="0.25">
      <c r="A6604" s="95">
        <v>40633</v>
      </c>
      <c r="B6604" t="s">
        <v>82</v>
      </c>
      <c r="C6604" t="s">
        <v>3</v>
      </c>
      <c r="D6604" t="s">
        <v>6</v>
      </c>
      <c r="E6604" t="str">
        <f t="shared" si="103"/>
        <v>2011NHSScotlandSexual OrientationNot Known</v>
      </c>
      <c r="F6604">
        <v>37.929810906093998</v>
      </c>
    </row>
    <row r="6605" spans="1:6" x14ac:dyDescent="0.25">
      <c r="A6605" s="95">
        <v>40633</v>
      </c>
      <c r="B6605" t="s">
        <v>52</v>
      </c>
      <c r="C6605" t="s">
        <v>90</v>
      </c>
      <c r="D6605" t="s">
        <v>6</v>
      </c>
      <c r="E6605" t="str">
        <f t="shared" si="103"/>
        <v>2011NHS National Services ScotlandEthnicityNot Known</v>
      </c>
      <c r="F6605">
        <v>2.7027027027027</v>
      </c>
    </row>
    <row r="6606" spans="1:6" x14ac:dyDescent="0.25">
      <c r="A6606" s="95">
        <v>40633</v>
      </c>
      <c r="B6606" t="s">
        <v>52</v>
      </c>
      <c r="C6606" t="s">
        <v>1</v>
      </c>
      <c r="D6606" t="s">
        <v>6</v>
      </c>
      <c r="E6606" t="str">
        <f t="shared" si="103"/>
        <v>2011NHS National Services ScotlandReligionNot Known</v>
      </c>
      <c r="F6606">
        <v>59.597352454495301</v>
      </c>
    </row>
    <row r="6607" spans="1:6" x14ac:dyDescent="0.25">
      <c r="A6607" s="95">
        <v>40633</v>
      </c>
      <c r="B6607" t="s">
        <v>52</v>
      </c>
      <c r="C6607" t="s">
        <v>3</v>
      </c>
      <c r="D6607" t="s">
        <v>6</v>
      </c>
      <c r="E6607" t="str">
        <f t="shared" si="103"/>
        <v>2011NHS National Services ScotlandSexual OrientationNot Known</v>
      </c>
      <c r="F6607">
        <v>58.218422504136697</v>
      </c>
    </row>
    <row r="6608" spans="1:6" x14ac:dyDescent="0.25">
      <c r="A6608" s="95">
        <v>40633</v>
      </c>
      <c r="B6608" t="s">
        <v>15</v>
      </c>
      <c r="C6608" t="s">
        <v>90</v>
      </c>
      <c r="D6608" t="s">
        <v>6</v>
      </c>
      <c r="E6608" t="str">
        <f t="shared" si="103"/>
        <v>2011Scottish Ambulance ServiceEthnicityNot Known</v>
      </c>
      <c r="F6608">
        <v>52.253293274786202</v>
      </c>
    </row>
    <row r="6609" spans="1:6" x14ac:dyDescent="0.25">
      <c r="A6609" s="95">
        <v>40633</v>
      </c>
      <c r="B6609" t="s">
        <v>15</v>
      </c>
      <c r="C6609" t="s">
        <v>1</v>
      </c>
      <c r="D6609" t="s">
        <v>6</v>
      </c>
      <c r="E6609" t="str">
        <f t="shared" si="103"/>
        <v>2011Scottish Ambulance ServiceReligionNot Known</v>
      </c>
      <c r="F6609">
        <v>63.207765195285397</v>
      </c>
    </row>
    <row r="6610" spans="1:6" x14ac:dyDescent="0.25">
      <c r="A6610" s="95">
        <v>40633</v>
      </c>
      <c r="B6610" t="s">
        <v>15</v>
      </c>
      <c r="C6610" t="s">
        <v>3</v>
      </c>
      <c r="D6610" t="s">
        <v>6</v>
      </c>
      <c r="E6610" t="str">
        <f t="shared" si="103"/>
        <v>2011Scottish Ambulance ServiceSexual OrientationNot Known</v>
      </c>
      <c r="F6610">
        <v>67.899237346891596</v>
      </c>
    </row>
    <row r="6611" spans="1:6" x14ac:dyDescent="0.25">
      <c r="A6611" s="95">
        <v>40633</v>
      </c>
      <c r="B6611" t="s">
        <v>16</v>
      </c>
      <c r="C6611" t="s">
        <v>90</v>
      </c>
      <c r="D6611" t="s">
        <v>6</v>
      </c>
      <c r="E6611" t="str">
        <f t="shared" si="103"/>
        <v>2011NHS 24EthnicityNot Known</v>
      </c>
      <c r="F6611">
        <v>0.35063113604488</v>
      </c>
    </row>
    <row r="6612" spans="1:6" x14ac:dyDescent="0.25">
      <c r="A6612" s="95">
        <v>40633</v>
      </c>
      <c r="B6612" t="s">
        <v>16</v>
      </c>
      <c r="C6612" t="s">
        <v>1</v>
      </c>
      <c r="D6612" t="s">
        <v>6</v>
      </c>
      <c r="E6612" t="str">
        <f t="shared" si="103"/>
        <v>2011NHS 24ReligionNot Known</v>
      </c>
      <c r="F6612">
        <v>68.513323983169698</v>
      </c>
    </row>
    <row r="6613" spans="1:6" x14ac:dyDescent="0.25">
      <c r="A6613" s="95">
        <v>40633</v>
      </c>
      <c r="B6613" t="s">
        <v>16</v>
      </c>
      <c r="C6613" t="s">
        <v>3</v>
      </c>
      <c r="D6613" t="s">
        <v>6</v>
      </c>
      <c r="E6613" t="str">
        <f t="shared" si="103"/>
        <v>2011NHS 24Sexual OrientationNot Known</v>
      </c>
      <c r="F6613">
        <v>71.037868162692803</v>
      </c>
    </row>
    <row r="6614" spans="1:6" x14ac:dyDescent="0.25">
      <c r="A6614" s="95">
        <v>40633</v>
      </c>
      <c r="B6614" t="s">
        <v>17</v>
      </c>
      <c r="C6614" t="s">
        <v>90</v>
      </c>
      <c r="D6614" t="s">
        <v>6</v>
      </c>
      <c r="E6614" t="str">
        <f t="shared" si="103"/>
        <v>2011NHS Education for ScotlandEthnicityNot Known</v>
      </c>
      <c r="F6614">
        <v>26.082578046324201</v>
      </c>
    </row>
    <row r="6615" spans="1:6" x14ac:dyDescent="0.25">
      <c r="A6615" s="95">
        <v>40633</v>
      </c>
      <c r="B6615" t="s">
        <v>17</v>
      </c>
      <c r="C6615" t="s">
        <v>1</v>
      </c>
      <c r="D6615" t="s">
        <v>6</v>
      </c>
      <c r="E6615" t="str">
        <f t="shared" si="103"/>
        <v>2011NHS Education for ScotlandReligionNot Known</v>
      </c>
      <c r="F6615">
        <v>30.1107754279959</v>
      </c>
    </row>
    <row r="6616" spans="1:6" x14ac:dyDescent="0.25">
      <c r="A6616" s="95">
        <v>40633</v>
      </c>
      <c r="B6616" t="s">
        <v>17</v>
      </c>
      <c r="C6616" t="s">
        <v>3</v>
      </c>
      <c r="D6616" t="s">
        <v>6</v>
      </c>
      <c r="E6616" t="str">
        <f t="shared" si="103"/>
        <v>2011NHS Education for ScotlandSexual OrientationNot Known</v>
      </c>
      <c r="F6616">
        <v>32.460557233971102</v>
      </c>
    </row>
    <row r="6617" spans="1:6" x14ac:dyDescent="0.25">
      <c r="A6617" s="95">
        <v>40633</v>
      </c>
      <c r="B6617" t="s">
        <v>83</v>
      </c>
      <c r="C6617" t="s">
        <v>1</v>
      </c>
      <c r="D6617" t="s">
        <v>6</v>
      </c>
      <c r="E6617" t="str">
        <f t="shared" si="103"/>
        <v>2011Healthcare Improvement ScotlandReligionNot Known</v>
      </c>
      <c r="F6617">
        <v>0.67567567567567499</v>
      </c>
    </row>
    <row r="6618" spans="1:6" x14ac:dyDescent="0.25">
      <c r="A6618" s="95">
        <v>40633</v>
      </c>
      <c r="B6618" t="s">
        <v>83</v>
      </c>
      <c r="C6618" t="s">
        <v>3</v>
      </c>
      <c r="D6618" t="s">
        <v>6</v>
      </c>
      <c r="E6618" t="str">
        <f t="shared" si="103"/>
        <v>2011Healthcare Improvement ScotlandSexual OrientationNot Known</v>
      </c>
      <c r="F6618">
        <v>1.01351351351351</v>
      </c>
    </row>
    <row r="6619" spans="1:6" x14ac:dyDescent="0.25">
      <c r="A6619" s="95">
        <v>40633</v>
      </c>
      <c r="B6619" t="s">
        <v>18</v>
      </c>
      <c r="C6619" t="s">
        <v>90</v>
      </c>
      <c r="D6619" t="s">
        <v>6</v>
      </c>
      <c r="E6619" t="str">
        <f t="shared" si="103"/>
        <v>2011NHS Health ScotlandEthnicityNot Known</v>
      </c>
      <c r="F6619">
        <v>24.262295081967199</v>
      </c>
    </row>
    <row r="6620" spans="1:6" x14ac:dyDescent="0.25">
      <c r="A6620" s="95">
        <v>40633</v>
      </c>
      <c r="B6620" t="s">
        <v>18</v>
      </c>
      <c r="C6620" t="s">
        <v>1</v>
      </c>
      <c r="D6620" t="s">
        <v>6</v>
      </c>
      <c r="E6620" t="str">
        <f t="shared" si="103"/>
        <v>2011NHS Health ScotlandReligionNot Known</v>
      </c>
      <c r="F6620">
        <v>30.819672131147499</v>
      </c>
    </row>
    <row r="6621" spans="1:6" x14ac:dyDescent="0.25">
      <c r="A6621" s="95">
        <v>40633</v>
      </c>
      <c r="B6621" t="s">
        <v>18</v>
      </c>
      <c r="C6621" t="s">
        <v>3</v>
      </c>
      <c r="D6621" t="s">
        <v>6</v>
      </c>
      <c r="E6621" t="str">
        <f t="shared" si="103"/>
        <v>2011NHS Health ScotlandSexual OrientationNot Known</v>
      </c>
      <c r="F6621">
        <v>32.459016393442603</v>
      </c>
    </row>
    <row r="6622" spans="1:6" x14ac:dyDescent="0.25">
      <c r="A6622" s="95">
        <v>40633</v>
      </c>
      <c r="B6622" t="s">
        <v>19</v>
      </c>
      <c r="C6622" t="s">
        <v>90</v>
      </c>
      <c r="D6622" t="s">
        <v>6</v>
      </c>
      <c r="E6622" t="str">
        <f t="shared" si="103"/>
        <v>2011The State HospitalEthnicityNot Known</v>
      </c>
      <c r="F6622">
        <v>41.404011461317999</v>
      </c>
    </row>
    <row r="6623" spans="1:6" x14ac:dyDescent="0.25">
      <c r="A6623" s="95">
        <v>40633</v>
      </c>
      <c r="B6623" t="s">
        <v>19</v>
      </c>
      <c r="C6623" t="s">
        <v>1</v>
      </c>
      <c r="D6623" t="s">
        <v>6</v>
      </c>
      <c r="E6623" t="str">
        <f t="shared" si="103"/>
        <v>2011The State HospitalReligionNot Known</v>
      </c>
      <c r="F6623">
        <v>43.553008595988501</v>
      </c>
    </row>
    <row r="6624" spans="1:6" x14ac:dyDescent="0.25">
      <c r="A6624" s="95">
        <v>40633</v>
      </c>
      <c r="B6624" t="s">
        <v>19</v>
      </c>
      <c r="C6624" t="s">
        <v>3</v>
      </c>
      <c r="D6624" t="s">
        <v>6</v>
      </c>
      <c r="E6624" t="str">
        <f t="shared" si="103"/>
        <v>2011The State HospitalSexual OrientationNot Known</v>
      </c>
      <c r="F6624">
        <v>56.733524355300801</v>
      </c>
    </row>
    <row r="6625" spans="1:6" x14ac:dyDescent="0.25">
      <c r="A6625" s="95">
        <v>40633</v>
      </c>
      <c r="B6625" t="s">
        <v>35</v>
      </c>
      <c r="C6625" t="s">
        <v>90</v>
      </c>
      <c r="D6625" t="s">
        <v>6</v>
      </c>
      <c r="E6625" t="str">
        <f t="shared" si="103"/>
        <v>2011National Waiting Times CentreEthnicityNot Known</v>
      </c>
      <c r="F6625">
        <v>31.786395422759</v>
      </c>
    </row>
    <row r="6626" spans="1:6" x14ac:dyDescent="0.25">
      <c r="A6626" s="95">
        <v>40633</v>
      </c>
      <c r="B6626" t="s">
        <v>35</v>
      </c>
      <c r="C6626" t="s">
        <v>1</v>
      </c>
      <c r="D6626" t="s">
        <v>6</v>
      </c>
      <c r="E6626" t="str">
        <f t="shared" si="103"/>
        <v>2011National Waiting Times CentreReligionNot Known</v>
      </c>
      <c r="F6626">
        <v>34.392879847425299</v>
      </c>
    </row>
    <row r="6627" spans="1:6" x14ac:dyDescent="0.25">
      <c r="A6627" s="95">
        <v>40633</v>
      </c>
      <c r="B6627" t="s">
        <v>35</v>
      </c>
      <c r="C6627" t="s">
        <v>3</v>
      </c>
      <c r="D6627" t="s">
        <v>6</v>
      </c>
      <c r="E6627" t="str">
        <f t="shared" si="103"/>
        <v>2011National Waiting Times CentreSexual OrientationNot Known</v>
      </c>
      <c r="F6627">
        <v>50.731087094723399</v>
      </c>
    </row>
    <row r="6628" spans="1:6" x14ac:dyDescent="0.25">
      <c r="A6628" s="95">
        <v>40633</v>
      </c>
      <c r="B6628" t="s">
        <v>105</v>
      </c>
      <c r="C6628" t="s">
        <v>90</v>
      </c>
      <c r="D6628" t="s">
        <v>6</v>
      </c>
      <c r="E6628" t="str">
        <f t="shared" si="103"/>
        <v>2011NHS FifeEthnicityNot Known</v>
      </c>
      <c r="F6628">
        <v>23.410258994255699</v>
      </c>
    </row>
    <row r="6629" spans="1:6" x14ac:dyDescent="0.25">
      <c r="A6629" s="95">
        <v>40633</v>
      </c>
      <c r="B6629" t="s">
        <v>105</v>
      </c>
      <c r="C6629" t="s">
        <v>1</v>
      </c>
      <c r="D6629" t="s">
        <v>6</v>
      </c>
      <c r="E6629" t="str">
        <f t="shared" si="103"/>
        <v>2011NHS FifeReligionNot Known</v>
      </c>
      <c r="F6629">
        <v>24.780812254358501</v>
      </c>
    </row>
    <row r="6630" spans="1:6" x14ac:dyDescent="0.25">
      <c r="A6630" s="95">
        <v>40633</v>
      </c>
      <c r="B6630" t="s">
        <v>105</v>
      </c>
      <c r="C6630" t="s">
        <v>3</v>
      </c>
      <c r="D6630" t="s">
        <v>6</v>
      </c>
      <c r="E6630" t="str">
        <f t="shared" si="103"/>
        <v>2011NHS FifeSexual OrientationNot Known</v>
      </c>
      <c r="F6630">
        <v>60.2841882495213</v>
      </c>
    </row>
    <row r="6631" spans="1:6" x14ac:dyDescent="0.25">
      <c r="A6631" s="95">
        <v>40633</v>
      </c>
      <c r="B6631" t="s">
        <v>108</v>
      </c>
      <c r="C6631" t="s">
        <v>90</v>
      </c>
      <c r="D6631" t="s">
        <v>6</v>
      </c>
      <c r="E6631" t="str">
        <f t="shared" si="103"/>
        <v>2011NHS Greater Glasgow &amp; ClydeEthnicityNot Known</v>
      </c>
      <c r="F6631">
        <v>29.115408494101899</v>
      </c>
    </row>
    <row r="6632" spans="1:6" x14ac:dyDescent="0.25">
      <c r="A6632" s="95">
        <v>40633</v>
      </c>
      <c r="B6632" t="s">
        <v>108</v>
      </c>
      <c r="C6632" t="s">
        <v>1</v>
      </c>
      <c r="D6632" t="s">
        <v>6</v>
      </c>
      <c r="E6632" t="str">
        <f t="shared" si="103"/>
        <v>2011NHS Greater Glasgow &amp; ClydeReligionNot Known</v>
      </c>
      <c r="F6632">
        <v>44.689461702959299</v>
      </c>
    </row>
    <row r="6633" spans="1:6" x14ac:dyDescent="0.25">
      <c r="A6633" s="95">
        <v>40633</v>
      </c>
      <c r="B6633" t="s">
        <v>108</v>
      </c>
      <c r="C6633" t="s">
        <v>3</v>
      </c>
      <c r="D6633" t="s">
        <v>6</v>
      </c>
      <c r="E6633" t="str">
        <f t="shared" si="103"/>
        <v>2011NHS Greater Glasgow &amp; ClydeSexual OrientationNot Known</v>
      </c>
      <c r="F6633">
        <v>51.941870358021497</v>
      </c>
    </row>
    <row r="6634" spans="1:6" x14ac:dyDescent="0.25">
      <c r="A6634" s="95">
        <v>40633</v>
      </c>
      <c r="B6634" t="s">
        <v>109</v>
      </c>
      <c r="C6634" t="s">
        <v>90</v>
      </c>
      <c r="D6634" t="s">
        <v>6</v>
      </c>
      <c r="E6634" t="str">
        <f t="shared" si="103"/>
        <v>2011NHS HighlandEthnicityNot Known</v>
      </c>
      <c r="F6634">
        <v>3.7112999316339401</v>
      </c>
    </row>
    <row r="6635" spans="1:6" x14ac:dyDescent="0.25">
      <c r="A6635" s="95">
        <v>40633</v>
      </c>
      <c r="B6635" t="s">
        <v>109</v>
      </c>
      <c r="C6635" t="s">
        <v>1</v>
      </c>
      <c r="D6635" t="s">
        <v>6</v>
      </c>
      <c r="E6635" t="str">
        <f t="shared" si="103"/>
        <v>2011NHS HighlandReligionNot Known</v>
      </c>
      <c r="F6635">
        <v>4.1312628186346299</v>
      </c>
    </row>
    <row r="6636" spans="1:6" x14ac:dyDescent="0.25">
      <c r="A6636" s="95">
        <v>40633</v>
      </c>
      <c r="B6636" t="s">
        <v>109</v>
      </c>
      <c r="C6636" t="s">
        <v>3</v>
      </c>
      <c r="D6636" t="s">
        <v>6</v>
      </c>
      <c r="E6636" t="str">
        <f t="shared" si="103"/>
        <v>2011NHS HighlandSexual OrientationNot Known</v>
      </c>
      <c r="F6636">
        <v>5.9771462056841402</v>
      </c>
    </row>
    <row r="6637" spans="1:6" x14ac:dyDescent="0.25">
      <c r="A6637" s="95">
        <v>40633</v>
      </c>
      <c r="B6637" t="s">
        <v>110</v>
      </c>
      <c r="C6637" t="s">
        <v>90</v>
      </c>
      <c r="D6637" t="s">
        <v>6</v>
      </c>
      <c r="E6637" t="str">
        <f t="shared" si="103"/>
        <v>2011NHS LanarkshireEthnicityNot Known</v>
      </c>
      <c r="F6637">
        <v>23.0950106547137</v>
      </c>
    </row>
    <row r="6638" spans="1:6" x14ac:dyDescent="0.25">
      <c r="A6638" s="95">
        <v>40633</v>
      </c>
      <c r="B6638" t="s">
        <v>110</v>
      </c>
      <c r="C6638" t="s">
        <v>1</v>
      </c>
      <c r="D6638" t="s">
        <v>6</v>
      </c>
      <c r="E6638" t="str">
        <f t="shared" si="103"/>
        <v>2011NHS LanarkshireReligionNot Known</v>
      </c>
      <c r="F6638">
        <v>43.030347564111899</v>
      </c>
    </row>
    <row r="6639" spans="1:6" x14ac:dyDescent="0.25">
      <c r="A6639" s="95">
        <v>40633</v>
      </c>
      <c r="B6639" t="s">
        <v>110</v>
      </c>
      <c r="C6639" t="s">
        <v>3</v>
      </c>
      <c r="D6639" t="s">
        <v>6</v>
      </c>
      <c r="E6639" t="str">
        <f t="shared" si="103"/>
        <v>2011NHS LanarkshireSexual OrientationNot Known</v>
      </c>
      <c r="F6639">
        <v>47.1893599823646</v>
      </c>
    </row>
    <row r="6640" spans="1:6" x14ac:dyDescent="0.25">
      <c r="A6640" s="95">
        <v>40633</v>
      </c>
      <c r="B6640" t="s">
        <v>107</v>
      </c>
      <c r="C6640" t="s">
        <v>90</v>
      </c>
      <c r="D6640" t="s">
        <v>6</v>
      </c>
      <c r="E6640" t="str">
        <f t="shared" si="103"/>
        <v>2011NHS GrampianEthnicityNot Known</v>
      </c>
      <c r="F6640">
        <v>0.13225014169658</v>
      </c>
    </row>
    <row r="6641" spans="1:6" x14ac:dyDescent="0.25">
      <c r="A6641" s="95">
        <v>40633</v>
      </c>
      <c r="B6641" t="s">
        <v>107</v>
      </c>
      <c r="C6641" t="s">
        <v>1</v>
      </c>
      <c r="D6641" t="s">
        <v>6</v>
      </c>
      <c r="E6641" t="str">
        <f t="shared" si="103"/>
        <v>2011NHS GrampianReligionNot Known</v>
      </c>
      <c r="F6641">
        <v>0.157440644876881</v>
      </c>
    </row>
    <row r="6642" spans="1:6" x14ac:dyDescent="0.25">
      <c r="A6642" s="95">
        <v>40633</v>
      </c>
      <c r="B6642" t="s">
        <v>107</v>
      </c>
      <c r="C6642" t="s">
        <v>3</v>
      </c>
      <c r="D6642" t="s">
        <v>6</v>
      </c>
      <c r="E6642" t="str">
        <f t="shared" si="103"/>
        <v>2011NHS GrampianSexual OrientationNot Known</v>
      </c>
      <c r="F6642">
        <v>0.176333522262107</v>
      </c>
    </row>
    <row r="6643" spans="1:6" x14ac:dyDescent="0.25">
      <c r="A6643" s="95">
        <v>40633</v>
      </c>
      <c r="B6643" t="s">
        <v>112</v>
      </c>
      <c r="C6643" t="s">
        <v>90</v>
      </c>
      <c r="D6643" t="s">
        <v>6</v>
      </c>
      <c r="E6643" t="str">
        <f t="shared" si="103"/>
        <v>2011NHS OrkneyEthnicityNot Known</v>
      </c>
      <c r="F6643">
        <v>2.93706293706293</v>
      </c>
    </row>
    <row r="6644" spans="1:6" x14ac:dyDescent="0.25">
      <c r="A6644" s="95">
        <v>40633</v>
      </c>
      <c r="B6644" t="s">
        <v>112</v>
      </c>
      <c r="C6644" t="s">
        <v>1</v>
      </c>
      <c r="D6644" t="s">
        <v>6</v>
      </c>
      <c r="E6644" t="str">
        <f t="shared" si="103"/>
        <v>2011NHS OrkneyReligionNot Known</v>
      </c>
      <c r="F6644">
        <v>14.4055944055944</v>
      </c>
    </row>
    <row r="6645" spans="1:6" x14ac:dyDescent="0.25">
      <c r="A6645" s="95">
        <v>40633</v>
      </c>
      <c r="B6645" t="s">
        <v>112</v>
      </c>
      <c r="C6645" t="s">
        <v>3</v>
      </c>
      <c r="D6645" t="s">
        <v>6</v>
      </c>
      <c r="E6645" t="str">
        <f t="shared" si="103"/>
        <v>2011NHS OrkneySexual OrientationNot Known</v>
      </c>
      <c r="F6645">
        <v>25.174825174825099</v>
      </c>
    </row>
    <row r="6646" spans="1:6" x14ac:dyDescent="0.25">
      <c r="A6646" s="95">
        <v>40633</v>
      </c>
      <c r="B6646" t="s">
        <v>111</v>
      </c>
      <c r="C6646" t="s">
        <v>90</v>
      </c>
      <c r="D6646" t="s">
        <v>6</v>
      </c>
      <c r="E6646" t="str">
        <f t="shared" si="103"/>
        <v>2011NHS LothianEthnicityNot Known</v>
      </c>
      <c r="F6646">
        <v>2.5450477446162401</v>
      </c>
    </row>
    <row r="6647" spans="1:6" x14ac:dyDescent="0.25">
      <c r="A6647" s="95">
        <v>40633</v>
      </c>
      <c r="B6647" t="s">
        <v>111</v>
      </c>
      <c r="C6647" t="s">
        <v>1</v>
      </c>
      <c r="D6647" t="s">
        <v>6</v>
      </c>
      <c r="E6647" t="str">
        <f t="shared" si="103"/>
        <v>2011NHS LothianReligionNot Known</v>
      </c>
      <c r="F6647">
        <v>25.1588157737025</v>
      </c>
    </row>
    <row r="6648" spans="1:6" x14ac:dyDescent="0.25">
      <c r="A6648" s="95">
        <v>40633</v>
      </c>
      <c r="B6648" t="s">
        <v>111</v>
      </c>
      <c r="C6648" t="s">
        <v>3</v>
      </c>
      <c r="D6648" t="s">
        <v>6</v>
      </c>
      <c r="E6648" t="str">
        <f t="shared" si="103"/>
        <v>2011NHS LothianSexual OrientationNot Known</v>
      </c>
      <c r="F6648">
        <v>21.8946022613768</v>
      </c>
    </row>
    <row r="6649" spans="1:6" x14ac:dyDescent="0.25">
      <c r="A6649" s="95">
        <v>40633</v>
      </c>
      <c r="B6649" t="s">
        <v>114</v>
      </c>
      <c r="C6649" t="s">
        <v>90</v>
      </c>
      <c r="D6649" t="s">
        <v>6</v>
      </c>
      <c r="E6649" t="str">
        <f t="shared" si="103"/>
        <v>2011NHS TaysideEthnicityNot Known</v>
      </c>
      <c r="F6649">
        <v>14.5549886621315</v>
      </c>
    </row>
    <row r="6650" spans="1:6" x14ac:dyDescent="0.25">
      <c r="A6650" s="95">
        <v>40633</v>
      </c>
      <c r="B6650" t="s">
        <v>114</v>
      </c>
      <c r="C6650" t="s">
        <v>1</v>
      </c>
      <c r="D6650" t="s">
        <v>6</v>
      </c>
      <c r="E6650" t="str">
        <f t="shared" si="103"/>
        <v>2011NHS TaysideReligionNot Known</v>
      </c>
      <c r="F6650">
        <v>16.404478458049802</v>
      </c>
    </row>
    <row r="6651" spans="1:6" x14ac:dyDescent="0.25">
      <c r="A6651" s="95">
        <v>40633</v>
      </c>
      <c r="B6651" t="s">
        <v>114</v>
      </c>
      <c r="C6651" t="s">
        <v>3</v>
      </c>
      <c r="D6651" t="s">
        <v>6</v>
      </c>
      <c r="E6651" t="str">
        <f t="shared" si="103"/>
        <v>2011NHS TaysideSexual OrientationNot Known</v>
      </c>
      <c r="F6651">
        <v>35.9764739229025</v>
      </c>
    </row>
    <row r="6652" spans="1:6" x14ac:dyDescent="0.25">
      <c r="A6652" s="95">
        <v>40633</v>
      </c>
      <c r="B6652" t="s">
        <v>106</v>
      </c>
      <c r="C6652" t="s">
        <v>90</v>
      </c>
      <c r="D6652" t="s">
        <v>6</v>
      </c>
      <c r="E6652" t="str">
        <f t="shared" si="103"/>
        <v>2011NHS Forth ValleyEthnicityNot Known</v>
      </c>
      <c r="F6652">
        <v>6.7628494138863804</v>
      </c>
    </row>
    <row r="6653" spans="1:6" x14ac:dyDescent="0.25">
      <c r="A6653" s="95">
        <v>40633</v>
      </c>
      <c r="B6653" t="s">
        <v>106</v>
      </c>
      <c r="C6653" t="s">
        <v>1</v>
      </c>
      <c r="D6653" t="s">
        <v>6</v>
      </c>
      <c r="E6653" t="str">
        <f t="shared" si="103"/>
        <v>2011NHS Forth ValleyReligionNot Known</v>
      </c>
      <c r="F6653">
        <v>42.457812701275202</v>
      </c>
    </row>
    <row r="6654" spans="1:6" x14ac:dyDescent="0.25">
      <c r="A6654" s="95">
        <v>40633</v>
      </c>
      <c r="B6654" t="s">
        <v>106</v>
      </c>
      <c r="C6654" t="s">
        <v>3</v>
      </c>
      <c r="D6654" t="s">
        <v>6</v>
      </c>
      <c r="E6654" t="str">
        <f t="shared" si="103"/>
        <v>2011NHS Forth ValleySexual OrientationNot Known</v>
      </c>
      <c r="F6654">
        <v>40.0875950019322</v>
      </c>
    </row>
    <row r="6655" spans="1:6" x14ac:dyDescent="0.25">
      <c r="A6655" s="95">
        <v>40633</v>
      </c>
      <c r="B6655" t="s">
        <v>115</v>
      </c>
      <c r="C6655" t="s">
        <v>90</v>
      </c>
      <c r="D6655" t="s">
        <v>6</v>
      </c>
      <c r="E6655" t="str">
        <f t="shared" si="103"/>
        <v>2011NHS Western IslesEthnicityNot Known</v>
      </c>
      <c r="F6655">
        <v>9.3479968578161792</v>
      </c>
    </row>
    <row r="6656" spans="1:6" x14ac:dyDescent="0.25">
      <c r="A6656" s="95">
        <v>40633</v>
      </c>
      <c r="B6656" t="s">
        <v>115</v>
      </c>
      <c r="C6656" t="s">
        <v>1</v>
      </c>
      <c r="D6656" t="s">
        <v>6</v>
      </c>
      <c r="E6656" t="str">
        <f t="shared" si="103"/>
        <v>2011NHS Western IslesReligionNot Known</v>
      </c>
      <c r="F6656">
        <v>9.4265514532600108</v>
      </c>
    </row>
    <row r="6657" spans="1:6" x14ac:dyDescent="0.25">
      <c r="A6657" s="95">
        <v>40633</v>
      </c>
      <c r="B6657" t="s">
        <v>115</v>
      </c>
      <c r="C6657" t="s">
        <v>3</v>
      </c>
      <c r="D6657" t="s">
        <v>6</v>
      </c>
      <c r="E6657" t="str">
        <f t="shared" si="103"/>
        <v>2011NHS Western IslesSexual OrientationNot Known</v>
      </c>
      <c r="F6657">
        <v>9.8193244304791794</v>
      </c>
    </row>
    <row r="6658" spans="1:6" x14ac:dyDescent="0.25">
      <c r="A6658" s="95">
        <v>40633</v>
      </c>
      <c r="B6658" t="s">
        <v>104</v>
      </c>
      <c r="C6658" t="s">
        <v>90</v>
      </c>
      <c r="D6658" t="s">
        <v>6</v>
      </c>
      <c r="E6658" t="str">
        <f t="shared" si="103"/>
        <v>2011NHS Dumfries &amp; GallowayEthnicityNot Known</v>
      </c>
      <c r="F6658">
        <v>12.301013024602</v>
      </c>
    </row>
    <row r="6659" spans="1:6" x14ac:dyDescent="0.25">
      <c r="A6659" s="95">
        <v>40633</v>
      </c>
      <c r="B6659" t="s">
        <v>104</v>
      </c>
      <c r="C6659" t="s">
        <v>1</v>
      </c>
      <c r="D6659" t="s">
        <v>6</v>
      </c>
      <c r="E6659" t="str">
        <f t="shared" si="103"/>
        <v>2011NHS Dumfries &amp; GallowayReligionNot Known</v>
      </c>
      <c r="F6659">
        <v>25.718420508579602</v>
      </c>
    </row>
    <row r="6660" spans="1:6" x14ac:dyDescent="0.25">
      <c r="A6660" s="95">
        <v>40633</v>
      </c>
      <c r="B6660" t="s">
        <v>104</v>
      </c>
      <c r="C6660" t="s">
        <v>3</v>
      </c>
      <c r="D6660" t="s">
        <v>6</v>
      </c>
      <c r="E6660" t="str">
        <f t="shared" ref="E6660:E6723" si="104">"20"&amp;RIGHT(TEXT(A6660,"dd-mmm-yy"),2)&amp;B6660&amp;C6660&amp;D6660</f>
        <v>2011NHS Dumfries &amp; GallowaySexual OrientationNot Known</v>
      </c>
      <c r="F6660">
        <v>70.394872855075405</v>
      </c>
    </row>
    <row r="6661" spans="1:6" x14ac:dyDescent="0.25">
      <c r="A6661" s="95">
        <v>40633</v>
      </c>
      <c r="B6661" t="s">
        <v>113</v>
      </c>
      <c r="C6661" t="s">
        <v>90</v>
      </c>
      <c r="D6661" t="s">
        <v>6</v>
      </c>
      <c r="E6661" t="str">
        <f t="shared" si="104"/>
        <v>2011NHS ShetlandEthnicityNot Known</v>
      </c>
      <c r="F6661">
        <v>0.25348542458808598</v>
      </c>
    </row>
    <row r="6662" spans="1:6" x14ac:dyDescent="0.25">
      <c r="A6662" s="95">
        <v>40633</v>
      </c>
      <c r="B6662" t="s">
        <v>113</v>
      </c>
      <c r="C6662" t="s">
        <v>1</v>
      </c>
      <c r="D6662" t="s">
        <v>6</v>
      </c>
      <c r="E6662" t="str">
        <f t="shared" si="104"/>
        <v>2011NHS ShetlandReligionNot Known</v>
      </c>
      <c r="F6662">
        <v>0.25348542458808598</v>
      </c>
    </row>
    <row r="6663" spans="1:6" x14ac:dyDescent="0.25">
      <c r="A6663" s="95">
        <v>40633</v>
      </c>
      <c r="B6663" t="s">
        <v>113</v>
      </c>
      <c r="C6663" t="s">
        <v>3</v>
      </c>
      <c r="D6663" t="s">
        <v>6</v>
      </c>
      <c r="E6663" t="str">
        <f t="shared" si="104"/>
        <v>2011NHS ShetlandSexual OrientationNot Known</v>
      </c>
      <c r="F6663">
        <v>0.63371356147021496</v>
      </c>
    </row>
    <row r="6664" spans="1:6" x14ac:dyDescent="0.25">
      <c r="A6664" s="95">
        <v>40633</v>
      </c>
      <c r="B6664" t="s">
        <v>127</v>
      </c>
      <c r="C6664" t="s">
        <v>90</v>
      </c>
      <c r="D6664" t="s">
        <v>6</v>
      </c>
      <c r="E6664" t="str">
        <f t="shared" si="104"/>
        <v>2011East RegionEthnicityNot Known</v>
      </c>
      <c r="F6664">
        <v>10.7071957099028</v>
      </c>
    </row>
    <row r="6665" spans="1:6" x14ac:dyDescent="0.25">
      <c r="A6665" s="95">
        <v>40633</v>
      </c>
      <c r="B6665" t="s">
        <v>127</v>
      </c>
      <c r="C6665" t="s">
        <v>1</v>
      </c>
      <c r="D6665" t="s">
        <v>6</v>
      </c>
      <c r="E6665" t="str">
        <f t="shared" si="104"/>
        <v>2011East RegionReligionNot Known</v>
      </c>
      <c r="F6665">
        <v>26.735761982107402</v>
      </c>
    </row>
    <row r="6666" spans="1:6" x14ac:dyDescent="0.25">
      <c r="A6666" s="95">
        <v>40633</v>
      </c>
      <c r="B6666" t="s">
        <v>127</v>
      </c>
      <c r="C6666" t="s">
        <v>3</v>
      </c>
      <c r="D6666" t="s">
        <v>6</v>
      </c>
      <c r="E6666" t="str">
        <f t="shared" si="104"/>
        <v>2011East RegionSexual OrientationNot Known</v>
      </c>
      <c r="F6666">
        <v>32.562456493154897</v>
      </c>
    </row>
    <row r="6667" spans="1:6" x14ac:dyDescent="0.25">
      <c r="A6667" s="95">
        <v>40633</v>
      </c>
      <c r="B6667" t="s">
        <v>132</v>
      </c>
      <c r="C6667" t="s">
        <v>90</v>
      </c>
      <c r="D6667" t="s">
        <v>6</v>
      </c>
      <c r="E6667" t="str">
        <f t="shared" si="104"/>
        <v>2011National Bodies and Special Health BoardsEthnicityNot Known</v>
      </c>
      <c r="F6667">
        <v>26.290216677609902</v>
      </c>
    </row>
    <row r="6668" spans="1:6" x14ac:dyDescent="0.25">
      <c r="A6668" s="95">
        <v>40633</v>
      </c>
      <c r="B6668" t="s">
        <v>132</v>
      </c>
      <c r="C6668" t="s">
        <v>1</v>
      </c>
      <c r="D6668" t="s">
        <v>6</v>
      </c>
      <c r="E6668" t="str">
        <f t="shared" si="104"/>
        <v>2011National Bodies and Special Health BoardsReligionNot Known</v>
      </c>
      <c r="F6668">
        <v>50.630334865397202</v>
      </c>
    </row>
    <row r="6669" spans="1:6" x14ac:dyDescent="0.25">
      <c r="A6669" s="95">
        <v>40633</v>
      </c>
      <c r="B6669" t="s">
        <v>132</v>
      </c>
      <c r="C6669" t="s">
        <v>3</v>
      </c>
      <c r="D6669" t="s">
        <v>6</v>
      </c>
      <c r="E6669" t="str">
        <f t="shared" si="104"/>
        <v>2011National Bodies and Special Health BoardsSexual OrientationNot Known</v>
      </c>
      <c r="F6669">
        <v>54.661851608667099</v>
      </c>
    </row>
    <row r="6670" spans="1:6" x14ac:dyDescent="0.25">
      <c r="A6670" s="95">
        <v>40633</v>
      </c>
      <c r="B6670" t="s">
        <v>128</v>
      </c>
      <c r="C6670" t="s">
        <v>90</v>
      </c>
      <c r="D6670" t="s">
        <v>6</v>
      </c>
      <c r="E6670" t="str">
        <f t="shared" si="104"/>
        <v>2011North RegionEthnicityNot Known</v>
      </c>
      <c r="F6670">
        <v>6.0385518636500999</v>
      </c>
    </row>
    <row r="6671" spans="1:6" x14ac:dyDescent="0.25">
      <c r="A6671" s="95">
        <v>40633</v>
      </c>
      <c r="B6671" t="s">
        <v>128</v>
      </c>
      <c r="C6671" t="s">
        <v>1</v>
      </c>
      <c r="D6671" t="s">
        <v>6</v>
      </c>
      <c r="E6671" t="str">
        <f t="shared" si="104"/>
        <v>2011North RegionReligionNot Known</v>
      </c>
      <c r="F6671">
        <v>6.9477061873648402</v>
      </c>
    </row>
    <row r="6672" spans="1:6" x14ac:dyDescent="0.25">
      <c r="A6672" s="95">
        <v>40633</v>
      </c>
      <c r="B6672" t="s">
        <v>128</v>
      </c>
      <c r="C6672" t="s">
        <v>3</v>
      </c>
      <c r="D6672" t="s">
        <v>6</v>
      </c>
      <c r="E6672" t="str">
        <f t="shared" si="104"/>
        <v>2011North RegionSexual OrientationNot Known</v>
      </c>
      <c r="F6672">
        <v>14.0139977213011</v>
      </c>
    </row>
    <row r="6673" spans="1:6" x14ac:dyDescent="0.25">
      <c r="A6673" s="95">
        <v>40633</v>
      </c>
      <c r="B6673" t="s">
        <v>129</v>
      </c>
      <c r="C6673" t="s">
        <v>90</v>
      </c>
      <c r="D6673" t="s">
        <v>6</v>
      </c>
      <c r="E6673" t="str">
        <f t="shared" si="104"/>
        <v>2011West RegionEthnicityNot Known</v>
      </c>
      <c r="F6673">
        <v>25.683965764606899</v>
      </c>
    </row>
    <row r="6674" spans="1:6" x14ac:dyDescent="0.25">
      <c r="A6674" s="95">
        <v>40633</v>
      </c>
      <c r="B6674" t="s">
        <v>129</v>
      </c>
      <c r="C6674" t="s">
        <v>1</v>
      </c>
      <c r="D6674" t="s">
        <v>6</v>
      </c>
      <c r="E6674" t="str">
        <f t="shared" si="104"/>
        <v>2011West RegionReligionNot Known</v>
      </c>
      <c r="F6674">
        <v>41.697175085341101</v>
      </c>
    </row>
    <row r="6675" spans="1:6" x14ac:dyDescent="0.25">
      <c r="A6675" s="95">
        <v>40633</v>
      </c>
      <c r="B6675" t="s">
        <v>129</v>
      </c>
      <c r="C6675" t="s">
        <v>3</v>
      </c>
      <c r="D6675" t="s">
        <v>6</v>
      </c>
      <c r="E6675" t="str">
        <f t="shared" si="104"/>
        <v>2011West RegionSexual OrientationNot Known</v>
      </c>
      <c r="F6675">
        <v>49.599267797951804</v>
      </c>
    </row>
    <row r="6676" spans="1:6" x14ac:dyDescent="0.25">
      <c r="A6676" s="95">
        <v>40999</v>
      </c>
      <c r="B6676" t="s">
        <v>102</v>
      </c>
      <c r="C6676" t="s">
        <v>90</v>
      </c>
      <c r="D6676" t="s">
        <v>6</v>
      </c>
      <c r="E6676" t="str">
        <f t="shared" si="104"/>
        <v>2012NHS Ayrshire &amp; ArranEthnicityNot Known</v>
      </c>
      <c r="F6676">
        <v>33.363836017569497</v>
      </c>
    </row>
    <row r="6677" spans="1:6" x14ac:dyDescent="0.25">
      <c r="A6677" s="95">
        <v>40999</v>
      </c>
      <c r="B6677" t="s">
        <v>102</v>
      </c>
      <c r="C6677" t="s">
        <v>1</v>
      </c>
      <c r="D6677" t="s">
        <v>6</v>
      </c>
      <c r="E6677" t="str">
        <f t="shared" si="104"/>
        <v>2012NHS Ayrshire &amp; ArranReligionNot Known</v>
      </c>
      <c r="F6677">
        <v>33.546852122986799</v>
      </c>
    </row>
    <row r="6678" spans="1:6" x14ac:dyDescent="0.25">
      <c r="A6678" s="95">
        <v>40999</v>
      </c>
      <c r="B6678" t="s">
        <v>102</v>
      </c>
      <c r="C6678" t="s">
        <v>3</v>
      </c>
      <c r="D6678" t="s">
        <v>6</v>
      </c>
      <c r="E6678" t="str">
        <f t="shared" si="104"/>
        <v>2012NHS Ayrshire &amp; ArranSexual OrientationNot Known</v>
      </c>
      <c r="F6678">
        <v>39.760248901903303</v>
      </c>
    </row>
    <row r="6679" spans="1:6" x14ac:dyDescent="0.25">
      <c r="A6679" s="95">
        <v>40999</v>
      </c>
      <c r="B6679" t="s">
        <v>103</v>
      </c>
      <c r="C6679" t="s">
        <v>90</v>
      </c>
      <c r="D6679" t="s">
        <v>6</v>
      </c>
      <c r="E6679" t="str">
        <f t="shared" si="104"/>
        <v>2012NHS BordersEthnicityNot Known</v>
      </c>
      <c r="F6679">
        <v>30.964744465700999</v>
      </c>
    </row>
    <row r="6680" spans="1:6" x14ac:dyDescent="0.25">
      <c r="A6680" s="95">
        <v>40999</v>
      </c>
      <c r="B6680" t="s">
        <v>103</v>
      </c>
      <c r="C6680" t="s">
        <v>1</v>
      </c>
      <c r="D6680" t="s">
        <v>6</v>
      </c>
      <c r="E6680" t="str">
        <f t="shared" si="104"/>
        <v>2012NHS BordersReligionNot Known</v>
      </c>
      <c r="F6680">
        <v>41.623394370046398</v>
      </c>
    </row>
    <row r="6681" spans="1:6" x14ac:dyDescent="0.25">
      <c r="A6681" s="95">
        <v>40999</v>
      </c>
      <c r="B6681" t="s">
        <v>103</v>
      </c>
      <c r="C6681" t="s">
        <v>3</v>
      </c>
      <c r="D6681" t="s">
        <v>6</v>
      </c>
      <c r="E6681" t="str">
        <f t="shared" si="104"/>
        <v>2012NHS BordersSexual OrientationNot Known</v>
      </c>
      <c r="F6681">
        <v>26.4279857884667</v>
      </c>
    </row>
    <row r="6682" spans="1:6" x14ac:dyDescent="0.25">
      <c r="A6682" s="95">
        <v>40999</v>
      </c>
      <c r="B6682" t="s">
        <v>82</v>
      </c>
      <c r="C6682" t="s">
        <v>90</v>
      </c>
      <c r="D6682" t="s">
        <v>6</v>
      </c>
      <c r="E6682" t="str">
        <f t="shared" si="104"/>
        <v>2012NHSScotlandEthnicityNot Known</v>
      </c>
      <c r="F6682">
        <v>16.851836546748999</v>
      </c>
    </row>
    <row r="6683" spans="1:6" x14ac:dyDescent="0.25">
      <c r="A6683" s="95">
        <v>40999</v>
      </c>
      <c r="B6683" t="s">
        <v>82</v>
      </c>
      <c r="C6683" t="s">
        <v>1</v>
      </c>
      <c r="D6683" t="s">
        <v>6</v>
      </c>
      <c r="E6683" t="str">
        <f t="shared" si="104"/>
        <v>2012NHSScotlandReligionNot Known</v>
      </c>
      <c r="F6683">
        <v>29.485696069518401</v>
      </c>
    </row>
    <row r="6684" spans="1:6" x14ac:dyDescent="0.25">
      <c r="A6684" s="95">
        <v>40999</v>
      </c>
      <c r="B6684" t="s">
        <v>82</v>
      </c>
      <c r="C6684" t="s">
        <v>3</v>
      </c>
      <c r="D6684" t="s">
        <v>6</v>
      </c>
      <c r="E6684" t="str">
        <f t="shared" si="104"/>
        <v>2012NHSScotlandSexual OrientationNot Known</v>
      </c>
      <c r="F6684">
        <v>35.9693967909134</v>
      </c>
    </row>
    <row r="6685" spans="1:6" x14ac:dyDescent="0.25">
      <c r="A6685" s="95">
        <v>40999</v>
      </c>
      <c r="B6685" t="s">
        <v>52</v>
      </c>
      <c r="C6685" t="s">
        <v>90</v>
      </c>
      <c r="D6685" t="s">
        <v>6</v>
      </c>
      <c r="E6685" t="str">
        <f t="shared" si="104"/>
        <v>2012NHS National Services ScotlandEthnicityNot Known</v>
      </c>
      <c r="F6685">
        <v>2.8048082427017702</v>
      </c>
    </row>
    <row r="6686" spans="1:6" x14ac:dyDescent="0.25">
      <c r="A6686" s="95">
        <v>40999</v>
      </c>
      <c r="B6686" t="s">
        <v>52</v>
      </c>
      <c r="C6686" t="s">
        <v>1</v>
      </c>
      <c r="D6686" t="s">
        <v>6</v>
      </c>
      <c r="E6686" t="str">
        <f t="shared" si="104"/>
        <v>2012NHS National Services ScotlandReligionNot Known</v>
      </c>
      <c r="F6686">
        <v>61.991986262163699</v>
      </c>
    </row>
    <row r="6687" spans="1:6" x14ac:dyDescent="0.25">
      <c r="A6687" s="95">
        <v>40999</v>
      </c>
      <c r="B6687" t="s">
        <v>52</v>
      </c>
      <c r="C6687" t="s">
        <v>3</v>
      </c>
      <c r="D6687" t="s">
        <v>6</v>
      </c>
      <c r="E6687" t="str">
        <f t="shared" si="104"/>
        <v>2012NHS National Services ScotlandSexual OrientationNot Known</v>
      </c>
      <c r="F6687">
        <v>57.756153405838504</v>
      </c>
    </row>
    <row r="6688" spans="1:6" x14ac:dyDescent="0.25">
      <c r="A6688" s="95">
        <v>40999</v>
      </c>
      <c r="B6688" t="s">
        <v>15</v>
      </c>
      <c r="C6688" t="s">
        <v>90</v>
      </c>
      <c r="D6688" t="s">
        <v>6</v>
      </c>
      <c r="E6688" t="str">
        <f t="shared" si="104"/>
        <v>2012Scottish Ambulance ServiceEthnicityNot Known</v>
      </c>
      <c r="F6688">
        <v>51.3532763532763</v>
      </c>
    </row>
    <row r="6689" spans="1:6" x14ac:dyDescent="0.25">
      <c r="A6689" s="95">
        <v>40999</v>
      </c>
      <c r="B6689" t="s">
        <v>15</v>
      </c>
      <c r="C6689" t="s">
        <v>1</v>
      </c>
      <c r="D6689" t="s">
        <v>6</v>
      </c>
      <c r="E6689" t="str">
        <f t="shared" si="104"/>
        <v>2012Scottish Ambulance ServiceReligionNot Known</v>
      </c>
      <c r="F6689">
        <v>62.393162393162299</v>
      </c>
    </row>
    <row r="6690" spans="1:6" x14ac:dyDescent="0.25">
      <c r="A6690" s="95">
        <v>40999</v>
      </c>
      <c r="B6690" t="s">
        <v>15</v>
      </c>
      <c r="C6690" t="s">
        <v>3</v>
      </c>
      <c r="D6690" t="s">
        <v>6</v>
      </c>
      <c r="E6690" t="str">
        <f t="shared" si="104"/>
        <v>2012Scottish Ambulance ServiceSexual OrientationNot Known</v>
      </c>
      <c r="F6690">
        <v>67.117758784425405</v>
      </c>
    </row>
    <row r="6691" spans="1:6" x14ac:dyDescent="0.25">
      <c r="A6691" s="95">
        <v>40999</v>
      </c>
      <c r="B6691" t="s">
        <v>16</v>
      </c>
      <c r="C6691" t="s">
        <v>90</v>
      </c>
      <c r="D6691" t="s">
        <v>6</v>
      </c>
      <c r="E6691" t="str">
        <f t="shared" si="104"/>
        <v>2012NHS 24EthnicityNot Known</v>
      </c>
      <c r="F6691">
        <v>0.94996833438885298</v>
      </c>
    </row>
    <row r="6692" spans="1:6" x14ac:dyDescent="0.25">
      <c r="A6692" s="95">
        <v>40999</v>
      </c>
      <c r="B6692" t="s">
        <v>16</v>
      </c>
      <c r="C6692" t="s">
        <v>1</v>
      </c>
      <c r="D6692" t="s">
        <v>6</v>
      </c>
      <c r="E6692" t="str">
        <f t="shared" si="104"/>
        <v>2012NHS 24ReligionNot Known</v>
      </c>
      <c r="F6692">
        <v>57.884737175427396</v>
      </c>
    </row>
    <row r="6693" spans="1:6" x14ac:dyDescent="0.25">
      <c r="A6693" s="95">
        <v>40999</v>
      </c>
      <c r="B6693" t="s">
        <v>16</v>
      </c>
      <c r="C6693" t="s">
        <v>3</v>
      </c>
      <c r="D6693" t="s">
        <v>6</v>
      </c>
      <c r="E6693" t="str">
        <f t="shared" si="104"/>
        <v>2012NHS 24Sexual OrientationNot Known</v>
      </c>
      <c r="F6693">
        <v>60.4813172894236</v>
      </c>
    </row>
    <row r="6694" spans="1:6" x14ac:dyDescent="0.25">
      <c r="A6694" s="95">
        <v>40999</v>
      </c>
      <c r="B6694" t="s">
        <v>17</v>
      </c>
      <c r="C6694" t="s">
        <v>90</v>
      </c>
      <c r="D6694" t="s">
        <v>6</v>
      </c>
      <c r="E6694" t="str">
        <f t="shared" si="104"/>
        <v>2012NHS Education for ScotlandEthnicityNot Known</v>
      </c>
      <c r="F6694">
        <v>20.3053435114503</v>
      </c>
    </row>
    <row r="6695" spans="1:6" x14ac:dyDescent="0.25">
      <c r="A6695" s="95">
        <v>40999</v>
      </c>
      <c r="B6695" t="s">
        <v>17</v>
      </c>
      <c r="C6695" t="s">
        <v>1</v>
      </c>
      <c r="D6695" t="s">
        <v>6</v>
      </c>
      <c r="E6695" t="str">
        <f t="shared" si="104"/>
        <v>2012NHS Education for ScotlandReligionNot Known</v>
      </c>
      <c r="F6695">
        <v>24.5419847328244</v>
      </c>
    </row>
    <row r="6696" spans="1:6" x14ac:dyDescent="0.25">
      <c r="A6696" s="95">
        <v>40999</v>
      </c>
      <c r="B6696" t="s">
        <v>17</v>
      </c>
      <c r="C6696" t="s">
        <v>3</v>
      </c>
      <c r="D6696" t="s">
        <v>6</v>
      </c>
      <c r="E6696" t="str">
        <f t="shared" si="104"/>
        <v>2012NHS Education for ScotlandSexual OrientationNot Known</v>
      </c>
      <c r="F6696">
        <v>27.022900763358699</v>
      </c>
    </row>
    <row r="6697" spans="1:6" x14ac:dyDescent="0.25">
      <c r="A6697" s="95">
        <v>40999</v>
      </c>
      <c r="B6697" t="s">
        <v>83</v>
      </c>
      <c r="C6697" t="s">
        <v>90</v>
      </c>
      <c r="D6697" t="s">
        <v>6</v>
      </c>
      <c r="E6697" t="str">
        <f t="shared" si="104"/>
        <v>2012Healthcare Improvement ScotlandEthnicityNot Known</v>
      </c>
      <c r="F6697">
        <v>1.0067114093959699</v>
      </c>
    </row>
    <row r="6698" spans="1:6" x14ac:dyDescent="0.25">
      <c r="A6698" s="95">
        <v>40999</v>
      </c>
      <c r="B6698" t="s">
        <v>83</v>
      </c>
      <c r="C6698" t="s">
        <v>1</v>
      </c>
      <c r="D6698" t="s">
        <v>6</v>
      </c>
      <c r="E6698" t="str">
        <f t="shared" si="104"/>
        <v>2012Healthcare Improvement ScotlandReligionNot Known</v>
      </c>
      <c r="F6698">
        <v>2.0134228187919399</v>
      </c>
    </row>
    <row r="6699" spans="1:6" x14ac:dyDescent="0.25">
      <c r="A6699" s="95">
        <v>40999</v>
      </c>
      <c r="B6699" t="s">
        <v>83</v>
      </c>
      <c r="C6699" t="s">
        <v>3</v>
      </c>
      <c r="D6699" t="s">
        <v>6</v>
      </c>
      <c r="E6699" t="str">
        <f t="shared" si="104"/>
        <v>2012Healthcare Improvement ScotlandSexual OrientationNot Known</v>
      </c>
      <c r="F6699">
        <v>2.3489932885906</v>
      </c>
    </row>
    <row r="6700" spans="1:6" x14ac:dyDescent="0.25">
      <c r="A6700" s="95">
        <v>40999</v>
      </c>
      <c r="B6700" t="s">
        <v>18</v>
      </c>
      <c r="C6700" t="s">
        <v>90</v>
      </c>
      <c r="D6700" t="s">
        <v>6</v>
      </c>
      <c r="E6700" t="str">
        <f t="shared" si="104"/>
        <v>2012NHS Health ScotlandEthnicityNot Known</v>
      </c>
      <c r="F6700">
        <v>22.077922077922</v>
      </c>
    </row>
    <row r="6701" spans="1:6" x14ac:dyDescent="0.25">
      <c r="A6701" s="95">
        <v>40999</v>
      </c>
      <c r="B6701" t="s">
        <v>18</v>
      </c>
      <c r="C6701" t="s">
        <v>1</v>
      </c>
      <c r="D6701" t="s">
        <v>6</v>
      </c>
      <c r="E6701" t="str">
        <f t="shared" si="104"/>
        <v>2012NHS Health ScotlandReligionNot Known</v>
      </c>
      <c r="F6701">
        <v>28.571428571428498</v>
      </c>
    </row>
    <row r="6702" spans="1:6" x14ac:dyDescent="0.25">
      <c r="A6702" s="95">
        <v>40999</v>
      </c>
      <c r="B6702" t="s">
        <v>18</v>
      </c>
      <c r="C6702" t="s">
        <v>3</v>
      </c>
      <c r="D6702" t="s">
        <v>6</v>
      </c>
      <c r="E6702" t="str">
        <f t="shared" si="104"/>
        <v>2012NHS Health ScotlandSexual OrientationNot Known</v>
      </c>
      <c r="F6702">
        <v>29.2207792207792</v>
      </c>
    </row>
    <row r="6703" spans="1:6" x14ac:dyDescent="0.25">
      <c r="A6703" s="95">
        <v>40999</v>
      </c>
      <c r="B6703" t="s">
        <v>19</v>
      </c>
      <c r="C6703" t="s">
        <v>90</v>
      </c>
      <c r="D6703" t="s">
        <v>6</v>
      </c>
      <c r="E6703" t="str">
        <f t="shared" si="104"/>
        <v>2012The State HospitalEthnicityNot Known</v>
      </c>
      <c r="F6703">
        <v>40</v>
      </c>
    </row>
    <row r="6704" spans="1:6" x14ac:dyDescent="0.25">
      <c r="A6704" s="95">
        <v>40999</v>
      </c>
      <c r="B6704" t="s">
        <v>19</v>
      </c>
      <c r="C6704" t="s">
        <v>1</v>
      </c>
      <c r="D6704" t="s">
        <v>6</v>
      </c>
      <c r="E6704" t="str">
        <f t="shared" si="104"/>
        <v>2012The State HospitalReligionNot Known</v>
      </c>
      <c r="F6704">
        <v>42.463768115942003</v>
      </c>
    </row>
    <row r="6705" spans="1:6" x14ac:dyDescent="0.25">
      <c r="A6705" s="95">
        <v>40999</v>
      </c>
      <c r="B6705" t="s">
        <v>19</v>
      </c>
      <c r="C6705" t="s">
        <v>3</v>
      </c>
      <c r="D6705" t="s">
        <v>6</v>
      </c>
      <c r="E6705" t="str">
        <f t="shared" si="104"/>
        <v>2012The State HospitalSexual OrientationNot Known</v>
      </c>
      <c r="F6705">
        <v>54.927536231883998</v>
      </c>
    </row>
    <row r="6706" spans="1:6" x14ac:dyDescent="0.25">
      <c r="A6706" s="95">
        <v>40999</v>
      </c>
      <c r="B6706" t="s">
        <v>35</v>
      </c>
      <c r="C6706" t="s">
        <v>90</v>
      </c>
      <c r="D6706" t="s">
        <v>6</v>
      </c>
      <c r="E6706" t="str">
        <f t="shared" si="104"/>
        <v>2012National Waiting Times CentreEthnicityNot Known</v>
      </c>
      <c r="F6706">
        <v>29.987293519695001</v>
      </c>
    </row>
    <row r="6707" spans="1:6" x14ac:dyDescent="0.25">
      <c r="A6707" s="95">
        <v>40999</v>
      </c>
      <c r="B6707" t="s">
        <v>35</v>
      </c>
      <c r="C6707" t="s">
        <v>1</v>
      </c>
      <c r="D6707" t="s">
        <v>6</v>
      </c>
      <c r="E6707" t="str">
        <f t="shared" si="104"/>
        <v>2012National Waiting Times CentreReligionNot Known</v>
      </c>
      <c r="F6707">
        <v>32.401524777636503</v>
      </c>
    </row>
    <row r="6708" spans="1:6" x14ac:dyDescent="0.25">
      <c r="A6708" s="95">
        <v>40999</v>
      </c>
      <c r="B6708" t="s">
        <v>35</v>
      </c>
      <c r="C6708" t="s">
        <v>3</v>
      </c>
      <c r="D6708" t="s">
        <v>6</v>
      </c>
      <c r="E6708" t="str">
        <f t="shared" si="104"/>
        <v>2012National Waiting Times CentreSexual OrientationNot Known</v>
      </c>
      <c r="F6708">
        <v>47.9034307496823</v>
      </c>
    </row>
    <row r="6709" spans="1:6" x14ac:dyDescent="0.25">
      <c r="A6709" s="95">
        <v>40999</v>
      </c>
      <c r="B6709" t="s">
        <v>105</v>
      </c>
      <c r="C6709" t="s">
        <v>90</v>
      </c>
      <c r="D6709" t="s">
        <v>6</v>
      </c>
      <c r="E6709" t="str">
        <f t="shared" si="104"/>
        <v>2012NHS FifeEthnicityNot Known</v>
      </c>
      <c r="F6709">
        <v>22.966155139793901</v>
      </c>
    </row>
    <row r="6710" spans="1:6" x14ac:dyDescent="0.25">
      <c r="A6710" s="95">
        <v>40999</v>
      </c>
      <c r="B6710" t="s">
        <v>105</v>
      </c>
      <c r="C6710" t="s">
        <v>1</v>
      </c>
      <c r="D6710" t="s">
        <v>6</v>
      </c>
      <c r="E6710" t="str">
        <f t="shared" si="104"/>
        <v>2012NHS FifeReligionNot Known</v>
      </c>
      <c r="F6710">
        <v>24.322051713264599</v>
      </c>
    </row>
    <row r="6711" spans="1:6" x14ac:dyDescent="0.25">
      <c r="A6711" s="95">
        <v>40999</v>
      </c>
      <c r="B6711" t="s">
        <v>105</v>
      </c>
      <c r="C6711" t="s">
        <v>3</v>
      </c>
      <c r="D6711" t="s">
        <v>6</v>
      </c>
      <c r="E6711" t="str">
        <f t="shared" si="104"/>
        <v>2012NHS FifeSexual OrientationNot Known</v>
      </c>
      <c r="F6711">
        <v>58.734496531427297</v>
      </c>
    </row>
    <row r="6712" spans="1:6" x14ac:dyDescent="0.25">
      <c r="A6712" s="95">
        <v>40999</v>
      </c>
      <c r="B6712" t="s">
        <v>108</v>
      </c>
      <c r="C6712" t="s">
        <v>90</v>
      </c>
      <c r="D6712" t="s">
        <v>6</v>
      </c>
      <c r="E6712" t="str">
        <f t="shared" si="104"/>
        <v>2012NHS Greater Glasgow &amp; ClydeEthnicityNot Known</v>
      </c>
      <c r="F6712">
        <v>27.4102938012478</v>
      </c>
    </row>
    <row r="6713" spans="1:6" x14ac:dyDescent="0.25">
      <c r="A6713" s="95">
        <v>40999</v>
      </c>
      <c r="B6713" t="s">
        <v>108</v>
      </c>
      <c r="C6713" t="s">
        <v>1</v>
      </c>
      <c r="D6713" t="s">
        <v>6</v>
      </c>
      <c r="E6713" t="str">
        <f t="shared" si="104"/>
        <v>2012NHS Greater Glasgow &amp; ClydeReligionNot Known</v>
      </c>
      <c r="F6713">
        <v>42.504362793143798</v>
      </c>
    </row>
    <row r="6714" spans="1:6" x14ac:dyDescent="0.25">
      <c r="A6714" s="95">
        <v>40999</v>
      </c>
      <c r="B6714" t="s">
        <v>108</v>
      </c>
      <c r="C6714" t="s">
        <v>3</v>
      </c>
      <c r="D6714" t="s">
        <v>6</v>
      </c>
      <c r="E6714" t="str">
        <f t="shared" si="104"/>
        <v>2012NHS Greater Glasgow &amp; ClydeSexual OrientationNot Known</v>
      </c>
      <c r="F6714">
        <v>49.293586096435597</v>
      </c>
    </row>
    <row r="6715" spans="1:6" x14ac:dyDescent="0.25">
      <c r="A6715" s="95">
        <v>40999</v>
      </c>
      <c r="B6715" t="s">
        <v>109</v>
      </c>
      <c r="C6715" t="s">
        <v>90</v>
      </c>
      <c r="D6715" t="s">
        <v>6</v>
      </c>
      <c r="E6715" t="str">
        <f t="shared" si="104"/>
        <v>2012NHS HighlandEthnicityNot Known</v>
      </c>
      <c r="F6715">
        <v>2.3846075120253798</v>
      </c>
    </row>
    <row r="6716" spans="1:6" x14ac:dyDescent="0.25">
      <c r="A6716" s="95">
        <v>40999</v>
      </c>
      <c r="B6716" t="s">
        <v>109</v>
      </c>
      <c r="C6716" t="s">
        <v>1</v>
      </c>
      <c r="D6716" t="s">
        <v>6</v>
      </c>
      <c r="E6716" t="str">
        <f t="shared" si="104"/>
        <v>2012NHS HighlandReligionNot Known</v>
      </c>
      <c r="F6716">
        <v>2.5892948521133898</v>
      </c>
    </row>
    <row r="6717" spans="1:6" x14ac:dyDescent="0.25">
      <c r="A6717" s="95">
        <v>40999</v>
      </c>
      <c r="B6717" t="s">
        <v>109</v>
      </c>
      <c r="C6717" t="s">
        <v>3</v>
      </c>
      <c r="D6717" t="s">
        <v>6</v>
      </c>
      <c r="E6717" t="str">
        <f t="shared" si="104"/>
        <v>2012NHS HighlandSexual OrientationNot Known</v>
      </c>
      <c r="F6717">
        <v>3.7969501586326802</v>
      </c>
    </row>
    <row r="6718" spans="1:6" x14ac:dyDescent="0.25">
      <c r="A6718" s="95">
        <v>40999</v>
      </c>
      <c r="B6718" t="s">
        <v>110</v>
      </c>
      <c r="C6718" t="s">
        <v>90</v>
      </c>
      <c r="D6718" t="s">
        <v>6</v>
      </c>
      <c r="E6718" t="str">
        <f t="shared" si="104"/>
        <v>2012NHS LanarkshireEthnicityNot Known</v>
      </c>
      <c r="F6718">
        <v>21.717095310136099</v>
      </c>
    </row>
    <row r="6719" spans="1:6" x14ac:dyDescent="0.25">
      <c r="A6719" s="95">
        <v>40999</v>
      </c>
      <c r="B6719" t="s">
        <v>110</v>
      </c>
      <c r="C6719" t="s">
        <v>1</v>
      </c>
      <c r="D6719" t="s">
        <v>6</v>
      </c>
      <c r="E6719" t="str">
        <f t="shared" si="104"/>
        <v>2012NHS LanarkshireReligionNot Known</v>
      </c>
      <c r="F6719">
        <v>40.476550680786602</v>
      </c>
    </row>
    <row r="6720" spans="1:6" x14ac:dyDescent="0.25">
      <c r="A6720" s="95">
        <v>40999</v>
      </c>
      <c r="B6720" t="s">
        <v>110</v>
      </c>
      <c r="C6720" t="s">
        <v>3</v>
      </c>
      <c r="D6720" t="s">
        <v>6</v>
      </c>
      <c r="E6720" t="str">
        <f t="shared" si="104"/>
        <v>2012NHS LanarkshireSexual OrientationNot Known</v>
      </c>
      <c r="F6720">
        <v>44.220877458396302</v>
      </c>
    </row>
    <row r="6721" spans="1:6" x14ac:dyDescent="0.25">
      <c r="A6721" s="95">
        <v>40999</v>
      </c>
      <c r="B6721" t="s">
        <v>107</v>
      </c>
      <c r="C6721" t="s">
        <v>90</v>
      </c>
      <c r="D6721" t="s">
        <v>6</v>
      </c>
      <c r="E6721" t="str">
        <f t="shared" si="104"/>
        <v>2012NHS GrampianEthnicityNot Known</v>
      </c>
      <c r="F6721">
        <v>0.133392618941751</v>
      </c>
    </row>
    <row r="6722" spans="1:6" x14ac:dyDescent="0.25">
      <c r="A6722" s="95">
        <v>40999</v>
      </c>
      <c r="B6722" t="s">
        <v>107</v>
      </c>
      <c r="C6722" t="s">
        <v>1</v>
      </c>
      <c r="D6722" t="s">
        <v>6</v>
      </c>
      <c r="E6722" t="str">
        <f t="shared" si="104"/>
        <v>2012NHS GrampianReligionNot Known</v>
      </c>
      <c r="F6722">
        <v>0.15880073683541801</v>
      </c>
    </row>
    <row r="6723" spans="1:6" x14ac:dyDescent="0.25">
      <c r="A6723" s="95">
        <v>40999</v>
      </c>
      <c r="B6723" t="s">
        <v>107</v>
      </c>
      <c r="C6723" t="s">
        <v>3</v>
      </c>
      <c r="D6723" t="s">
        <v>6</v>
      </c>
      <c r="E6723" t="str">
        <f t="shared" si="104"/>
        <v>2012NHS GrampianSexual OrientationNot Known</v>
      </c>
      <c r="F6723">
        <v>0.17785682525566901</v>
      </c>
    </row>
    <row r="6724" spans="1:6" x14ac:dyDescent="0.25">
      <c r="A6724" s="95">
        <v>40999</v>
      </c>
      <c r="B6724" t="s">
        <v>112</v>
      </c>
      <c r="C6724" t="s">
        <v>90</v>
      </c>
      <c r="D6724" t="s">
        <v>6</v>
      </c>
      <c r="E6724" t="str">
        <f t="shared" ref="E6724:E6787" si="105">"20"&amp;RIGHT(TEXT(A6724,"dd-mmm-yy"),2)&amp;B6724&amp;C6724&amp;D6724</f>
        <v>2012NHS OrkneyEthnicityNot Known</v>
      </c>
      <c r="F6724">
        <v>2.95950155763239</v>
      </c>
    </row>
    <row r="6725" spans="1:6" x14ac:dyDescent="0.25">
      <c r="A6725" s="95">
        <v>40999</v>
      </c>
      <c r="B6725" t="s">
        <v>112</v>
      </c>
      <c r="C6725" t="s">
        <v>1</v>
      </c>
      <c r="D6725" t="s">
        <v>6</v>
      </c>
      <c r="E6725" t="str">
        <f t="shared" si="105"/>
        <v>2012NHS OrkneyReligionNot Known</v>
      </c>
      <c r="F6725">
        <v>13.8629283489096</v>
      </c>
    </row>
    <row r="6726" spans="1:6" x14ac:dyDescent="0.25">
      <c r="A6726" s="95">
        <v>40999</v>
      </c>
      <c r="B6726" t="s">
        <v>112</v>
      </c>
      <c r="C6726" t="s">
        <v>3</v>
      </c>
      <c r="D6726" t="s">
        <v>6</v>
      </c>
      <c r="E6726" t="str">
        <f t="shared" si="105"/>
        <v>2012NHS OrkneySexual OrientationNot Known</v>
      </c>
      <c r="F6726">
        <v>23.208722741433</v>
      </c>
    </row>
    <row r="6727" spans="1:6" x14ac:dyDescent="0.25">
      <c r="A6727" s="95">
        <v>40999</v>
      </c>
      <c r="B6727" t="s">
        <v>111</v>
      </c>
      <c r="C6727" t="s">
        <v>90</v>
      </c>
      <c r="D6727" t="s">
        <v>6</v>
      </c>
      <c r="E6727" t="str">
        <f t="shared" si="105"/>
        <v>2012NHS LothianEthnicityNot Known</v>
      </c>
      <c r="F6727">
        <v>2.3780817361659601</v>
      </c>
    </row>
    <row r="6728" spans="1:6" x14ac:dyDescent="0.25">
      <c r="A6728" s="95">
        <v>40999</v>
      </c>
      <c r="B6728" t="s">
        <v>111</v>
      </c>
      <c r="C6728" t="s">
        <v>1</v>
      </c>
      <c r="D6728" t="s">
        <v>6</v>
      </c>
      <c r="E6728" t="str">
        <f t="shared" si="105"/>
        <v>2012NHS LothianReligionNot Known</v>
      </c>
      <c r="F6728">
        <v>24.246455743566202</v>
      </c>
    </row>
    <row r="6729" spans="1:6" x14ac:dyDescent="0.25">
      <c r="A6729" s="95">
        <v>40999</v>
      </c>
      <c r="B6729" t="s">
        <v>111</v>
      </c>
      <c r="C6729" t="s">
        <v>3</v>
      </c>
      <c r="D6729" t="s">
        <v>6</v>
      </c>
      <c r="E6729" t="str">
        <f t="shared" si="105"/>
        <v>2012NHS LothianSexual OrientationNot Known</v>
      </c>
      <c r="F6729">
        <v>21.1782314056458</v>
      </c>
    </row>
    <row r="6730" spans="1:6" x14ac:dyDescent="0.25">
      <c r="A6730" s="95">
        <v>40999</v>
      </c>
      <c r="B6730" t="s">
        <v>114</v>
      </c>
      <c r="C6730" t="s">
        <v>90</v>
      </c>
      <c r="D6730" t="s">
        <v>6</v>
      </c>
      <c r="E6730" t="str">
        <f t="shared" si="105"/>
        <v>2012NHS TaysideEthnicityNot Known</v>
      </c>
      <c r="F6730">
        <v>13.638271086865201</v>
      </c>
    </row>
    <row r="6731" spans="1:6" x14ac:dyDescent="0.25">
      <c r="A6731" s="95">
        <v>40999</v>
      </c>
      <c r="B6731" t="s">
        <v>114</v>
      </c>
      <c r="C6731" t="s">
        <v>1</v>
      </c>
      <c r="D6731" t="s">
        <v>6</v>
      </c>
      <c r="E6731" t="str">
        <f t="shared" si="105"/>
        <v>2012NHS TaysideReligionNot Known</v>
      </c>
      <c r="F6731">
        <v>15.3308154986711</v>
      </c>
    </row>
    <row r="6732" spans="1:6" x14ac:dyDescent="0.25">
      <c r="A6732" s="95">
        <v>40999</v>
      </c>
      <c r="B6732" t="s">
        <v>114</v>
      </c>
      <c r="C6732" t="s">
        <v>3</v>
      </c>
      <c r="D6732" t="s">
        <v>6</v>
      </c>
      <c r="E6732" t="str">
        <f t="shared" si="105"/>
        <v>2012NHS TaysideSexual OrientationNot Known</v>
      </c>
      <c r="F6732">
        <v>33.487201007133798</v>
      </c>
    </row>
    <row r="6733" spans="1:6" x14ac:dyDescent="0.25">
      <c r="A6733" s="95">
        <v>40999</v>
      </c>
      <c r="B6733" t="s">
        <v>106</v>
      </c>
      <c r="C6733" t="s">
        <v>90</v>
      </c>
      <c r="D6733" t="s">
        <v>6</v>
      </c>
      <c r="E6733" t="str">
        <f t="shared" si="105"/>
        <v>2012NHS Forth ValleyEthnicityNot Known</v>
      </c>
      <c r="F6733">
        <v>6.2060405461315602</v>
      </c>
    </row>
    <row r="6734" spans="1:6" x14ac:dyDescent="0.25">
      <c r="A6734" s="95">
        <v>40999</v>
      </c>
      <c r="B6734" t="s">
        <v>106</v>
      </c>
      <c r="C6734" t="s">
        <v>1</v>
      </c>
      <c r="D6734" t="s">
        <v>6</v>
      </c>
      <c r="E6734" t="str">
        <f t="shared" si="105"/>
        <v>2012NHS Forth ValleyReligionNot Known</v>
      </c>
      <c r="F6734">
        <v>40.228933940146099</v>
      </c>
    </row>
    <row r="6735" spans="1:6" x14ac:dyDescent="0.25">
      <c r="A6735" s="95">
        <v>40999</v>
      </c>
      <c r="B6735" t="s">
        <v>106</v>
      </c>
      <c r="C6735" t="s">
        <v>3</v>
      </c>
      <c r="D6735" t="s">
        <v>6</v>
      </c>
      <c r="E6735" t="str">
        <f t="shared" si="105"/>
        <v>2012NHS Forth ValleySexual OrientationNot Known</v>
      </c>
      <c r="F6735">
        <v>37.815473727761599</v>
      </c>
    </row>
    <row r="6736" spans="1:6" x14ac:dyDescent="0.25">
      <c r="A6736" s="95">
        <v>40999</v>
      </c>
      <c r="B6736" t="s">
        <v>115</v>
      </c>
      <c r="C6736" t="s">
        <v>90</v>
      </c>
      <c r="D6736" t="s">
        <v>6</v>
      </c>
      <c r="E6736" t="str">
        <f t="shared" si="105"/>
        <v>2012NHS Western IslesEthnicityNot Known</v>
      </c>
      <c r="F6736">
        <v>7.8253706754530397</v>
      </c>
    </row>
    <row r="6737" spans="1:6" x14ac:dyDescent="0.25">
      <c r="A6737" s="95">
        <v>40999</v>
      </c>
      <c r="B6737" t="s">
        <v>115</v>
      </c>
      <c r="C6737" t="s">
        <v>1</v>
      </c>
      <c r="D6737" t="s">
        <v>6</v>
      </c>
      <c r="E6737" t="str">
        <f t="shared" si="105"/>
        <v>2012NHS Western IslesReligionNot Known</v>
      </c>
      <c r="F6737">
        <v>7.8253706754530397</v>
      </c>
    </row>
    <row r="6738" spans="1:6" x14ac:dyDescent="0.25">
      <c r="A6738" s="95">
        <v>40999</v>
      </c>
      <c r="B6738" t="s">
        <v>115</v>
      </c>
      <c r="C6738" t="s">
        <v>3</v>
      </c>
      <c r="D6738" t="s">
        <v>6</v>
      </c>
      <c r="E6738" t="str">
        <f t="shared" si="105"/>
        <v>2012NHS Western IslesSexual OrientationNot Known</v>
      </c>
      <c r="F6738">
        <v>8.31960461285008</v>
      </c>
    </row>
    <row r="6739" spans="1:6" x14ac:dyDescent="0.25">
      <c r="A6739" s="95">
        <v>40999</v>
      </c>
      <c r="B6739" t="s">
        <v>104</v>
      </c>
      <c r="C6739" t="s">
        <v>90</v>
      </c>
      <c r="D6739" t="s">
        <v>6</v>
      </c>
      <c r="E6739" t="str">
        <f t="shared" si="105"/>
        <v>2012NHS Dumfries &amp; GallowayEthnicityNot Known</v>
      </c>
      <c r="F6739">
        <v>11.743315508021301</v>
      </c>
    </row>
    <row r="6740" spans="1:6" x14ac:dyDescent="0.25">
      <c r="A6740" s="95">
        <v>40999</v>
      </c>
      <c r="B6740" t="s">
        <v>104</v>
      </c>
      <c r="C6740" t="s">
        <v>1</v>
      </c>
      <c r="D6740" t="s">
        <v>6</v>
      </c>
      <c r="E6740" t="str">
        <f t="shared" si="105"/>
        <v>2012NHS Dumfries &amp; GallowayReligionNot Known</v>
      </c>
      <c r="F6740">
        <v>24.983957219251302</v>
      </c>
    </row>
    <row r="6741" spans="1:6" x14ac:dyDescent="0.25">
      <c r="A6741" s="95">
        <v>40999</v>
      </c>
      <c r="B6741" t="s">
        <v>104</v>
      </c>
      <c r="C6741" t="s">
        <v>3</v>
      </c>
      <c r="D6741" t="s">
        <v>6</v>
      </c>
      <c r="E6741" t="str">
        <f t="shared" si="105"/>
        <v>2012NHS Dumfries &amp; GallowaySexual OrientationNot Known</v>
      </c>
      <c r="F6741">
        <v>68.3422459893048</v>
      </c>
    </row>
    <row r="6742" spans="1:6" x14ac:dyDescent="0.25">
      <c r="A6742" s="95">
        <v>40999</v>
      </c>
      <c r="B6742" t="s">
        <v>127</v>
      </c>
      <c r="C6742" t="s">
        <v>90</v>
      </c>
      <c r="D6742" t="s">
        <v>6</v>
      </c>
      <c r="E6742" t="str">
        <f t="shared" si="105"/>
        <v>2012East RegionEthnicityNot Known</v>
      </c>
      <c r="F6742">
        <v>10.449685703540499</v>
      </c>
    </row>
    <row r="6743" spans="1:6" x14ac:dyDescent="0.25">
      <c r="A6743" s="95">
        <v>40999</v>
      </c>
      <c r="B6743" t="s">
        <v>127</v>
      </c>
      <c r="C6743" t="s">
        <v>1</v>
      </c>
      <c r="D6743" t="s">
        <v>6</v>
      </c>
      <c r="E6743" t="str">
        <f t="shared" si="105"/>
        <v>2012East RegionReligionNot Known</v>
      </c>
      <c r="F6743">
        <v>25.973781765432701</v>
      </c>
    </row>
    <row r="6744" spans="1:6" x14ac:dyDescent="0.25">
      <c r="A6744" s="95">
        <v>40999</v>
      </c>
      <c r="B6744" t="s">
        <v>127</v>
      </c>
      <c r="C6744" t="s">
        <v>3</v>
      </c>
      <c r="D6744" t="s">
        <v>6</v>
      </c>
      <c r="E6744" t="str">
        <f t="shared" si="105"/>
        <v>2012East RegionSexual OrientationNot Known</v>
      </c>
      <c r="F6744">
        <v>31.292644925589599</v>
      </c>
    </row>
    <row r="6745" spans="1:6" x14ac:dyDescent="0.25">
      <c r="A6745" s="95">
        <v>40999</v>
      </c>
      <c r="B6745" t="s">
        <v>132</v>
      </c>
      <c r="C6745" t="s">
        <v>90</v>
      </c>
      <c r="D6745" t="s">
        <v>6</v>
      </c>
      <c r="E6745" t="str">
        <f t="shared" si="105"/>
        <v>2012National Bodies and Special Health BoardsEthnicityNot Known</v>
      </c>
      <c r="F6745">
        <v>24.548223350253799</v>
      </c>
    </row>
    <row r="6746" spans="1:6" x14ac:dyDescent="0.25">
      <c r="A6746" s="95">
        <v>40999</v>
      </c>
      <c r="B6746" t="s">
        <v>132</v>
      </c>
      <c r="C6746" t="s">
        <v>1</v>
      </c>
      <c r="D6746" t="s">
        <v>6</v>
      </c>
      <c r="E6746" t="str">
        <f t="shared" si="105"/>
        <v>2012National Bodies and Special Health BoardsReligionNot Known</v>
      </c>
      <c r="F6746">
        <v>49.055837563451703</v>
      </c>
    </row>
    <row r="6747" spans="1:6" x14ac:dyDescent="0.25">
      <c r="A6747" s="95">
        <v>40999</v>
      </c>
      <c r="B6747" t="s">
        <v>132</v>
      </c>
      <c r="C6747" t="s">
        <v>3</v>
      </c>
      <c r="D6747" t="s">
        <v>6</v>
      </c>
      <c r="E6747" t="str">
        <f t="shared" si="105"/>
        <v>2012National Bodies and Special Health BoardsSexual OrientationNot Known</v>
      </c>
      <c r="F6747">
        <v>52.372250423011799</v>
      </c>
    </row>
    <row r="6748" spans="1:6" x14ac:dyDescent="0.25">
      <c r="A6748" s="95">
        <v>40999</v>
      </c>
      <c r="B6748" t="s">
        <v>128</v>
      </c>
      <c r="C6748" t="s">
        <v>90</v>
      </c>
      <c r="D6748" t="s">
        <v>6</v>
      </c>
      <c r="E6748" t="str">
        <f t="shared" si="105"/>
        <v>2012North RegionEthnicityNot Known</v>
      </c>
      <c r="F6748">
        <v>5.4707229000967601</v>
      </c>
    </row>
    <row r="6749" spans="1:6" x14ac:dyDescent="0.25">
      <c r="A6749" s="95">
        <v>40999</v>
      </c>
      <c r="B6749" t="s">
        <v>128</v>
      </c>
      <c r="C6749" t="s">
        <v>1</v>
      </c>
      <c r="D6749" t="s">
        <v>6</v>
      </c>
      <c r="E6749" t="str">
        <f t="shared" si="105"/>
        <v>2012North RegionReligionNot Known</v>
      </c>
      <c r="F6749">
        <v>6.2637181090840404</v>
      </c>
    </row>
    <row r="6750" spans="1:6" x14ac:dyDescent="0.25">
      <c r="A6750" s="95">
        <v>40999</v>
      </c>
      <c r="B6750" t="s">
        <v>128</v>
      </c>
      <c r="C6750" t="s">
        <v>3</v>
      </c>
      <c r="D6750" t="s">
        <v>6</v>
      </c>
      <c r="E6750" t="str">
        <f t="shared" si="105"/>
        <v>2012North RegionSexual OrientationNot Known</v>
      </c>
      <c r="F6750">
        <v>12.8318897359042</v>
      </c>
    </row>
    <row r="6751" spans="1:6" x14ac:dyDescent="0.25">
      <c r="A6751" s="95">
        <v>40999</v>
      </c>
      <c r="B6751" t="s">
        <v>129</v>
      </c>
      <c r="C6751" t="s">
        <v>90</v>
      </c>
      <c r="D6751" t="s">
        <v>6</v>
      </c>
      <c r="E6751" t="str">
        <f t="shared" si="105"/>
        <v>2012West RegionEthnicityNot Known</v>
      </c>
      <c r="F6751">
        <v>24.3655734548488</v>
      </c>
    </row>
    <row r="6752" spans="1:6" x14ac:dyDescent="0.25">
      <c r="A6752" s="95">
        <v>40999</v>
      </c>
      <c r="B6752" t="s">
        <v>129</v>
      </c>
      <c r="C6752" t="s">
        <v>1</v>
      </c>
      <c r="D6752" t="s">
        <v>6</v>
      </c>
      <c r="E6752" t="str">
        <f t="shared" si="105"/>
        <v>2012West RegionReligionNot Known</v>
      </c>
      <c r="F6752">
        <v>39.640587895513697</v>
      </c>
    </row>
    <row r="6753" spans="1:6" x14ac:dyDescent="0.25">
      <c r="A6753" s="95">
        <v>40999</v>
      </c>
      <c r="B6753" t="s">
        <v>129</v>
      </c>
      <c r="C6753" t="s">
        <v>3</v>
      </c>
      <c r="D6753" t="s">
        <v>6</v>
      </c>
      <c r="E6753" t="str">
        <f t="shared" si="105"/>
        <v>2012West RegionSexual OrientationNot Known</v>
      </c>
      <c r="F6753">
        <v>47.170271484500297</v>
      </c>
    </row>
    <row r="6754" spans="1:6" x14ac:dyDescent="0.25">
      <c r="A6754" s="95">
        <v>41364</v>
      </c>
      <c r="B6754" t="s">
        <v>102</v>
      </c>
      <c r="C6754" t="s">
        <v>90</v>
      </c>
      <c r="D6754" t="s">
        <v>6</v>
      </c>
      <c r="E6754" t="str">
        <f t="shared" si="105"/>
        <v>2013NHS Ayrshire &amp; ArranEthnicityNot Known</v>
      </c>
      <c r="F6754">
        <v>33.743954740395999</v>
      </c>
    </row>
    <row r="6755" spans="1:6" x14ac:dyDescent="0.25">
      <c r="A6755" s="95">
        <v>41364</v>
      </c>
      <c r="B6755" t="s">
        <v>102</v>
      </c>
      <c r="C6755" t="s">
        <v>1</v>
      </c>
      <c r="D6755" t="s">
        <v>6</v>
      </c>
      <c r="E6755" t="str">
        <f t="shared" si="105"/>
        <v>2013NHS Ayrshire &amp; ArranReligionNot Known</v>
      </c>
      <c r="F6755">
        <v>33.762204580709898</v>
      </c>
    </row>
    <row r="6756" spans="1:6" x14ac:dyDescent="0.25">
      <c r="A6756" s="95">
        <v>41364</v>
      </c>
      <c r="B6756" t="s">
        <v>102</v>
      </c>
      <c r="C6756" t="s">
        <v>3</v>
      </c>
      <c r="D6756" t="s">
        <v>6</v>
      </c>
      <c r="E6756" t="str">
        <f t="shared" si="105"/>
        <v>2013NHS Ayrshire &amp; ArranSexual OrientationNot Known</v>
      </c>
      <c r="F6756">
        <v>39.930650606807099</v>
      </c>
    </row>
    <row r="6757" spans="1:6" x14ac:dyDescent="0.25">
      <c r="A6757" s="95">
        <v>41364</v>
      </c>
      <c r="B6757" t="s">
        <v>103</v>
      </c>
      <c r="C6757" t="s">
        <v>90</v>
      </c>
      <c r="D6757" t="s">
        <v>6</v>
      </c>
      <c r="E6757" t="str">
        <f t="shared" si="105"/>
        <v>2013NHS BordersEthnicityNot Known</v>
      </c>
      <c r="F6757">
        <v>31.004969630038602</v>
      </c>
    </row>
    <row r="6758" spans="1:6" x14ac:dyDescent="0.25">
      <c r="A6758" s="95">
        <v>41364</v>
      </c>
      <c r="B6758" t="s">
        <v>103</v>
      </c>
      <c r="C6758" t="s">
        <v>1</v>
      </c>
      <c r="D6758" t="s">
        <v>6</v>
      </c>
      <c r="E6758" t="str">
        <f t="shared" si="105"/>
        <v>2013NHS BordersReligionNot Known</v>
      </c>
      <c r="F6758">
        <v>40.971838763114299</v>
      </c>
    </row>
    <row r="6759" spans="1:6" x14ac:dyDescent="0.25">
      <c r="A6759" s="95">
        <v>41364</v>
      </c>
      <c r="B6759" t="s">
        <v>103</v>
      </c>
      <c r="C6759" t="s">
        <v>3</v>
      </c>
      <c r="D6759" t="s">
        <v>6</v>
      </c>
      <c r="E6759" t="str">
        <f t="shared" si="105"/>
        <v>2013NHS BordersSexual OrientationNot Known</v>
      </c>
      <c r="F6759">
        <v>26.0077305356156</v>
      </c>
    </row>
    <row r="6760" spans="1:6" x14ac:dyDescent="0.25">
      <c r="A6760" s="95">
        <v>41364</v>
      </c>
      <c r="B6760" t="s">
        <v>82</v>
      </c>
      <c r="C6760" t="s">
        <v>90</v>
      </c>
      <c r="D6760" t="s">
        <v>6</v>
      </c>
      <c r="E6760" t="str">
        <f t="shared" si="105"/>
        <v>2013NHSScotlandEthnicityNot Known</v>
      </c>
      <c r="F6760">
        <v>17.4003583145257</v>
      </c>
    </row>
    <row r="6761" spans="1:6" x14ac:dyDescent="0.25">
      <c r="A6761" s="95">
        <v>41364</v>
      </c>
      <c r="B6761" t="s">
        <v>82</v>
      </c>
      <c r="C6761" t="s">
        <v>1</v>
      </c>
      <c r="D6761" t="s">
        <v>6</v>
      </c>
      <c r="E6761" t="str">
        <f t="shared" si="105"/>
        <v>2013NHSScotlandReligionNot Known</v>
      </c>
      <c r="F6761">
        <v>28.900160543521199</v>
      </c>
    </row>
    <row r="6762" spans="1:6" x14ac:dyDescent="0.25">
      <c r="A6762" s="95">
        <v>41364</v>
      </c>
      <c r="B6762" t="s">
        <v>82</v>
      </c>
      <c r="C6762" t="s">
        <v>3</v>
      </c>
      <c r="D6762" t="s">
        <v>6</v>
      </c>
      <c r="E6762" t="str">
        <f t="shared" si="105"/>
        <v>2013NHSScotlandSexual OrientationNot Known</v>
      </c>
      <c r="F6762">
        <v>33.117918053002597</v>
      </c>
    </row>
    <row r="6763" spans="1:6" x14ac:dyDescent="0.25">
      <c r="A6763" s="95">
        <v>41364</v>
      </c>
      <c r="B6763" t="s">
        <v>52</v>
      </c>
      <c r="C6763" t="s">
        <v>90</v>
      </c>
      <c r="D6763" t="s">
        <v>6</v>
      </c>
      <c r="E6763" t="str">
        <f t="shared" si="105"/>
        <v>2013NHS National Services ScotlandEthnicityNot Known</v>
      </c>
      <c r="F6763">
        <v>5.2999417588817703</v>
      </c>
    </row>
    <row r="6764" spans="1:6" x14ac:dyDescent="0.25">
      <c r="A6764" s="95">
        <v>41364</v>
      </c>
      <c r="B6764" t="s">
        <v>52</v>
      </c>
      <c r="C6764" t="s">
        <v>1</v>
      </c>
      <c r="D6764" t="s">
        <v>6</v>
      </c>
      <c r="E6764" t="str">
        <f t="shared" si="105"/>
        <v>2013NHS National Services ScotlandReligionNot Known</v>
      </c>
      <c r="F6764">
        <v>60.658124635992998</v>
      </c>
    </row>
    <row r="6765" spans="1:6" x14ac:dyDescent="0.25">
      <c r="A6765" s="95">
        <v>41364</v>
      </c>
      <c r="B6765" t="s">
        <v>52</v>
      </c>
      <c r="C6765" t="s">
        <v>3</v>
      </c>
      <c r="D6765" t="s">
        <v>6</v>
      </c>
      <c r="E6765" t="str">
        <f t="shared" si="105"/>
        <v>2013NHS National Services ScotlandSexual OrientationNot Known</v>
      </c>
      <c r="F6765">
        <v>57.68782760629</v>
      </c>
    </row>
    <row r="6766" spans="1:6" x14ac:dyDescent="0.25">
      <c r="A6766" s="95">
        <v>41364</v>
      </c>
      <c r="B6766" t="s">
        <v>15</v>
      </c>
      <c r="C6766" t="s">
        <v>90</v>
      </c>
      <c r="D6766" t="s">
        <v>6</v>
      </c>
      <c r="E6766" t="str">
        <f t="shared" si="105"/>
        <v>2013Scottish Ambulance ServiceEthnicityNot Known</v>
      </c>
      <c r="F6766">
        <v>50.440222428174202</v>
      </c>
    </row>
    <row r="6767" spans="1:6" x14ac:dyDescent="0.25">
      <c r="A6767" s="95">
        <v>41364</v>
      </c>
      <c r="B6767" t="s">
        <v>15</v>
      </c>
      <c r="C6767" t="s">
        <v>1</v>
      </c>
      <c r="D6767" t="s">
        <v>6</v>
      </c>
      <c r="E6767" t="str">
        <f t="shared" si="105"/>
        <v>2013Scottish Ambulance ServiceReligionNot Known</v>
      </c>
      <c r="F6767">
        <v>60.9128822984244</v>
      </c>
    </row>
    <row r="6768" spans="1:6" x14ac:dyDescent="0.25">
      <c r="A6768" s="95">
        <v>41364</v>
      </c>
      <c r="B6768" t="s">
        <v>15</v>
      </c>
      <c r="C6768" t="s">
        <v>3</v>
      </c>
      <c r="D6768" t="s">
        <v>6</v>
      </c>
      <c r="E6768" t="str">
        <f t="shared" si="105"/>
        <v>2013Scottish Ambulance ServiceSexual OrientationNot Known</v>
      </c>
      <c r="F6768">
        <v>65.361445783132496</v>
      </c>
    </row>
    <row r="6769" spans="1:6" x14ac:dyDescent="0.25">
      <c r="A6769" s="95">
        <v>41364</v>
      </c>
      <c r="B6769" t="s">
        <v>16</v>
      </c>
      <c r="C6769" t="s">
        <v>90</v>
      </c>
      <c r="D6769" t="s">
        <v>6</v>
      </c>
      <c r="E6769" t="str">
        <f t="shared" si="105"/>
        <v>2013NHS 24EthnicityNot Known</v>
      </c>
      <c r="F6769">
        <v>1.51515151515151</v>
      </c>
    </row>
    <row r="6770" spans="1:6" x14ac:dyDescent="0.25">
      <c r="A6770" s="95">
        <v>41364</v>
      </c>
      <c r="B6770" t="s">
        <v>16</v>
      </c>
      <c r="C6770" t="s">
        <v>1</v>
      </c>
      <c r="D6770" t="s">
        <v>6</v>
      </c>
      <c r="E6770" t="str">
        <f t="shared" si="105"/>
        <v>2013NHS 24ReligionNot Known</v>
      </c>
      <c r="F6770">
        <v>57.757575757575701</v>
      </c>
    </row>
    <row r="6771" spans="1:6" x14ac:dyDescent="0.25">
      <c r="A6771" s="95">
        <v>41364</v>
      </c>
      <c r="B6771" t="s">
        <v>16</v>
      </c>
      <c r="C6771" t="s">
        <v>3</v>
      </c>
      <c r="D6771" t="s">
        <v>6</v>
      </c>
      <c r="E6771" t="str">
        <f t="shared" si="105"/>
        <v>2013NHS 24Sexual OrientationNot Known</v>
      </c>
      <c r="F6771">
        <v>60.303030303030297</v>
      </c>
    </row>
    <row r="6772" spans="1:6" x14ac:dyDescent="0.25">
      <c r="A6772" s="95">
        <v>41364</v>
      </c>
      <c r="B6772" t="s">
        <v>17</v>
      </c>
      <c r="C6772" t="s">
        <v>90</v>
      </c>
      <c r="D6772" t="s">
        <v>6</v>
      </c>
      <c r="E6772" t="str">
        <f t="shared" si="105"/>
        <v>2013NHS Education for ScotlandEthnicityNot Known</v>
      </c>
      <c r="F6772">
        <v>21.548284118116499</v>
      </c>
    </row>
    <row r="6773" spans="1:6" x14ac:dyDescent="0.25">
      <c r="A6773" s="95">
        <v>41364</v>
      </c>
      <c r="B6773" t="s">
        <v>17</v>
      </c>
      <c r="C6773" t="s">
        <v>1</v>
      </c>
      <c r="D6773" t="s">
        <v>6</v>
      </c>
      <c r="E6773" t="str">
        <f t="shared" si="105"/>
        <v>2013NHS Education for ScotlandReligionNot Known</v>
      </c>
      <c r="F6773">
        <v>25.379090183559398</v>
      </c>
    </row>
    <row r="6774" spans="1:6" x14ac:dyDescent="0.25">
      <c r="A6774" s="95">
        <v>41364</v>
      </c>
      <c r="B6774" t="s">
        <v>17</v>
      </c>
      <c r="C6774" t="s">
        <v>3</v>
      </c>
      <c r="D6774" t="s">
        <v>6</v>
      </c>
      <c r="E6774" t="str">
        <f t="shared" si="105"/>
        <v>2013NHS Education for ScotlandSexual OrientationNot Known</v>
      </c>
      <c r="F6774">
        <v>27.055067837190698</v>
      </c>
    </row>
    <row r="6775" spans="1:6" x14ac:dyDescent="0.25">
      <c r="A6775" s="95">
        <v>41364</v>
      </c>
      <c r="B6775" t="s">
        <v>83</v>
      </c>
      <c r="C6775" t="s">
        <v>90</v>
      </c>
      <c r="D6775" t="s">
        <v>6</v>
      </c>
      <c r="E6775" t="str">
        <f t="shared" si="105"/>
        <v>2013Healthcare Improvement ScotlandEthnicityNot Known</v>
      </c>
      <c r="F6775">
        <v>9.7484276729559696</v>
      </c>
    </row>
    <row r="6776" spans="1:6" x14ac:dyDescent="0.25">
      <c r="A6776" s="95">
        <v>41364</v>
      </c>
      <c r="B6776" t="s">
        <v>83</v>
      </c>
      <c r="C6776" t="s">
        <v>1</v>
      </c>
      <c r="D6776" t="s">
        <v>6</v>
      </c>
      <c r="E6776" t="str">
        <f t="shared" si="105"/>
        <v>2013Healthcare Improvement ScotlandReligionNot Known</v>
      </c>
      <c r="F6776">
        <v>11.6352201257861</v>
      </c>
    </row>
    <row r="6777" spans="1:6" x14ac:dyDescent="0.25">
      <c r="A6777" s="95">
        <v>41364</v>
      </c>
      <c r="B6777" t="s">
        <v>83</v>
      </c>
      <c r="C6777" t="s">
        <v>3</v>
      </c>
      <c r="D6777" t="s">
        <v>6</v>
      </c>
      <c r="E6777" t="str">
        <f t="shared" si="105"/>
        <v>2013Healthcare Improvement ScotlandSexual OrientationNot Known</v>
      </c>
      <c r="F6777">
        <v>12.264150943396199</v>
      </c>
    </row>
    <row r="6778" spans="1:6" x14ac:dyDescent="0.25">
      <c r="A6778" s="95">
        <v>41364</v>
      </c>
      <c r="B6778" t="s">
        <v>18</v>
      </c>
      <c r="C6778" t="s">
        <v>90</v>
      </c>
      <c r="D6778" t="s">
        <v>6</v>
      </c>
      <c r="E6778" t="str">
        <f t="shared" si="105"/>
        <v>2013NHS Health ScotlandEthnicityNot Known</v>
      </c>
      <c r="F6778">
        <v>21.404682274247399</v>
      </c>
    </row>
    <row r="6779" spans="1:6" x14ac:dyDescent="0.25">
      <c r="A6779" s="95">
        <v>41364</v>
      </c>
      <c r="B6779" t="s">
        <v>18</v>
      </c>
      <c r="C6779" t="s">
        <v>1</v>
      </c>
      <c r="D6779" t="s">
        <v>6</v>
      </c>
      <c r="E6779" t="str">
        <f t="shared" si="105"/>
        <v>2013NHS Health ScotlandReligionNot Known</v>
      </c>
      <c r="F6779">
        <v>28.4280936454849</v>
      </c>
    </row>
    <row r="6780" spans="1:6" x14ac:dyDescent="0.25">
      <c r="A6780" s="95">
        <v>41364</v>
      </c>
      <c r="B6780" t="s">
        <v>18</v>
      </c>
      <c r="C6780" t="s">
        <v>3</v>
      </c>
      <c r="D6780" t="s">
        <v>6</v>
      </c>
      <c r="E6780" t="str">
        <f t="shared" si="105"/>
        <v>2013NHS Health ScotlandSexual OrientationNot Known</v>
      </c>
      <c r="F6780">
        <v>29.0969899665551</v>
      </c>
    </row>
    <row r="6781" spans="1:6" x14ac:dyDescent="0.25">
      <c r="A6781" s="95">
        <v>41364</v>
      </c>
      <c r="B6781" t="s">
        <v>19</v>
      </c>
      <c r="C6781" t="s">
        <v>90</v>
      </c>
      <c r="D6781" t="s">
        <v>6</v>
      </c>
      <c r="E6781" t="str">
        <f t="shared" si="105"/>
        <v>2013The State HospitalEthnicityNot Known</v>
      </c>
      <c r="F6781">
        <v>40.783744557329399</v>
      </c>
    </row>
    <row r="6782" spans="1:6" x14ac:dyDescent="0.25">
      <c r="A6782" s="95">
        <v>41364</v>
      </c>
      <c r="B6782" t="s">
        <v>19</v>
      </c>
      <c r="C6782" t="s">
        <v>1</v>
      </c>
      <c r="D6782" t="s">
        <v>6</v>
      </c>
      <c r="E6782" t="str">
        <f t="shared" si="105"/>
        <v>2013The State HospitalReligionNot Known</v>
      </c>
      <c r="F6782">
        <v>43.396226415094297</v>
      </c>
    </row>
    <row r="6783" spans="1:6" x14ac:dyDescent="0.25">
      <c r="A6783" s="95">
        <v>41364</v>
      </c>
      <c r="B6783" t="s">
        <v>19</v>
      </c>
      <c r="C6783" t="s">
        <v>3</v>
      </c>
      <c r="D6783" t="s">
        <v>6</v>
      </c>
      <c r="E6783" t="str">
        <f t="shared" si="105"/>
        <v>2013The State HospitalSexual OrientationNot Known</v>
      </c>
      <c r="F6783">
        <v>55.442670537010102</v>
      </c>
    </row>
    <row r="6784" spans="1:6" x14ac:dyDescent="0.25">
      <c r="A6784" s="95">
        <v>41364</v>
      </c>
      <c r="B6784" t="s">
        <v>35</v>
      </c>
      <c r="C6784" t="s">
        <v>90</v>
      </c>
      <c r="D6784" t="s">
        <v>6</v>
      </c>
      <c r="E6784" t="str">
        <f t="shared" si="105"/>
        <v>2013National Waiting Times CentreEthnicityNot Known</v>
      </c>
      <c r="F6784">
        <v>29.963898916967501</v>
      </c>
    </row>
    <row r="6785" spans="1:6" x14ac:dyDescent="0.25">
      <c r="A6785" s="95">
        <v>41364</v>
      </c>
      <c r="B6785" t="s">
        <v>35</v>
      </c>
      <c r="C6785" t="s">
        <v>1</v>
      </c>
      <c r="D6785" t="s">
        <v>6</v>
      </c>
      <c r="E6785" t="str">
        <f t="shared" si="105"/>
        <v>2013National Waiting Times CentreReligionNot Known</v>
      </c>
      <c r="F6785">
        <v>31.889290012033602</v>
      </c>
    </row>
    <row r="6786" spans="1:6" x14ac:dyDescent="0.25">
      <c r="A6786" s="95">
        <v>41364</v>
      </c>
      <c r="B6786" t="s">
        <v>35</v>
      </c>
      <c r="C6786" t="s">
        <v>3</v>
      </c>
      <c r="D6786" t="s">
        <v>6</v>
      </c>
      <c r="E6786" t="str">
        <f t="shared" si="105"/>
        <v>2013National Waiting Times CentreSexual OrientationNot Known</v>
      </c>
      <c r="F6786">
        <v>45.9085439229843</v>
      </c>
    </row>
    <row r="6787" spans="1:6" x14ac:dyDescent="0.25">
      <c r="A6787" s="95">
        <v>41364</v>
      </c>
      <c r="B6787" t="s">
        <v>105</v>
      </c>
      <c r="C6787" t="s">
        <v>90</v>
      </c>
      <c r="D6787" t="s">
        <v>6</v>
      </c>
      <c r="E6787" t="str">
        <f t="shared" si="105"/>
        <v>2013NHS FifeEthnicityNot Known</v>
      </c>
      <c r="F6787">
        <v>23.8996385285987</v>
      </c>
    </row>
    <row r="6788" spans="1:6" x14ac:dyDescent="0.25">
      <c r="A6788" s="95">
        <v>41364</v>
      </c>
      <c r="B6788" t="s">
        <v>105</v>
      </c>
      <c r="C6788" t="s">
        <v>1</v>
      </c>
      <c r="D6788" t="s">
        <v>6</v>
      </c>
      <c r="E6788" t="str">
        <f t="shared" ref="E6788:E6851" si="106">"20"&amp;RIGHT(TEXT(A6788,"dd-mmm-yy"),2)&amp;B6788&amp;C6788&amp;D6788</f>
        <v>2013NHS FifeReligionNot Known</v>
      </c>
      <c r="F6788">
        <v>25.196682968318001</v>
      </c>
    </row>
    <row r="6789" spans="1:6" x14ac:dyDescent="0.25">
      <c r="A6789" s="95">
        <v>41364</v>
      </c>
      <c r="B6789" t="s">
        <v>105</v>
      </c>
      <c r="C6789" t="s">
        <v>3</v>
      </c>
      <c r="D6789" t="s">
        <v>6</v>
      </c>
      <c r="E6789" t="str">
        <f t="shared" si="106"/>
        <v>2013NHS FifeSexual OrientationNot Known</v>
      </c>
      <c r="F6789">
        <v>58.016159897937399</v>
      </c>
    </row>
    <row r="6790" spans="1:6" x14ac:dyDescent="0.25">
      <c r="A6790" s="95">
        <v>41364</v>
      </c>
      <c r="B6790" t="s">
        <v>108</v>
      </c>
      <c r="C6790" t="s">
        <v>90</v>
      </c>
      <c r="D6790" t="s">
        <v>6</v>
      </c>
      <c r="E6790" t="str">
        <f t="shared" si="106"/>
        <v>2013NHS Greater Glasgow &amp; ClydeEthnicityNot Known</v>
      </c>
      <c r="F6790">
        <v>24.310981162824099</v>
      </c>
    </row>
    <row r="6791" spans="1:6" x14ac:dyDescent="0.25">
      <c r="A6791" s="95">
        <v>41364</v>
      </c>
      <c r="B6791" t="s">
        <v>108</v>
      </c>
      <c r="C6791" t="s">
        <v>1</v>
      </c>
      <c r="D6791" t="s">
        <v>6</v>
      </c>
      <c r="E6791" t="str">
        <f t="shared" si="106"/>
        <v>2013NHS Greater Glasgow &amp; ClydeReligionNot Known</v>
      </c>
      <c r="F6791">
        <v>37.319656808704401</v>
      </c>
    </row>
    <row r="6792" spans="1:6" x14ac:dyDescent="0.25">
      <c r="A6792" s="95">
        <v>41364</v>
      </c>
      <c r="B6792" t="s">
        <v>108</v>
      </c>
      <c r="C6792" t="s">
        <v>3</v>
      </c>
      <c r="D6792" t="s">
        <v>6</v>
      </c>
      <c r="E6792" t="str">
        <f t="shared" si="106"/>
        <v>2013NHS Greater Glasgow &amp; ClydeSexual OrientationNot Known</v>
      </c>
      <c r="F6792">
        <v>42.8054450462541</v>
      </c>
    </row>
    <row r="6793" spans="1:6" x14ac:dyDescent="0.25">
      <c r="A6793" s="95">
        <v>41364</v>
      </c>
      <c r="B6793" t="s">
        <v>109</v>
      </c>
      <c r="C6793" t="s">
        <v>90</v>
      </c>
      <c r="D6793" t="s">
        <v>6</v>
      </c>
      <c r="E6793" t="str">
        <f t="shared" si="106"/>
        <v>2013NHS HighlandEthnicityNot Known</v>
      </c>
      <c r="F6793">
        <v>11.6741444532418</v>
      </c>
    </row>
    <row r="6794" spans="1:6" x14ac:dyDescent="0.25">
      <c r="A6794" s="95">
        <v>41364</v>
      </c>
      <c r="B6794" t="s">
        <v>109</v>
      </c>
      <c r="C6794" t="s">
        <v>1</v>
      </c>
      <c r="D6794" t="s">
        <v>6</v>
      </c>
      <c r="E6794" t="str">
        <f t="shared" si="106"/>
        <v>2013NHS HighlandReligionNot Known</v>
      </c>
      <c r="F6794">
        <v>11.902876748482401</v>
      </c>
    </row>
    <row r="6795" spans="1:6" x14ac:dyDescent="0.25">
      <c r="A6795" s="95">
        <v>41364</v>
      </c>
      <c r="B6795" t="s">
        <v>109</v>
      </c>
      <c r="C6795" t="s">
        <v>3</v>
      </c>
      <c r="D6795" t="s">
        <v>6</v>
      </c>
      <c r="E6795" t="str">
        <f t="shared" si="106"/>
        <v>2013NHS HighlandSexual OrientationNot Known</v>
      </c>
      <c r="F6795">
        <v>13.0113486408023</v>
      </c>
    </row>
    <row r="6796" spans="1:6" x14ac:dyDescent="0.25">
      <c r="A6796" s="95">
        <v>41364</v>
      </c>
      <c r="B6796" t="s">
        <v>110</v>
      </c>
      <c r="C6796" t="s">
        <v>90</v>
      </c>
      <c r="D6796" t="s">
        <v>6</v>
      </c>
      <c r="E6796" t="str">
        <f t="shared" si="106"/>
        <v>2013NHS LanarkshireEthnicityNot Known</v>
      </c>
      <c r="F6796">
        <v>20.593019816622299</v>
      </c>
    </row>
    <row r="6797" spans="1:6" x14ac:dyDescent="0.25">
      <c r="A6797" s="95">
        <v>41364</v>
      </c>
      <c r="B6797" t="s">
        <v>110</v>
      </c>
      <c r="C6797" t="s">
        <v>1</v>
      </c>
      <c r="D6797" t="s">
        <v>6</v>
      </c>
      <c r="E6797" t="str">
        <f t="shared" si="106"/>
        <v>2013NHS LanarkshireReligionNot Known</v>
      </c>
      <c r="F6797">
        <v>37.843833185448098</v>
      </c>
    </row>
    <row r="6798" spans="1:6" x14ac:dyDescent="0.25">
      <c r="A6798" s="95">
        <v>41364</v>
      </c>
      <c r="B6798" t="s">
        <v>110</v>
      </c>
      <c r="C6798" t="s">
        <v>3</v>
      </c>
      <c r="D6798" t="s">
        <v>6</v>
      </c>
      <c r="E6798" t="str">
        <f t="shared" si="106"/>
        <v>2013NHS LanarkshireSexual OrientationNot Known</v>
      </c>
      <c r="F6798">
        <v>41.163856847086599</v>
      </c>
    </row>
    <row r="6799" spans="1:6" x14ac:dyDescent="0.25">
      <c r="A6799" s="95">
        <v>41364</v>
      </c>
      <c r="B6799" t="s">
        <v>107</v>
      </c>
      <c r="C6799" t="s">
        <v>90</v>
      </c>
      <c r="D6799" t="s">
        <v>6</v>
      </c>
      <c r="E6799" t="str">
        <f t="shared" si="106"/>
        <v>2013NHS GrampianEthnicityNot Known</v>
      </c>
      <c r="F6799">
        <v>0.38502808811462402</v>
      </c>
    </row>
    <row r="6800" spans="1:6" x14ac:dyDescent="0.25">
      <c r="A6800" s="95">
        <v>41364</v>
      </c>
      <c r="B6800" t="s">
        <v>107</v>
      </c>
      <c r="C6800" t="s">
        <v>1</v>
      </c>
      <c r="D6800" t="s">
        <v>6</v>
      </c>
      <c r="E6800" t="str">
        <f t="shared" si="106"/>
        <v>2013NHS GrampianReligionNot Known</v>
      </c>
      <c r="F6800">
        <v>0.422899703339014</v>
      </c>
    </row>
    <row r="6801" spans="1:6" x14ac:dyDescent="0.25">
      <c r="A6801" s="95">
        <v>41364</v>
      </c>
      <c r="B6801" t="s">
        <v>107</v>
      </c>
      <c r="C6801" t="s">
        <v>3</v>
      </c>
      <c r="D6801" t="s">
        <v>6</v>
      </c>
      <c r="E6801" t="str">
        <f t="shared" si="106"/>
        <v>2013NHS GrampianSexual OrientationNot Known</v>
      </c>
      <c r="F6801">
        <v>0.44183551095120799</v>
      </c>
    </row>
    <row r="6802" spans="1:6" x14ac:dyDescent="0.25">
      <c r="A6802" s="95">
        <v>41364</v>
      </c>
      <c r="B6802" t="s">
        <v>112</v>
      </c>
      <c r="C6802" t="s">
        <v>90</v>
      </c>
      <c r="D6802" t="s">
        <v>6</v>
      </c>
      <c r="E6802" t="str">
        <f t="shared" si="106"/>
        <v>2013NHS OrkneyEthnicityNot Known</v>
      </c>
      <c r="F6802">
        <v>5.9259259259259203</v>
      </c>
    </row>
    <row r="6803" spans="1:6" x14ac:dyDescent="0.25">
      <c r="A6803" s="95">
        <v>41364</v>
      </c>
      <c r="B6803" t="s">
        <v>112</v>
      </c>
      <c r="C6803" t="s">
        <v>1</v>
      </c>
      <c r="D6803" t="s">
        <v>6</v>
      </c>
      <c r="E6803" t="str">
        <f t="shared" si="106"/>
        <v>2013NHS OrkneyReligionNot Known</v>
      </c>
      <c r="F6803">
        <v>15.5555555555555</v>
      </c>
    </row>
    <row r="6804" spans="1:6" x14ac:dyDescent="0.25">
      <c r="A6804" s="95">
        <v>41364</v>
      </c>
      <c r="B6804" t="s">
        <v>112</v>
      </c>
      <c r="C6804" t="s">
        <v>3</v>
      </c>
      <c r="D6804" t="s">
        <v>6</v>
      </c>
      <c r="E6804" t="str">
        <f t="shared" si="106"/>
        <v>2013NHS OrkneySexual OrientationNot Known</v>
      </c>
      <c r="F6804">
        <v>23.5555555555555</v>
      </c>
    </row>
    <row r="6805" spans="1:6" x14ac:dyDescent="0.25">
      <c r="A6805" s="95">
        <v>41364</v>
      </c>
      <c r="B6805" t="s">
        <v>111</v>
      </c>
      <c r="C6805" t="s">
        <v>90</v>
      </c>
      <c r="D6805" t="s">
        <v>6</v>
      </c>
      <c r="E6805" t="str">
        <f t="shared" si="106"/>
        <v>2013NHS LothianEthnicityNot Known</v>
      </c>
      <c r="F6805">
        <v>6.2223117196939102</v>
      </c>
    </row>
    <row r="6806" spans="1:6" x14ac:dyDescent="0.25">
      <c r="A6806" s="95">
        <v>41364</v>
      </c>
      <c r="B6806" t="s">
        <v>111</v>
      </c>
      <c r="C6806" t="s">
        <v>1</v>
      </c>
      <c r="D6806" t="s">
        <v>6</v>
      </c>
      <c r="E6806" t="str">
        <f t="shared" si="106"/>
        <v>2013NHS LothianReligionNot Known</v>
      </c>
      <c r="F6806">
        <v>26.427708417237199</v>
      </c>
    </row>
    <row r="6807" spans="1:6" x14ac:dyDescent="0.25">
      <c r="A6807" s="95">
        <v>41364</v>
      </c>
      <c r="B6807" t="s">
        <v>111</v>
      </c>
      <c r="C6807" t="s">
        <v>3</v>
      </c>
      <c r="D6807" t="s">
        <v>6</v>
      </c>
      <c r="E6807" t="str">
        <f t="shared" si="106"/>
        <v>2013NHS LothianSexual OrientationNot Known</v>
      </c>
      <c r="F6807">
        <v>23.705195328231898</v>
      </c>
    </row>
    <row r="6808" spans="1:6" x14ac:dyDescent="0.25">
      <c r="A6808" s="95">
        <v>41364</v>
      </c>
      <c r="B6808" t="s">
        <v>114</v>
      </c>
      <c r="C6808" t="s">
        <v>90</v>
      </c>
      <c r="D6808" t="s">
        <v>6</v>
      </c>
      <c r="E6808" t="str">
        <f t="shared" si="106"/>
        <v>2013NHS TaysideEthnicityNot Known</v>
      </c>
      <c r="F6808">
        <v>14.3830378866875</v>
      </c>
    </row>
    <row r="6809" spans="1:6" x14ac:dyDescent="0.25">
      <c r="A6809" s="95">
        <v>41364</v>
      </c>
      <c r="B6809" t="s">
        <v>114</v>
      </c>
      <c r="C6809" t="s">
        <v>1</v>
      </c>
      <c r="D6809" t="s">
        <v>6</v>
      </c>
      <c r="E6809" t="str">
        <f t="shared" si="106"/>
        <v>2013NHS TaysideReligionNot Known</v>
      </c>
      <c r="F6809">
        <v>15.9471671880431</v>
      </c>
    </row>
    <row r="6810" spans="1:6" x14ac:dyDescent="0.25">
      <c r="A6810" s="95">
        <v>41364</v>
      </c>
      <c r="B6810" t="s">
        <v>114</v>
      </c>
      <c r="C6810" t="s">
        <v>3</v>
      </c>
      <c r="D6810" t="s">
        <v>6</v>
      </c>
      <c r="E6810" t="str">
        <f t="shared" si="106"/>
        <v>2013NHS TaysideSexual OrientationNot Known</v>
      </c>
      <c r="F6810">
        <v>32.888425443169901</v>
      </c>
    </row>
    <row r="6811" spans="1:6" x14ac:dyDescent="0.25">
      <c r="A6811" s="95">
        <v>41364</v>
      </c>
      <c r="B6811" t="s">
        <v>106</v>
      </c>
      <c r="C6811" t="s">
        <v>90</v>
      </c>
      <c r="D6811" t="s">
        <v>6</v>
      </c>
      <c r="E6811" t="str">
        <f t="shared" si="106"/>
        <v>2013NHS Forth ValleyEthnicityNot Known</v>
      </c>
      <c r="F6811">
        <v>8.8372751734881696</v>
      </c>
    </row>
    <row r="6812" spans="1:6" x14ac:dyDescent="0.25">
      <c r="A6812" s="95">
        <v>41364</v>
      </c>
      <c r="B6812" t="s">
        <v>106</v>
      </c>
      <c r="C6812" t="s">
        <v>1</v>
      </c>
      <c r="D6812" t="s">
        <v>6</v>
      </c>
      <c r="E6812" t="str">
        <f t="shared" si="106"/>
        <v>2013NHS Forth ValleyReligionNot Known</v>
      </c>
      <c r="F6812">
        <v>42.118680073643901</v>
      </c>
    </row>
    <row r="6813" spans="1:6" x14ac:dyDescent="0.25">
      <c r="A6813" s="95">
        <v>41364</v>
      </c>
      <c r="B6813" t="s">
        <v>106</v>
      </c>
      <c r="C6813" t="s">
        <v>3</v>
      </c>
      <c r="D6813" t="s">
        <v>6</v>
      </c>
      <c r="E6813" t="str">
        <f t="shared" si="106"/>
        <v>2013NHS Forth ValleySexual OrientationNot Known</v>
      </c>
      <c r="F6813">
        <v>39.7535759807392</v>
      </c>
    </row>
    <row r="6814" spans="1:6" x14ac:dyDescent="0.25">
      <c r="A6814" s="95">
        <v>41364</v>
      </c>
      <c r="B6814" t="s">
        <v>115</v>
      </c>
      <c r="C6814" t="s">
        <v>90</v>
      </c>
      <c r="D6814" t="s">
        <v>6</v>
      </c>
      <c r="E6814" t="str">
        <f t="shared" si="106"/>
        <v>2013NHS Western IslesEthnicityNot Known</v>
      </c>
      <c r="F6814">
        <v>7.5348075348075296</v>
      </c>
    </row>
    <row r="6815" spans="1:6" x14ac:dyDescent="0.25">
      <c r="A6815" s="95">
        <v>41364</v>
      </c>
      <c r="B6815" t="s">
        <v>115</v>
      </c>
      <c r="C6815" t="s">
        <v>1</v>
      </c>
      <c r="D6815" t="s">
        <v>6</v>
      </c>
      <c r="E6815" t="str">
        <f t="shared" si="106"/>
        <v>2013NHS Western IslesReligionNot Known</v>
      </c>
      <c r="F6815">
        <v>7.6167076167076102</v>
      </c>
    </row>
    <row r="6816" spans="1:6" x14ac:dyDescent="0.25">
      <c r="A6816" s="95">
        <v>41364</v>
      </c>
      <c r="B6816" t="s">
        <v>115</v>
      </c>
      <c r="C6816" t="s">
        <v>3</v>
      </c>
      <c r="D6816" t="s">
        <v>6</v>
      </c>
      <c r="E6816" t="str">
        <f t="shared" si="106"/>
        <v>2013NHS Western IslesSexual OrientationNot Known</v>
      </c>
      <c r="F6816">
        <v>8.0262080262080193</v>
      </c>
    </row>
    <row r="6817" spans="1:6" x14ac:dyDescent="0.25">
      <c r="A6817" s="95">
        <v>41364</v>
      </c>
      <c r="B6817" t="s">
        <v>104</v>
      </c>
      <c r="C6817" t="s">
        <v>90</v>
      </c>
      <c r="D6817" t="s">
        <v>6</v>
      </c>
      <c r="E6817" t="str">
        <f t="shared" si="106"/>
        <v>2013NHS Dumfries &amp; GallowayEthnicityNot Known</v>
      </c>
      <c r="F6817">
        <v>13.4636031780115</v>
      </c>
    </row>
    <row r="6818" spans="1:6" x14ac:dyDescent="0.25">
      <c r="A6818" s="95">
        <v>41364</v>
      </c>
      <c r="B6818" t="s">
        <v>104</v>
      </c>
      <c r="C6818" t="s">
        <v>1</v>
      </c>
      <c r="D6818" t="s">
        <v>6</v>
      </c>
      <c r="E6818" t="str">
        <f t="shared" si="106"/>
        <v>2013NHS Dumfries &amp; GallowayReligionNot Known</v>
      </c>
      <c r="F6818">
        <v>26.197122611123</v>
      </c>
    </row>
    <row r="6819" spans="1:6" x14ac:dyDescent="0.25">
      <c r="A6819" s="95">
        <v>41364</v>
      </c>
      <c r="B6819" t="s">
        <v>104</v>
      </c>
      <c r="C6819" t="s">
        <v>3</v>
      </c>
      <c r="D6819" t="s">
        <v>6</v>
      </c>
      <c r="E6819" t="str">
        <f t="shared" si="106"/>
        <v>2013NHS Dumfries &amp; GallowaySexual OrientationNot Known</v>
      </c>
      <c r="F6819">
        <v>7.17199914107794</v>
      </c>
    </row>
    <row r="6820" spans="1:6" x14ac:dyDescent="0.25">
      <c r="A6820" s="95">
        <v>41364</v>
      </c>
      <c r="B6820" t="s">
        <v>113</v>
      </c>
      <c r="C6820" t="s">
        <v>90</v>
      </c>
      <c r="D6820" t="s">
        <v>6</v>
      </c>
      <c r="E6820" t="str">
        <f t="shared" si="106"/>
        <v>2013NHS ShetlandEthnicityNot Known</v>
      </c>
      <c r="F6820">
        <v>0.24844720496894401</v>
      </c>
    </row>
    <row r="6821" spans="1:6" x14ac:dyDescent="0.25">
      <c r="A6821" s="95">
        <v>41364</v>
      </c>
      <c r="B6821" t="s">
        <v>113</v>
      </c>
      <c r="C6821" t="s">
        <v>1</v>
      </c>
      <c r="D6821" t="s">
        <v>6</v>
      </c>
      <c r="E6821" t="str">
        <f t="shared" si="106"/>
        <v>2013NHS ShetlandReligionNot Known</v>
      </c>
      <c r="F6821">
        <v>0.24844720496894401</v>
      </c>
    </row>
    <row r="6822" spans="1:6" x14ac:dyDescent="0.25">
      <c r="A6822" s="95">
        <v>41364</v>
      </c>
      <c r="B6822" t="s">
        <v>113</v>
      </c>
      <c r="C6822" t="s">
        <v>3</v>
      </c>
      <c r="D6822" t="s">
        <v>6</v>
      </c>
      <c r="E6822" t="str">
        <f t="shared" si="106"/>
        <v>2013NHS ShetlandSexual OrientationNot Known</v>
      </c>
      <c r="F6822">
        <v>0.24844720496894401</v>
      </c>
    </row>
    <row r="6823" spans="1:6" x14ac:dyDescent="0.25">
      <c r="A6823" s="95">
        <v>41364</v>
      </c>
      <c r="B6823" t="s">
        <v>127</v>
      </c>
      <c r="C6823" t="s">
        <v>90</v>
      </c>
      <c r="D6823" t="s">
        <v>6</v>
      </c>
      <c r="E6823" t="str">
        <f t="shared" si="106"/>
        <v>2013East RegionEthnicityNot Known</v>
      </c>
      <c r="F6823">
        <v>12.9853663690633</v>
      </c>
    </row>
    <row r="6824" spans="1:6" x14ac:dyDescent="0.25">
      <c r="A6824" s="95">
        <v>41364</v>
      </c>
      <c r="B6824" t="s">
        <v>127</v>
      </c>
      <c r="C6824" t="s">
        <v>1</v>
      </c>
      <c r="D6824" t="s">
        <v>6</v>
      </c>
      <c r="E6824" t="str">
        <f t="shared" si="106"/>
        <v>2013East RegionReligionNot Known</v>
      </c>
      <c r="F6824">
        <v>27.513339320619099</v>
      </c>
    </row>
    <row r="6825" spans="1:6" x14ac:dyDescent="0.25">
      <c r="A6825" s="95">
        <v>41364</v>
      </c>
      <c r="B6825" t="s">
        <v>127</v>
      </c>
      <c r="C6825" t="s">
        <v>3</v>
      </c>
      <c r="D6825" t="s">
        <v>6</v>
      </c>
      <c r="E6825" t="str">
        <f t="shared" si="106"/>
        <v>2013East RegionSexual OrientationNot Known</v>
      </c>
      <c r="F6825">
        <v>32.450208674520503</v>
      </c>
    </row>
    <row r="6826" spans="1:6" x14ac:dyDescent="0.25">
      <c r="A6826" s="95">
        <v>41364</v>
      </c>
      <c r="B6826" t="s">
        <v>132</v>
      </c>
      <c r="C6826" t="s">
        <v>90</v>
      </c>
      <c r="D6826" t="s">
        <v>6</v>
      </c>
      <c r="E6826" t="str">
        <f t="shared" si="106"/>
        <v>2013National Bodies and Special Health BoardsEthnicityNot Known</v>
      </c>
      <c r="F6826">
        <v>25.534489713594098</v>
      </c>
    </row>
    <row r="6827" spans="1:6" x14ac:dyDescent="0.25">
      <c r="A6827" s="95">
        <v>41364</v>
      </c>
      <c r="B6827" t="s">
        <v>132</v>
      </c>
      <c r="C6827" t="s">
        <v>1</v>
      </c>
      <c r="D6827" t="s">
        <v>6</v>
      </c>
      <c r="E6827" t="str">
        <f t="shared" si="106"/>
        <v>2013National Bodies and Special Health BoardsReligionNot Known</v>
      </c>
      <c r="F6827">
        <v>48.756218905472601</v>
      </c>
    </row>
    <row r="6828" spans="1:6" x14ac:dyDescent="0.25">
      <c r="A6828" s="95">
        <v>41364</v>
      </c>
      <c r="B6828" t="s">
        <v>132</v>
      </c>
      <c r="C6828" t="s">
        <v>3</v>
      </c>
      <c r="D6828" t="s">
        <v>6</v>
      </c>
      <c r="E6828" t="str">
        <f t="shared" si="106"/>
        <v>2013National Bodies and Special Health BoardsSexual OrientationNot Known</v>
      </c>
      <c r="F6828">
        <v>52.077450584913201</v>
      </c>
    </row>
    <row r="6829" spans="1:6" x14ac:dyDescent="0.25">
      <c r="A6829" s="95">
        <v>41364</v>
      </c>
      <c r="B6829" t="s">
        <v>128</v>
      </c>
      <c r="C6829" t="s">
        <v>90</v>
      </c>
      <c r="D6829" t="s">
        <v>6</v>
      </c>
      <c r="E6829" t="str">
        <f t="shared" si="106"/>
        <v>2013North RegionEthnicityNot Known</v>
      </c>
      <c r="F6829">
        <v>8.1068268015170606</v>
      </c>
    </row>
    <row r="6830" spans="1:6" x14ac:dyDescent="0.25">
      <c r="A6830" s="95">
        <v>41364</v>
      </c>
      <c r="B6830" t="s">
        <v>128</v>
      </c>
      <c r="C6830" t="s">
        <v>1</v>
      </c>
      <c r="D6830" t="s">
        <v>6</v>
      </c>
      <c r="E6830" t="str">
        <f t="shared" si="106"/>
        <v>2013North RegionReligionNot Known</v>
      </c>
      <c r="F6830">
        <v>8.8360122810186006</v>
      </c>
    </row>
    <row r="6831" spans="1:6" x14ac:dyDescent="0.25">
      <c r="A6831" s="95">
        <v>41364</v>
      </c>
      <c r="B6831" t="s">
        <v>128</v>
      </c>
      <c r="C6831" t="s">
        <v>3</v>
      </c>
      <c r="D6831" t="s">
        <v>6</v>
      </c>
      <c r="E6831" t="str">
        <f t="shared" si="106"/>
        <v>2013North RegionSexual OrientationNot Known</v>
      </c>
      <c r="F6831">
        <v>14.762055264583701</v>
      </c>
    </row>
    <row r="6832" spans="1:6" x14ac:dyDescent="0.25">
      <c r="A6832" s="95">
        <v>41364</v>
      </c>
      <c r="B6832" t="s">
        <v>129</v>
      </c>
      <c r="C6832" t="s">
        <v>90</v>
      </c>
      <c r="D6832" t="s">
        <v>6</v>
      </c>
      <c r="E6832" t="str">
        <f t="shared" si="106"/>
        <v>2013West RegionEthnicityNot Known</v>
      </c>
      <c r="F6832">
        <v>22.941984164666898</v>
      </c>
    </row>
    <row r="6833" spans="1:6" x14ac:dyDescent="0.25">
      <c r="A6833" s="95">
        <v>41364</v>
      </c>
      <c r="B6833" t="s">
        <v>129</v>
      </c>
      <c r="C6833" t="s">
        <v>1</v>
      </c>
      <c r="D6833" t="s">
        <v>6</v>
      </c>
      <c r="E6833" t="str">
        <f t="shared" si="106"/>
        <v>2013West RegionReligionNot Known</v>
      </c>
      <c r="F6833">
        <v>36.680483016156103</v>
      </c>
    </row>
    <row r="6834" spans="1:6" x14ac:dyDescent="0.25">
      <c r="A6834" s="95">
        <v>41364</v>
      </c>
      <c r="B6834" t="s">
        <v>129</v>
      </c>
      <c r="C6834" t="s">
        <v>3</v>
      </c>
      <c r="D6834" t="s">
        <v>6</v>
      </c>
      <c r="E6834" t="str">
        <f t="shared" si="106"/>
        <v>2013West RegionSexual OrientationNot Known</v>
      </c>
      <c r="F6834">
        <v>39.710241636403197</v>
      </c>
    </row>
    <row r="6835" spans="1:6" x14ac:dyDescent="0.25">
      <c r="A6835" s="95">
        <v>41729</v>
      </c>
      <c r="B6835" t="s">
        <v>102</v>
      </c>
      <c r="C6835" t="s">
        <v>90</v>
      </c>
      <c r="D6835" t="s">
        <v>6</v>
      </c>
      <c r="E6835" t="str">
        <f t="shared" si="106"/>
        <v>2014NHS Ayrshire &amp; ArranEthnicityNot Known</v>
      </c>
      <c r="F6835">
        <v>36.714068509077897</v>
      </c>
    </row>
    <row r="6836" spans="1:6" x14ac:dyDescent="0.25">
      <c r="A6836" s="95">
        <v>41729</v>
      </c>
      <c r="B6836" t="s">
        <v>102</v>
      </c>
      <c r="C6836" t="s">
        <v>1</v>
      </c>
      <c r="D6836" t="s">
        <v>6</v>
      </c>
      <c r="E6836" t="str">
        <f t="shared" si="106"/>
        <v>2014NHS Ayrshire &amp; ArranReligionNot Known</v>
      </c>
      <c r="F6836">
        <v>36.758787228333702</v>
      </c>
    </row>
    <row r="6837" spans="1:6" x14ac:dyDescent="0.25">
      <c r="A6837" s="95">
        <v>41729</v>
      </c>
      <c r="B6837" t="s">
        <v>102</v>
      </c>
      <c r="C6837" t="s">
        <v>3</v>
      </c>
      <c r="D6837" t="s">
        <v>6</v>
      </c>
      <c r="E6837" t="str">
        <f t="shared" si="106"/>
        <v>2014NHS Ayrshire &amp; ArranSexual OrientationNot Known</v>
      </c>
      <c r="F6837">
        <v>42.500670780788802</v>
      </c>
    </row>
    <row r="6838" spans="1:6" x14ac:dyDescent="0.25">
      <c r="A6838" s="95">
        <v>41729</v>
      </c>
      <c r="B6838" t="s">
        <v>103</v>
      </c>
      <c r="C6838" t="s">
        <v>90</v>
      </c>
      <c r="D6838" t="s">
        <v>6</v>
      </c>
      <c r="E6838" t="str">
        <f t="shared" si="106"/>
        <v>2014NHS BordersEthnicityNot Known</v>
      </c>
      <c r="F6838">
        <v>9.0633608815426996</v>
      </c>
    </row>
    <row r="6839" spans="1:6" x14ac:dyDescent="0.25">
      <c r="A6839" s="95">
        <v>41729</v>
      </c>
      <c r="B6839" t="s">
        <v>103</v>
      </c>
      <c r="C6839" t="s">
        <v>1</v>
      </c>
      <c r="D6839" t="s">
        <v>6</v>
      </c>
      <c r="E6839" t="str">
        <f t="shared" si="106"/>
        <v>2014NHS BordersReligionNot Known</v>
      </c>
      <c r="F6839">
        <v>15.3994490358126</v>
      </c>
    </row>
    <row r="6840" spans="1:6" x14ac:dyDescent="0.25">
      <c r="A6840" s="95">
        <v>41729</v>
      </c>
      <c r="B6840" t="s">
        <v>103</v>
      </c>
      <c r="C6840" t="s">
        <v>3</v>
      </c>
      <c r="D6840" t="s">
        <v>6</v>
      </c>
      <c r="E6840" t="str">
        <f t="shared" si="106"/>
        <v>2014NHS BordersSexual OrientationNot Known</v>
      </c>
      <c r="F6840">
        <v>28.842975206611499</v>
      </c>
    </row>
    <row r="6841" spans="1:6" x14ac:dyDescent="0.25">
      <c r="A6841" s="95">
        <v>41729</v>
      </c>
      <c r="B6841" t="s">
        <v>82</v>
      </c>
      <c r="C6841" t="s">
        <v>90</v>
      </c>
      <c r="D6841" t="s">
        <v>6</v>
      </c>
      <c r="E6841" t="str">
        <f t="shared" si="106"/>
        <v>2014NHSScotlandEthnicityNot Known</v>
      </c>
      <c r="F6841">
        <v>17.8046504171175</v>
      </c>
    </row>
    <row r="6842" spans="1:6" x14ac:dyDescent="0.25">
      <c r="A6842" s="95">
        <v>41729</v>
      </c>
      <c r="B6842" t="s">
        <v>82</v>
      </c>
      <c r="C6842" t="s">
        <v>1</v>
      </c>
      <c r="D6842" t="s">
        <v>6</v>
      </c>
      <c r="E6842" t="str">
        <f t="shared" si="106"/>
        <v>2014NHSScotlandReligionNot Known</v>
      </c>
      <c r="F6842">
        <v>28.110918345729399</v>
      </c>
    </row>
    <row r="6843" spans="1:6" x14ac:dyDescent="0.25">
      <c r="A6843" s="95">
        <v>41729</v>
      </c>
      <c r="B6843" t="s">
        <v>82</v>
      </c>
      <c r="C6843" t="s">
        <v>3</v>
      </c>
      <c r="D6843" t="s">
        <v>6</v>
      </c>
      <c r="E6843" t="str">
        <f t="shared" si="106"/>
        <v>2014NHSScotlandSexual OrientationNot Known</v>
      </c>
      <c r="F6843">
        <v>31.813158813863001</v>
      </c>
    </row>
    <row r="6844" spans="1:6" x14ac:dyDescent="0.25">
      <c r="A6844" s="95">
        <v>41729</v>
      </c>
      <c r="B6844" t="s">
        <v>52</v>
      </c>
      <c r="C6844" t="s">
        <v>90</v>
      </c>
      <c r="D6844" t="s">
        <v>6</v>
      </c>
      <c r="E6844" t="str">
        <f t="shared" si="106"/>
        <v>2014NHS National Services ScotlandEthnicityNot Known</v>
      </c>
      <c r="F6844">
        <v>9.4684867847807102</v>
      </c>
    </row>
    <row r="6845" spans="1:6" x14ac:dyDescent="0.25">
      <c r="A6845" s="95">
        <v>41729</v>
      </c>
      <c r="B6845" t="s">
        <v>52</v>
      </c>
      <c r="C6845" t="s">
        <v>1</v>
      </c>
      <c r="D6845" t="s">
        <v>6</v>
      </c>
      <c r="E6845" t="str">
        <f t="shared" si="106"/>
        <v>2014NHS National Services ScotlandReligionNot Known</v>
      </c>
      <c r="F6845">
        <v>62.009875108916603</v>
      </c>
    </row>
    <row r="6846" spans="1:6" x14ac:dyDescent="0.25">
      <c r="A6846" s="95">
        <v>41729</v>
      </c>
      <c r="B6846" t="s">
        <v>52</v>
      </c>
      <c r="C6846" t="s">
        <v>3</v>
      </c>
      <c r="D6846" t="s">
        <v>6</v>
      </c>
      <c r="E6846" t="str">
        <f t="shared" si="106"/>
        <v>2014NHS National Services ScotlandSexual OrientationNot Known</v>
      </c>
      <c r="F6846">
        <v>59.221609061864598</v>
      </c>
    </row>
    <row r="6847" spans="1:6" x14ac:dyDescent="0.25">
      <c r="A6847" s="95">
        <v>41729</v>
      </c>
      <c r="B6847" t="s">
        <v>15</v>
      </c>
      <c r="C6847" t="s">
        <v>90</v>
      </c>
      <c r="D6847" t="s">
        <v>6</v>
      </c>
      <c r="E6847" t="str">
        <f t="shared" si="106"/>
        <v>2014Scottish Ambulance ServiceEthnicityNot Known</v>
      </c>
      <c r="F6847">
        <v>52.6757369614512</v>
      </c>
    </row>
    <row r="6848" spans="1:6" x14ac:dyDescent="0.25">
      <c r="A6848" s="95">
        <v>41729</v>
      </c>
      <c r="B6848" t="s">
        <v>15</v>
      </c>
      <c r="C6848" t="s">
        <v>1</v>
      </c>
      <c r="D6848" t="s">
        <v>6</v>
      </c>
      <c r="E6848" t="str">
        <f t="shared" si="106"/>
        <v>2014Scottish Ambulance ServiceReligionNot Known</v>
      </c>
      <c r="F6848">
        <v>62.653061224489697</v>
      </c>
    </row>
    <row r="6849" spans="1:6" x14ac:dyDescent="0.25">
      <c r="A6849" s="95">
        <v>41729</v>
      </c>
      <c r="B6849" t="s">
        <v>15</v>
      </c>
      <c r="C6849" t="s">
        <v>3</v>
      </c>
      <c r="D6849" t="s">
        <v>6</v>
      </c>
      <c r="E6849" t="str">
        <f t="shared" si="106"/>
        <v>2014Scottish Ambulance ServiceSexual OrientationNot Known</v>
      </c>
      <c r="F6849">
        <v>67.074829931972701</v>
      </c>
    </row>
    <row r="6850" spans="1:6" x14ac:dyDescent="0.25">
      <c r="A6850" s="95">
        <v>41729</v>
      </c>
      <c r="B6850" t="s">
        <v>16</v>
      </c>
      <c r="C6850" t="s">
        <v>90</v>
      </c>
      <c r="D6850" t="s">
        <v>6</v>
      </c>
      <c r="E6850" t="str">
        <f t="shared" si="106"/>
        <v>2014NHS 24EthnicityNot Known</v>
      </c>
      <c r="F6850">
        <v>1.5231788079470101</v>
      </c>
    </row>
    <row r="6851" spans="1:6" x14ac:dyDescent="0.25">
      <c r="A6851" s="95">
        <v>41729</v>
      </c>
      <c r="B6851" t="s">
        <v>16</v>
      </c>
      <c r="C6851" t="s">
        <v>1</v>
      </c>
      <c r="D6851" t="s">
        <v>6</v>
      </c>
      <c r="E6851" t="str">
        <f t="shared" si="106"/>
        <v>2014NHS 24ReligionNot Known</v>
      </c>
      <c r="F6851">
        <v>61.523178807946998</v>
      </c>
    </row>
    <row r="6852" spans="1:6" x14ac:dyDescent="0.25">
      <c r="A6852" s="95">
        <v>41729</v>
      </c>
      <c r="B6852" t="s">
        <v>16</v>
      </c>
      <c r="C6852" t="s">
        <v>3</v>
      </c>
      <c r="D6852" t="s">
        <v>6</v>
      </c>
      <c r="E6852" t="str">
        <f t="shared" ref="E6852:E6915" si="107">"20"&amp;RIGHT(TEXT(A6852,"dd-mmm-yy"),2)&amp;B6852&amp;C6852&amp;D6852</f>
        <v>2014NHS 24Sexual OrientationNot Known</v>
      </c>
      <c r="F6852">
        <v>64.039735099337705</v>
      </c>
    </row>
    <row r="6853" spans="1:6" x14ac:dyDescent="0.25">
      <c r="A6853" s="95">
        <v>41729</v>
      </c>
      <c r="B6853" t="s">
        <v>17</v>
      </c>
      <c r="C6853" t="s">
        <v>90</v>
      </c>
      <c r="D6853" t="s">
        <v>6</v>
      </c>
      <c r="E6853" t="str">
        <f t="shared" si="107"/>
        <v>2014NHS Education for ScotlandEthnicityNot Known</v>
      </c>
      <c r="F6853">
        <v>27.233518176216801</v>
      </c>
    </row>
    <row r="6854" spans="1:6" x14ac:dyDescent="0.25">
      <c r="A6854" s="95">
        <v>41729</v>
      </c>
      <c r="B6854" t="s">
        <v>17</v>
      </c>
      <c r="C6854" t="s">
        <v>1</v>
      </c>
      <c r="D6854" t="s">
        <v>6</v>
      </c>
      <c r="E6854" t="str">
        <f t="shared" si="107"/>
        <v>2014NHS Education for ScotlandReligionNot Known</v>
      </c>
      <c r="F6854">
        <v>24.5841035120147</v>
      </c>
    </row>
    <row r="6855" spans="1:6" x14ac:dyDescent="0.25">
      <c r="A6855" s="95">
        <v>41729</v>
      </c>
      <c r="B6855" t="s">
        <v>17</v>
      </c>
      <c r="C6855" t="s">
        <v>3</v>
      </c>
      <c r="D6855" t="s">
        <v>6</v>
      </c>
      <c r="E6855" t="str">
        <f t="shared" si="107"/>
        <v>2014NHS Education for ScotlandSexual OrientationNot Known</v>
      </c>
      <c r="F6855">
        <v>26.370918052988198</v>
      </c>
    </row>
    <row r="6856" spans="1:6" x14ac:dyDescent="0.25">
      <c r="A6856" s="95">
        <v>41729</v>
      </c>
      <c r="B6856" t="s">
        <v>83</v>
      </c>
      <c r="C6856" t="s">
        <v>90</v>
      </c>
      <c r="D6856" t="s">
        <v>6</v>
      </c>
      <c r="E6856" t="str">
        <f t="shared" si="107"/>
        <v>2014Healthcare Improvement ScotlandEthnicityNot Known</v>
      </c>
      <c r="F6856">
        <v>6.4814814814814801</v>
      </c>
    </row>
    <row r="6857" spans="1:6" x14ac:dyDescent="0.25">
      <c r="A6857" s="95">
        <v>41729</v>
      </c>
      <c r="B6857" t="s">
        <v>83</v>
      </c>
      <c r="C6857" t="s">
        <v>1</v>
      </c>
      <c r="D6857" t="s">
        <v>6</v>
      </c>
      <c r="E6857" t="str">
        <f t="shared" si="107"/>
        <v>2014Healthcare Improvement ScotlandReligionNot Known</v>
      </c>
      <c r="F6857">
        <v>7.4074074074074003</v>
      </c>
    </row>
    <row r="6858" spans="1:6" x14ac:dyDescent="0.25">
      <c r="A6858" s="95">
        <v>41729</v>
      </c>
      <c r="B6858" t="s">
        <v>83</v>
      </c>
      <c r="C6858" t="s">
        <v>3</v>
      </c>
      <c r="D6858" t="s">
        <v>6</v>
      </c>
      <c r="E6858" t="str">
        <f t="shared" si="107"/>
        <v>2014Healthcare Improvement ScotlandSexual OrientationNot Known</v>
      </c>
      <c r="F6858">
        <v>8.6419753086419693</v>
      </c>
    </row>
    <row r="6859" spans="1:6" x14ac:dyDescent="0.25">
      <c r="A6859" s="95">
        <v>41729</v>
      </c>
      <c r="B6859" t="s">
        <v>18</v>
      </c>
      <c r="C6859" t="s">
        <v>90</v>
      </c>
      <c r="D6859" t="s">
        <v>6</v>
      </c>
      <c r="E6859" t="str">
        <f t="shared" si="107"/>
        <v>2014NHS Health ScotlandEthnicityNot Known</v>
      </c>
      <c r="F6859">
        <v>27.651515151515099</v>
      </c>
    </row>
    <row r="6860" spans="1:6" x14ac:dyDescent="0.25">
      <c r="A6860" s="95">
        <v>41729</v>
      </c>
      <c r="B6860" t="s">
        <v>18</v>
      </c>
      <c r="C6860" t="s">
        <v>1</v>
      </c>
      <c r="D6860" t="s">
        <v>6</v>
      </c>
      <c r="E6860" t="str">
        <f t="shared" si="107"/>
        <v>2014NHS Health ScotlandReligionNot Known</v>
      </c>
      <c r="F6860">
        <v>33.3333333333333</v>
      </c>
    </row>
    <row r="6861" spans="1:6" x14ac:dyDescent="0.25">
      <c r="A6861" s="95">
        <v>41729</v>
      </c>
      <c r="B6861" t="s">
        <v>18</v>
      </c>
      <c r="C6861" t="s">
        <v>3</v>
      </c>
      <c r="D6861" t="s">
        <v>6</v>
      </c>
      <c r="E6861" t="str">
        <f t="shared" si="107"/>
        <v>2014NHS Health ScotlandSexual OrientationNot Known</v>
      </c>
      <c r="F6861">
        <v>33.3333333333333</v>
      </c>
    </row>
    <row r="6862" spans="1:6" x14ac:dyDescent="0.25">
      <c r="A6862" s="95">
        <v>41729</v>
      </c>
      <c r="B6862" t="s">
        <v>19</v>
      </c>
      <c r="C6862" t="s">
        <v>90</v>
      </c>
      <c r="D6862" t="s">
        <v>6</v>
      </c>
      <c r="E6862" t="str">
        <f t="shared" si="107"/>
        <v>2014The State HospitalEthnicityNot Known</v>
      </c>
      <c r="F6862">
        <v>42.324246771879402</v>
      </c>
    </row>
    <row r="6863" spans="1:6" x14ac:dyDescent="0.25">
      <c r="A6863" s="95">
        <v>41729</v>
      </c>
      <c r="B6863" t="s">
        <v>19</v>
      </c>
      <c r="C6863" t="s">
        <v>1</v>
      </c>
      <c r="D6863" t="s">
        <v>6</v>
      </c>
      <c r="E6863" t="str">
        <f t="shared" si="107"/>
        <v>2014The State HospitalReligionNot Known</v>
      </c>
      <c r="F6863">
        <v>45.050215208034402</v>
      </c>
    </row>
    <row r="6864" spans="1:6" x14ac:dyDescent="0.25">
      <c r="A6864" s="95">
        <v>41729</v>
      </c>
      <c r="B6864" t="s">
        <v>19</v>
      </c>
      <c r="C6864" t="s">
        <v>3</v>
      </c>
      <c r="D6864" t="s">
        <v>6</v>
      </c>
      <c r="E6864" t="str">
        <f t="shared" si="107"/>
        <v>2014The State HospitalSexual OrientationNot Known</v>
      </c>
      <c r="F6864">
        <v>56.384505021520802</v>
      </c>
    </row>
    <row r="6865" spans="1:6" x14ac:dyDescent="0.25">
      <c r="A6865" s="95">
        <v>41729</v>
      </c>
      <c r="B6865" t="s">
        <v>35</v>
      </c>
      <c r="C6865" t="s">
        <v>90</v>
      </c>
      <c r="D6865" t="s">
        <v>6</v>
      </c>
      <c r="E6865" t="str">
        <f t="shared" si="107"/>
        <v>2014National Waiting Times CentreEthnicityNot Known</v>
      </c>
      <c r="F6865">
        <v>32.013574660633402</v>
      </c>
    </row>
    <row r="6866" spans="1:6" x14ac:dyDescent="0.25">
      <c r="A6866" s="95">
        <v>41729</v>
      </c>
      <c r="B6866" t="s">
        <v>35</v>
      </c>
      <c r="C6866" t="s">
        <v>1</v>
      </c>
      <c r="D6866" t="s">
        <v>6</v>
      </c>
      <c r="E6866" t="str">
        <f t="shared" si="107"/>
        <v>2014National Waiting Times CentreReligionNot Known</v>
      </c>
      <c r="F6866">
        <v>33.993212669683203</v>
      </c>
    </row>
    <row r="6867" spans="1:6" x14ac:dyDescent="0.25">
      <c r="A6867" s="95">
        <v>41729</v>
      </c>
      <c r="B6867" t="s">
        <v>35</v>
      </c>
      <c r="C6867" t="s">
        <v>3</v>
      </c>
      <c r="D6867" t="s">
        <v>6</v>
      </c>
      <c r="E6867" t="str">
        <f t="shared" si="107"/>
        <v>2014National Waiting Times CentreSexual OrientationNot Known</v>
      </c>
      <c r="F6867">
        <v>47.228506787330303</v>
      </c>
    </row>
    <row r="6868" spans="1:6" x14ac:dyDescent="0.25">
      <c r="A6868" s="95">
        <v>41729</v>
      </c>
      <c r="B6868" t="s">
        <v>105</v>
      </c>
      <c r="C6868" t="s">
        <v>90</v>
      </c>
      <c r="D6868" t="s">
        <v>6</v>
      </c>
      <c r="E6868" t="str">
        <f t="shared" si="107"/>
        <v>2014NHS FifeEthnicityNot Known</v>
      </c>
      <c r="F6868">
        <v>12.1615860157748</v>
      </c>
    </row>
    <row r="6869" spans="1:6" x14ac:dyDescent="0.25">
      <c r="A6869" s="95">
        <v>41729</v>
      </c>
      <c r="B6869" t="s">
        <v>105</v>
      </c>
      <c r="C6869" t="s">
        <v>1</v>
      </c>
      <c r="D6869" t="s">
        <v>6</v>
      </c>
      <c r="E6869" t="str">
        <f t="shared" si="107"/>
        <v>2014NHS FifeReligionNot Known</v>
      </c>
      <c r="F6869">
        <v>12.470688552547401</v>
      </c>
    </row>
    <row r="6870" spans="1:6" x14ac:dyDescent="0.25">
      <c r="A6870" s="95">
        <v>41729</v>
      </c>
      <c r="B6870" t="s">
        <v>105</v>
      </c>
      <c r="C6870" t="s">
        <v>3</v>
      </c>
      <c r="D6870" t="s">
        <v>6</v>
      </c>
      <c r="E6870" t="str">
        <f t="shared" si="107"/>
        <v>2014NHS FifeSexual OrientationNot Known</v>
      </c>
      <c r="F6870">
        <v>19.228309528885099</v>
      </c>
    </row>
    <row r="6871" spans="1:6" x14ac:dyDescent="0.25">
      <c r="A6871" s="95">
        <v>41729</v>
      </c>
      <c r="B6871" t="s">
        <v>108</v>
      </c>
      <c r="C6871" t="s">
        <v>90</v>
      </c>
      <c r="D6871" t="s">
        <v>6</v>
      </c>
      <c r="E6871" t="str">
        <f t="shared" si="107"/>
        <v>2014NHS Greater Glasgow &amp; ClydeEthnicityNot Known</v>
      </c>
      <c r="F6871">
        <v>23.143541551501698</v>
      </c>
    </row>
    <row r="6872" spans="1:6" x14ac:dyDescent="0.25">
      <c r="A6872" s="95">
        <v>41729</v>
      </c>
      <c r="B6872" t="s">
        <v>108</v>
      </c>
      <c r="C6872" t="s">
        <v>1</v>
      </c>
      <c r="D6872" t="s">
        <v>6</v>
      </c>
      <c r="E6872" t="str">
        <f t="shared" si="107"/>
        <v>2014NHS Greater Glasgow &amp; ClydeReligionNot Known</v>
      </c>
      <c r="F6872">
        <v>34.851206928321297</v>
      </c>
    </row>
    <row r="6873" spans="1:6" x14ac:dyDescent="0.25">
      <c r="A6873" s="95">
        <v>41729</v>
      </c>
      <c r="B6873" t="s">
        <v>108</v>
      </c>
      <c r="C6873" t="s">
        <v>3</v>
      </c>
      <c r="D6873" t="s">
        <v>6</v>
      </c>
      <c r="E6873" t="str">
        <f t="shared" si="107"/>
        <v>2014NHS Greater Glasgow &amp; ClydeSexual OrientationNot Known</v>
      </c>
      <c r="F6873">
        <v>39.672010318776401</v>
      </c>
    </row>
    <row r="6874" spans="1:6" x14ac:dyDescent="0.25">
      <c r="A6874" s="95">
        <v>41729</v>
      </c>
      <c r="B6874" t="s">
        <v>109</v>
      </c>
      <c r="C6874" t="s">
        <v>90</v>
      </c>
      <c r="D6874" t="s">
        <v>6</v>
      </c>
      <c r="E6874" t="str">
        <f t="shared" si="107"/>
        <v>2014NHS HighlandEthnicityNot Known</v>
      </c>
      <c r="F6874">
        <v>17.611706297360801</v>
      </c>
    </row>
    <row r="6875" spans="1:6" x14ac:dyDescent="0.25">
      <c r="A6875" s="95">
        <v>41729</v>
      </c>
      <c r="B6875" t="s">
        <v>109</v>
      </c>
      <c r="C6875" t="s">
        <v>1</v>
      </c>
      <c r="D6875" t="s">
        <v>6</v>
      </c>
      <c r="E6875" t="str">
        <f t="shared" si="107"/>
        <v>2014NHS HighlandReligionNot Known</v>
      </c>
      <c r="F6875">
        <v>17.890427663095501</v>
      </c>
    </row>
    <row r="6876" spans="1:6" x14ac:dyDescent="0.25">
      <c r="A6876" s="95">
        <v>41729</v>
      </c>
      <c r="B6876" t="s">
        <v>109</v>
      </c>
      <c r="C6876" t="s">
        <v>3</v>
      </c>
      <c r="D6876" t="s">
        <v>6</v>
      </c>
      <c r="E6876" t="str">
        <f t="shared" si="107"/>
        <v>2014NHS HighlandSexual OrientationNot Known</v>
      </c>
      <c r="F6876">
        <v>19.0401532967511</v>
      </c>
    </row>
    <row r="6877" spans="1:6" x14ac:dyDescent="0.25">
      <c r="A6877" s="95">
        <v>41729</v>
      </c>
      <c r="B6877" t="s">
        <v>110</v>
      </c>
      <c r="C6877" t="s">
        <v>90</v>
      </c>
      <c r="D6877" t="s">
        <v>6</v>
      </c>
      <c r="E6877" t="str">
        <f t="shared" si="107"/>
        <v>2014NHS LanarkshireEthnicityNot Known</v>
      </c>
      <c r="F6877">
        <v>20.728697924226999</v>
      </c>
    </row>
    <row r="6878" spans="1:6" x14ac:dyDescent="0.25">
      <c r="A6878" s="95">
        <v>41729</v>
      </c>
      <c r="B6878" t="s">
        <v>110</v>
      </c>
      <c r="C6878" t="s">
        <v>1</v>
      </c>
      <c r="D6878" t="s">
        <v>6</v>
      </c>
      <c r="E6878" t="str">
        <f t="shared" si="107"/>
        <v>2014NHS LanarkshireReligionNot Known</v>
      </c>
      <c r="F6878">
        <v>36.638118740020303</v>
      </c>
    </row>
    <row r="6879" spans="1:6" x14ac:dyDescent="0.25">
      <c r="A6879" s="95">
        <v>41729</v>
      </c>
      <c r="B6879" t="s">
        <v>110</v>
      </c>
      <c r="C6879" t="s">
        <v>3</v>
      </c>
      <c r="D6879" t="s">
        <v>6</v>
      </c>
      <c r="E6879" t="str">
        <f t="shared" si="107"/>
        <v>2014NHS LanarkshireSexual OrientationNot Known</v>
      </c>
      <c r="F6879">
        <v>39.788067934388103</v>
      </c>
    </row>
    <row r="6880" spans="1:6" x14ac:dyDescent="0.25">
      <c r="A6880" s="95">
        <v>41729</v>
      </c>
      <c r="B6880" t="s">
        <v>107</v>
      </c>
      <c r="C6880" t="s">
        <v>90</v>
      </c>
      <c r="D6880" t="s">
        <v>6</v>
      </c>
      <c r="E6880" t="str">
        <f t="shared" si="107"/>
        <v>2014NHS GrampianEthnicityNot Known</v>
      </c>
      <c r="F6880">
        <v>0.93428838368109601</v>
      </c>
    </row>
    <row r="6881" spans="1:6" x14ac:dyDescent="0.25">
      <c r="A6881" s="95">
        <v>41729</v>
      </c>
      <c r="B6881" t="s">
        <v>107</v>
      </c>
      <c r="C6881" t="s">
        <v>1</v>
      </c>
      <c r="D6881" t="s">
        <v>6</v>
      </c>
      <c r="E6881" t="str">
        <f t="shared" si="107"/>
        <v>2014NHS GrampianReligionNot Known</v>
      </c>
      <c r="F6881">
        <v>0.98411709747742104</v>
      </c>
    </row>
    <row r="6882" spans="1:6" x14ac:dyDescent="0.25">
      <c r="A6882" s="95">
        <v>41729</v>
      </c>
      <c r="B6882" t="s">
        <v>107</v>
      </c>
      <c r="C6882" t="s">
        <v>3</v>
      </c>
      <c r="D6882" t="s">
        <v>6</v>
      </c>
      <c r="E6882" t="str">
        <f t="shared" si="107"/>
        <v>2014NHS GrampianSexual OrientationNot Known</v>
      </c>
      <c r="F6882">
        <v>1.0028028651510399</v>
      </c>
    </row>
    <row r="6883" spans="1:6" x14ac:dyDescent="0.25">
      <c r="A6883" s="95">
        <v>41729</v>
      </c>
      <c r="B6883" t="s">
        <v>112</v>
      </c>
      <c r="C6883" t="s">
        <v>90</v>
      </c>
      <c r="D6883" t="s">
        <v>6</v>
      </c>
      <c r="E6883" t="str">
        <f t="shared" si="107"/>
        <v>2014NHS OrkneyEthnicityNot Known</v>
      </c>
      <c r="F6883">
        <v>9.4614264919941693</v>
      </c>
    </row>
    <row r="6884" spans="1:6" x14ac:dyDescent="0.25">
      <c r="A6884" s="95">
        <v>41729</v>
      </c>
      <c r="B6884" t="s">
        <v>112</v>
      </c>
      <c r="C6884" t="s">
        <v>1</v>
      </c>
      <c r="D6884" t="s">
        <v>6</v>
      </c>
      <c r="E6884" t="str">
        <f t="shared" si="107"/>
        <v>2014NHS OrkneyReligionNot Known</v>
      </c>
      <c r="F6884">
        <v>17.903930131004302</v>
      </c>
    </row>
    <row r="6885" spans="1:6" x14ac:dyDescent="0.25">
      <c r="A6885" s="95">
        <v>41729</v>
      </c>
      <c r="B6885" t="s">
        <v>112</v>
      </c>
      <c r="C6885" t="s">
        <v>3</v>
      </c>
      <c r="D6885" t="s">
        <v>6</v>
      </c>
      <c r="E6885" t="str">
        <f t="shared" si="107"/>
        <v>2014NHS OrkneySexual OrientationNot Known</v>
      </c>
      <c r="F6885">
        <v>33.187772925764101</v>
      </c>
    </row>
    <row r="6886" spans="1:6" x14ac:dyDescent="0.25">
      <c r="A6886" s="95">
        <v>41729</v>
      </c>
      <c r="B6886" t="s">
        <v>111</v>
      </c>
      <c r="C6886" t="s">
        <v>90</v>
      </c>
      <c r="D6886" t="s">
        <v>6</v>
      </c>
      <c r="E6886" t="str">
        <f t="shared" si="107"/>
        <v>2014NHS LothianEthnicityNot Known</v>
      </c>
      <c r="F6886">
        <v>12.5401174168297</v>
      </c>
    </row>
    <row r="6887" spans="1:6" x14ac:dyDescent="0.25">
      <c r="A6887" s="95">
        <v>41729</v>
      </c>
      <c r="B6887" t="s">
        <v>111</v>
      </c>
      <c r="C6887" t="s">
        <v>1</v>
      </c>
      <c r="D6887" t="s">
        <v>6</v>
      </c>
      <c r="E6887" t="str">
        <f t="shared" si="107"/>
        <v>2014NHS LothianReligionNot Known</v>
      </c>
      <c r="F6887">
        <v>31.2954990215264</v>
      </c>
    </row>
    <row r="6888" spans="1:6" x14ac:dyDescent="0.25">
      <c r="A6888" s="95">
        <v>41729</v>
      </c>
      <c r="B6888" t="s">
        <v>111</v>
      </c>
      <c r="C6888" t="s">
        <v>3</v>
      </c>
      <c r="D6888" t="s">
        <v>6</v>
      </c>
      <c r="E6888" t="str">
        <f t="shared" si="107"/>
        <v>2014NHS LothianSexual OrientationNot Known</v>
      </c>
      <c r="F6888">
        <v>28.8923679060665</v>
      </c>
    </row>
    <row r="6889" spans="1:6" x14ac:dyDescent="0.25">
      <c r="A6889" s="95">
        <v>41729</v>
      </c>
      <c r="B6889" t="s">
        <v>114</v>
      </c>
      <c r="C6889" t="s">
        <v>90</v>
      </c>
      <c r="D6889" t="s">
        <v>6</v>
      </c>
      <c r="E6889" t="str">
        <f t="shared" si="107"/>
        <v>2014NHS TaysideEthnicityNot Known</v>
      </c>
      <c r="F6889">
        <v>14.666392656528201</v>
      </c>
    </row>
    <row r="6890" spans="1:6" x14ac:dyDescent="0.25">
      <c r="A6890" s="95">
        <v>41729</v>
      </c>
      <c r="B6890" t="s">
        <v>114</v>
      </c>
      <c r="C6890" t="s">
        <v>1</v>
      </c>
      <c r="D6890" t="s">
        <v>6</v>
      </c>
      <c r="E6890" t="str">
        <f t="shared" si="107"/>
        <v>2014NHS TaysideReligionNot Known</v>
      </c>
      <c r="F6890">
        <v>16.173448417591398</v>
      </c>
    </row>
    <row r="6891" spans="1:6" x14ac:dyDescent="0.25">
      <c r="A6891" s="95">
        <v>41729</v>
      </c>
      <c r="B6891" t="s">
        <v>114</v>
      </c>
      <c r="C6891" t="s">
        <v>3</v>
      </c>
      <c r="D6891" t="s">
        <v>6</v>
      </c>
      <c r="E6891" t="str">
        <f t="shared" si="107"/>
        <v>2014NHS TaysideSexual OrientationNot Known</v>
      </c>
      <c r="F6891">
        <v>31.682422249623201</v>
      </c>
    </row>
    <row r="6892" spans="1:6" x14ac:dyDescent="0.25">
      <c r="A6892" s="95">
        <v>41729</v>
      </c>
      <c r="B6892" t="s">
        <v>106</v>
      </c>
      <c r="C6892" t="s">
        <v>90</v>
      </c>
      <c r="D6892" t="s">
        <v>6</v>
      </c>
      <c r="E6892" t="str">
        <f t="shared" si="107"/>
        <v>2014NHS Forth ValleyEthnicityNot Known</v>
      </c>
      <c r="F6892">
        <v>11.972119721197201</v>
      </c>
    </row>
    <row r="6893" spans="1:6" x14ac:dyDescent="0.25">
      <c r="A6893" s="95">
        <v>41729</v>
      </c>
      <c r="B6893" t="s">
        <v>106</v>
      </c>
      <c r="C6893" t="s">
        <v>1</v>
      </c>
      <c r="D6893" t="s">
        <v>6</v>
      </c>
      <c r="E6893" t="str">
        <f t="shared" si="107"/>
        <v>2014NHS Forth ValleyReligionNot Known</v>
      </c>
      <c r="F6893">
        <v>42.367090337569998</v>
      </c>
    </row>
    <row r="6894" spans="1:6" x14ac:dyDescent="0.25">
      <c r="A6894" s="95">
        <v>41729</v>
      </c>
      <c r="B6894" t="s">
        <v>106</v>
      </c>
      <c r="C6894" t="s">
        <v>3</v>
      </c>
      <c r="D6894" t="s">
        <v>6</v>
      </c>
      <c r="E6894" t="str">
        <f t="shared" si="107"/>
        <v>2014NHS Forth ValleySexual OrientationNot Known</v>
      </c>
      <c r="F6894">
        <v>40.303403034030303</v>
      </c>
    </row>
    <row r="6895" spans="1:6" x14ac:dyDescent="0.25">
      <c r="A6895" s="95">
        <v>41729</v>
      </c>
      <c r="B6895" t="s">
        <v>115</v>
      </c>
      <c r="C6895" t="s">
        <v>90</v>
      </c>
      <c r="D6895" t="s">
        <v>6</v>
      </c>
      <c r="E6895" t="str">
        <f t="shared" si="107"/>
        <v>2014NHS Western IslesEthnicityNot Known</v>
      </c>
      <c r="F6895">
        <v>8.9626556016597494</v>
      </c>
    </row>
    <row r="6896" spans="1:6" x14ac:dyDescent="0.25">
      <c r="A6896" s="95">
        <v>41729</v>
      </c>
      <c r="B6896" t="s">
        <v>115</v>
      </c>
      <c r="C6896" t="s">
        <v>1</v>
      </c>
      <c r="D6896" t="s">
        <v>6</v>
      </c>
      <c r="E6896" t="str">
        <f t="shared" si="107"/>
        <v>2014NHS Western IslesReligionNot Known</v>
      </c>
      <c r="F6896">
        <v>8.7966804979253101</v>
      </c>
    </row>
    <row r="6897" spans="1:6" x14ac:dyDescent="0.25">
      <c r="A6897" s="95">
        <v>41729</v>
      </c>
      <c r="B6897" t="s">
        <v>115</v>
      </c>
      <c r="C6897" t="s">
        <v>3</v>
      </c>
      <c r="D6897" t="s">
        <v>6</v>
      </c>
      <c r="E6897" t="str">
        <f t="shared" si="107"/>
        <v>2014NHS Western IslesSexual OrientationNot Known</v>
      </c>
      <c r="F6897">
        <v>9.3775933609958493</v>
      </c>
    </row>
    <row r="6898" spans="1:6" x14ac:dyDescent="0.25">
      <c r="A6898" s="95">
        <v>41729</v>
      </c>
      <c r="B6898" t="s">
        <v>104</v>
      </c>
      <c r="C6898" t="s">
        <v>90</v>
      </c>
      <c r="D6898" t="s">
        <v>6</v>
      </c>
      <c r="E6898" t="str">
        <f t="shared" si="107"/>
        <v>2014NHS Dumfries &amp; GallowayEthnicityNot Known</v>
      </c>
      <c r="F6898">
        <v>5.5187165775400997</v>
      </c>
    </row>
    <row r="6899" spans="1:6" x14ac:dyDescent="0.25">
      <c r="A6899" s="95">
        <v>41729</v>
      </c>
      <c r="B6899" t="s">
        <v>104</v>
      </c>
      <c r="C6899" t="s">
        <v>1</v>
      </c>
      <c r="D6899" t="s">
        <v>6</v>
      </c>
      <c r="E6899" t="str">
        <f t="shared" si="107"/>
        <v>2014NHS Dumfries &amp; GallowayReligionNot Known</v>
      </c>
      <c r="F6899">
        <v>7.0588235294117601</v>
      </c>
    </row>
    <row r="6900" spans="1:6" x14ac:dyDescent="0.25">
      <c r="A6900" s="95">
        <v>41729</v>
      </c>
      <c r="B6900" t="s">
        <v>104</v>
      </c>
      <c r="C6900" t="s">
        <v>3</v>
      </c>
      <c r="D6900" t="s">
        <v>6</v>
      </c>
      <c r="E6900" t="str">
        <f t="shared" si="107"/>
        <v>2014NHS Dumfries &amp; GallowaySexual OrientationNot Known</v>
      </c>
      <c r="F6900">
        <v>8.2780748663101598</v>
      </c>
    </row>
    <row r="6901" spans="1:6" x14ac:dyDescent="0.25">
      <c r="A6901" s="95">
        <v>41729</v>
      </c>
      <c r="B6901" t="s">
        <v>113</v>
      </c>
      <c r="C6901" t="s">
        <v>90</v>
      </c>
      <c r="D6901" t="s">
        <v>6</v>
      </c>
      <c r="E6901" t="str">
        <f t="shared" si="107"/>
        <v>2014NHS ShetlandEthnicityNot Known</v>
      </c>
      <c r="F6901">
        <v>0.36231884057970998</v>
      </c>
    </row>
    <row r="6902" spans="1:6" x14ac:dyDescent="0.25">
      <c r="A6902" s="95">
        <v>41729</v>
      </c>
      <c r="B6902" t="s">
        <v>113</v>
      </c>
      <c r="C6902" t="s">
        <v>1</v>
      </c>
      <c r="D6902" t="s">
        <v>6</v>
      </c>
      <c r="E6902" t="str">
        <f t="shared" si="107"/>
        <v>2014NHS ShetlandReligionNot Known</v>
      </c>
      <c r="F6902">
        <v>0.72463768115941996</v>
      </c>
    </row>
    <row r="6903" spans="1:6" x14ac:dyDescent="0.25">
      <c r="A6903" s="95">
        <v>41729</v>
      </c>
      <c r="B6903" t="s">
        <v>113</v>
      </c>
      <c r="C6903" t="s">
        <v>3</v>
      </c>
      <c r="D6903" t="s">
        <v>6</v>
      </c>
      <c r="E6903" t="str">
        <f t="shared" si="107"/>
        <v>2014NHS ShetlandSexual OrientationNot Known</v>
      </c>
      <c r="F6903">
        <v>0.48309178743961301</v>
      </c>
    </row>
    <row r="6904" spans="1:6" x14ac:dyDescent="0.25">
      <c r="A6904" s="95">
        <v>41729</v>
      </c>
      <c r="B6904" t="s">
        <v>127</v>
      </c>
      <c r="C6904" t="s">
        <v>90</v>
      </c>
      <c r="D6904" t="s">
        <v>6</v>
      </c>
      <c r="E6904" t="str">
        <f t="shared" si="107"/>
        <v>2014East RegionEthnicityNot Known</v>
      </c>
      <c r="F6904">
        <v>12.120740625486199</v>
      </c>
    </row>
    <row r="6905" spans="1:6" x14ac:dyDescent="0.25">
      <c r="A6905" s="95">
        <v>41729</v>
      </c>
      <c r="B6905" t="s">
        <v>127</v>
      </c>
      <c r="C6905" t="s">
        <v>1</v>
      </c>
      <c r="D6905" t="s">
        <v>6</v>
      </c>
      <c r="E6905" t="str">
        <f t="shared" si="107"/>
        <v>2014East RegionReligionNot Known</v>
      </c>
      <c r="F6905">
        <v>25.219127638607901</v>
      </c>
    </row>
    <row r="6906" spans="1:6" x14ac:dyDescent="0.25">
      <c r="A6906" s="95">
        <v>41729</v>
      </c>
      <c r="B6906" t="s">
        <v>127</v>
      </c>
      <c r="C6906" t="s">
        <v>3</v>
      </c>
      <c r="D6906" t="s">
        <v>6</v>
      </c>
      <c r="E6906" t="str">
        <f t="shared" si="107"/>
        <v>2014East RegionSexual OrientationNot Known</v>
      </c>
      <c r="F6906">
        <v>26.536486696748</v>
      </c>
    </row>
    <row r="6907" spans="1:6" x14ac:dyDescent="0.25">
      <c r="A6907" s="95">
        <v>41729</v>
      </c>
      <c r="B6907" t="s">
        <v>132</v>
      </c>
      <c r="C6907" t="s">
        <v>90</v>
      </c>
      <c r="D6907" t="s">
        <v>6</v>
      </c>
      <c r="E6907" t="str">
        <f t="shared" si="107"/>
        <v>2014National Bodies and Special Health BoardsEthnicityNot Known</v>
      </c>
      <c r="F6907">
        <v>28.983545836598001</v>
      </c>
    </row>
    <row r="6908" spans="1:6" x14ac:dyDescent="0.25">
      <c r="A6908" s="95">
        <v>41729</v>
      </c>
      <c r="B6908" t="s">
        <v>132</v>
      </c>
      <c r="C6908" t="s">
        <v>1</v>
      </c>
      <c r="D6908" t="s">
        <v>6</v>
      </c>
      <c r="E6908" t="str">
        <f t="shared" si="107"/>
        <v>2014National Bodies and Special Health BoardsReligionNot Known</v>
      </c>
      <c r="F6908">
        <v>51.663223876344397</v>
      </c>
    </row>
    <row r="6909" spans="1:6" x14ac:dyDescent="0.25">
      <c r="A6909" s="95">
        <v>41729</v>
      </c>
      <c r="B6909" t="s">
        <v>132</v>
      </c>
      <c r="C6909" t="s">
        <v>3</v>
      </c>
      <c r="D6909" t="s">
        <v>6</v>
      </c>
      <c r="E6909" t="str">
        <f t="shared" si="107"/>
        <v>2014National Bodies and Special Health BoardsSexual OrientationNot Known</v>
      </c>
      <c r="F6909">
        <v>55.103639860388903</v>
      </c>
    </row>
    <row r="6910" spans="1:6" x14ac:dyDescent="0.25">
      <c r="A6910" s="95">
        <v>41729</v>
      </c>
      <c r="B6910" t="s">
        <v>128</v>
      </c>
      <c r="C6910" t="s">
        <v>90</v>
      </c>
      <c r="D6910" t="s">
        <v>6</v>
      </c>
      <c r="E6910" t="str">
        <f t="shared" si="107"/>
        <v>2014North RegionEthnicityNot Known</v>
      </c>
      <c r="F6910">
        <v>10.008026040041001</v>
      </c>
    </row>
    <row r="6911" spans="1:6" x14ac:dyDescent="0.25">
      <c r="A6911" s="95">
        <v>41729</v>
      </c>
      <c r="B6911" t="s">
        <v>128</v>
      </c>
      <c r="C6911" t="s">
        <v>1</v>
      </c>
      <c r="D6911" t="s">
        <v>6</v>
      </c>
      <c r="E6911" t="str">
        <f t="shared" si="107"/>
        <v>2014North RegionReligionNot Known</v>
      </c>
      <c r="F6911">
        <v>10.719222365898201</v>
      </c>
    </row>
    <row r="6912" spans="1:6" x14ac:dyDescent="0.25">
      <c r="A6912" s="95">
        <v>41729</v>
      </c>
      <c r="B6912" t="s">
        <v>128</v>
      </c>
      <c r="C6912" t="s">
        <v>3</v>
      </c>
      <c r="D6912" t="s">
        <v>6</v>
      </c>
      <c r="E6912" t="str">
        <f t="shared" si="107"/>
        <v>2014North RegionSexual OrientationNot Known</v>
      </c>
      <c r="F6912">
        <v>16.3129263833771</v>
      </c>
    </row>
    <row r="6913" spans="1:6" x14ac:dyDescent="0.25">
      <c r="A6913" s="95">
        <v>41729</v>
      </c>
      <c r="B6913" t="s">
        <v>129</v>
      </c>
      <c r="C6913" t="s">
        <v>90</v>
      </c>
      <c r="D6913" t="s">
        <v>6</v>
      </c>
      <c r="E6913" t="str">
        <f t="shared" si="107"/>
        <v>2014West RegionEthnicityNot Known</v>
      </c>
      <c r="F6913">
        <v>22.575186332698699</v>
      </c>
    </row>
    <row r="6914" spans="1:6" x14ac:dyDescent="0.25">
      <c r="A6914" s="95">
        <v>41729</v>
      </c>
      <c r="B6914" t="s">
        <v>129</v>
      </c>
      <c r="C6914" t="s">
        <v>1</v>
      </c>
      <c r="D6914" t="s">
        <v>6</v>
      </c>
      <c r="E6914" t="str">
        <f t="shared" si="107"/>
        <v>2014West RegionReligionNot Known</v>
      </c>
      <c r="F6914">
        <v>34.4905247178568</v>
      </c>
    </row>
    <row r="6915" spans="1:6" x14ac:dyDescent="0.25">
      <c r="A6915" s="95">
        <v>41729</v>
      </c>
      <c r="B6915" t="s">
        <v>129</v>
      </c>
      <c r="C6915" t="s">
        <v>3</v>
      </c>
      <c r="D6915" t="s">
        <v>6</v>
      </c>
      <c r="E6915" t="str">
        <f t="shared" si="107"/>
        <v>2014West RegionSexual OrientationNot Known</v>
      </c>
      <c r="F6915">
        <v>38.316722037652198</v>
      </c>
    </row>
    <row r="6916" spans="1:6" x14ac:dyDescent="0.25">
      <c r="A6916" s="95">
        <v>42094</v>
      </c>
      <c r="B6916" t="s">
        <v>102</v>
      </c>
      <c r="C6916" t="s">
        <v>90</v>
      </c>
      <c r="D6916" t="s">
        <v>6</v>
      </c>
      <c r="E6916" t="str">
        <f t="shared" ref="E6916:E6979" si="108">"20"&amp;RIGHT(TEXT(A6916,"dd-mmm-yy"),2)&amp;B6916&amp;C6916&amp;D6916</f>
        <v>2015NHS Ayrshire &amp; ArranEthnicityNot Known</v>
      </c>
      <c r="F6916">
        <v>39.418344519015598</v>
      </c>
    </row>
    <row r="6917" spans="1:6" x14ac:dyDescent="0.25">
      <c r="A6917" s="95">
        <v>42094</v>
      </c>
      <c r="B6917" t="s">
        <v>102</v>
      </c>
      <c r="C6917" t="s">
        <v>1</v>
      </c>
      <c r="D6917" t="s">
        <v>6</v>
      </c>
      <c r="E6917" t="str">
        <f t="shared" si="108"/>
        <v>2015NHS Ayrshire &amp; ArranReligionNot Known</v>
      </c>
      <c r="F6917">
        <v>39.982102908277398</v>
      </c>
    </row>
    <row r="6918" spans="1:6" x14ac:dyDescent="0.25">
      <c r="A6918" s="95">
        <v>42094</v>
      </c>
      <c r="B6918" t="s">
        <v>102</v>
      </c>
      <c r="C6918" t="s">
        <v>3</v>
      </c>
      <c r="D6918" t="s">
        <v>6</v>
      </c>
      <c r="E6918" t="str">
        <f t="shared" si="108"/>
        <v>2015NHS Ayrshire &amp; ArranSexual OrientationNot Known</v>
      </c>
      <c r="F6918">
        <v>45.288590604026801</v>
      </c>
    </row>
    <row r="6919" spans="1:6" x14ac:dyDescent="0.25">
      <c r="A6919" s="95">
        <v>42094</v>
      </c>
      <c r="B6919" t="s">
        <v>103</v>
      </c>
      <c r="C6919" t="s">
        <v>90</v>
      </c>
      <c r="D6919" t="s">
        <v>6</v>
      </c>
      <c r="E6919" t="str">
        <f t="shared" si="108"/>
        <v>2015NHS BordersEthnicityNot Known</v>
      </c>
      <c r="F6919">
        <v>2.9444444444444402</v>
      </c>
    </row>
    <row r="6920" spans="1:6" x14ac:dyDescent="0.25">
      <c r="A6920" s="95">
        <v>42094</v>
      </c>
      <c r="B6920" t="s">
        <v>103</v>
      </c>
      <c r="C6920" t="s">
        <v>1</v>
      </c>
      <c r="D6920" t="s">
        <v>6</v>
      </c>
      <c r="E6920" t="str">
        <f t="shared" si="108"/>
        <v>2015NHS BordersReligionNot Known</v>
      </c>
      <c r="F6920">
        <v>8.3333333333333304</v>
      </c>
    </row>
    <row r="6921" spans="1:6" x14ac:dyDescent="0.25">
      <c r="A6921" s="95">
        <v>42094</v>
      </c>
      <c r="B6921" t="s">
        <v>103</v>
      </c>
      <c r="C6921" t="s">
        <v>3</v>
      </c>
      <c r="D6921" t="s">
        <v>6</v>
      </c>
      <c r="E6921" t="str">
        <f t="shared" si="108"/>
        <v>2015NHS BordersSexual OrientationNot Known</v>
      </c>
      <c r="F6921">
        <v>24.6666666666666</v>
      </c>
    </row>
    <row r="6922" spans="1:6" x14ac:dyDescent="0.25">
      <c r="A6922" s="95">
        <v>42094</v>
      </c>
      <c r="B6922" t="s">
        <v>82</v>
      </c>
      <c r="C6922" t="s">
        <v>90</v>
      </c>
      <c r="D6922" t="s">
        <v>6</v>
      </c>
      <c r="E6922" t="str">
        <f t="shared" si="108"/>
        <v>2015NHSScotlandEthnicityNot Known</v>
      </c>
      <c r="F6922">
        <v>17.180165714637301</v>
      </c>
    </row>
    <row r="6923" spans="1:6" x14ac:dyDescent="0.25">
      <c r="A6923" s="95">
        <v>42094</v>
      </c>
      <c r="B6923" t="s">
        <v>82</v>
      </c>
      <c r="C6923" t="s">
        <v>1</v>
      </c>
      <c r="D6923" t="s">
        <v>6</v>
      </c>
      <c r="E6923" t="str">
        <f t="shared" si="108"/>
        <v>2015NHSScotlandReligionNot Known</v>
      </c>
      <c r="F6923">
        <v>31.702295500192999</v>
      </c>
    </row>
    <row r="6924" spans="1:6" x14ac:dyDescent="0.25">
      <c r="A6924" s="95">
        <v>42094</v>
      </c>
      <c r="B6924" t="s">
        <v>82</v>
      </c>
      <c r="C6924" t="s">
        <v>3</v>
      </c>
      <c r="D6924" t="s">
        <v>6</v>
      </c>
      <c r="E6924" t="str">
        <f t="shared" si="108"/>
        <v>2015NHSScotlandSexual OrientationNot Known</v>
      </c>
      <c r="F6924">
        <v>34.517542141981899</v>
      </c>
    </row>
    <row r="6925" spans="1:6" x14ac:dyDescent="0.25">
      <c r="A6925" s="95">
        <v>42094</v>
      </c>
      <c r="B6925" t="s">
        <v>52</v>
      </c>
      <c r="C6925" t="s">
        <v>90</v>
      </c>
      <c r="D6925" t="s">
        <v>6</v>
      </c>
      <c r="E6925" t="str">
        <f t="shared" si="108"/>
        <v>2015NHS National Services ScotlandEthnicityNot Known</v>
      </c>
      <c r="F6925">
        <v>4.3319268635724297</v>
      </c>
    </row>
    <row r="6926" spans="1:6" x14ac:dyDescent="0.25">
      <c r="A6926" s="95">
        <v>42094</v>
      </c>
      <c r="B6926" t="s">
        <v>52</v>
      </c>
      <c r="C6926" t="s">
        <v>1</v>
      </c>
      <c r="D6926" t="s">
        <v>6</v>
      </c>
      <c r="E6926" t="str">
        <f t="shared" si="108"/>
        <v>2015NHS National Services ScotlandReligionNot Known</v>
      </c>
      <c r="F6926">
        <v>51.645569620253099</v>
      </c>
    </row>
    <row r="6927" spans="1:6" x14ac:dyDescent="0.25">
      <c r="A6927" s="95">
        <v>42094</v>
      </c>
      <c r="B6927" t="s">
        <v>52</v>
      </c>
      <c r="C6927" t="s">
        <v>3</v>
      </c>
      <c r="D6927" t="s">
        <v>6</v>
      </c>
      <c r="E6927" t="str">
        <f t="shared" si="108"/>
        <v>2015NHS National Services ScotlandSexual OrientationNot Known</v>
      </c>
      <c r="F6927">
        <v>51.251758087201097</v>
      </c>
    </row>
    <row r="6928" spans="1:6" x14ac:dyDescent="0.25">
      <c r="A6928" s="95">
        <v>42094</v>
      </c>
      <c r="B6928" t="s">
        <v>15</v>
      </c>
      <c r="C6928" t="s">
        <v>90</v>
      </c>
      <c r="D6928" t="s">
        <v>6</v>
      </c>
      <c r="E6928" t="str">
        <f t="shared" si="108"/>
        <v>2015Scottish Ambulance ServiceEthnicityNot Known</v>
      </c>
      <c r="F6928">
        <v>54.610724702714798</v>
      </c>
    </row>
    <row r="6929" spans="1:6" x14ac:dyDescent="0.25">
      <c r="A6929" s="95">
        <v>42094</v>
      </c>
      <c r="B6929" t="s">
        <v>15</v>
      </c>
      <c r="C6929" t="s">
        <v>1</v>
      </c>
      <c r="D6929" t="s">
        <v>6</v>
      </c>
      <c r="E6929" t="str">
        <f t="shared" si="108"/>
        <v>2015Scottish Ambulance ServiceReligionNot Known</v>
      </c>
      <c r="F6929">
        <v>64.236033206192502</v>
      </c>
    </row>
    <row r="6930" spans="1:6" x14ac:dyDescent="0.25">
      <c r="A6930" s="95">
        <v>42094</v>
      </c>
      <c r="B6930" t="s">
        <v>15</v>
      </c>
      <c r="C6930" t="s">
        <v>3</v>
      </c>
      <c r="D6930" t="s">
        <v>6</v>
      </c>
      <c r="E6930" t="str">
        <f t="shared" si="108"/>
        <v>2015Scottish Ambulance ServiceSexual OrientationNot Known</v>
      </c>
      <c r="F6930">
        <v>68.364370652905507</v>
      </c>
    </row>
    <row r="6931" spans="1:6" x14ac:dyDescent="0.25">
      <c r="A6931" s="95">
        <v>42094</v>
      </c>
      <c r="B6931" t="s">
        <v>16</v>
      </c>
      <c r="C6931" t="s">
        <v>90</v>
      </c>
      <c r="D6931" t="s">
        <v>6</v>
      </c>
      <c r="E6931" t="str">
        <f t="shared" si="108"/>
        <v>2015NHS 24EthnicityNot Known</v>
      </c>
      <c r="F6931">
        <v>5.80162195882719</v>
      </c>
    </row>
    <row r="6932" spans="1:6" x14ac:dyDescent="0.25">
      <c r="A6932" s="95">
        <v>42094</v>
      </c>
      <c r="B6932" t="s">
        <v>16</v>
      </c>
      <c r="C6932" t="s">
        <v>1</v>
      </c>
      <c r="D6932" t="s">
        <v>6</v>
      </c>
      <c r="E6932" t="str">
        <f t="shared" si="108"/>
        <v>2015NHS 24ReligionNot Known</v>
      </c>
      <c r="F6932">
        <v>43.356207111665597</v>
      </c>
    </row>
    <row r="6933" spans="1:6" x14ac:dyDescent="0.25">
      <c r="A6933" s="95">
        <v>42094</v>
      </c>
      <c r="B6933" t="s">
        <v>16</v>
      </c>
      <c r="C6933" t="s">
        <v>3</v>
      </c>
      <c r="D6933" t="s">
        <v>6</v>
      </c>
      <c r="E6933" t="str">
        <f t="shared" si="108"/>
        <v>2015NHS 24Sexual OrientationNot Known</v>
      </c>
      <c r="F6933">
        <v>44.791016843418497</v>
      </c>
    </row>
    <row r="6934" spans="1:6" x14ac:dyDescent="0.25">
      <c r="A6934" s="95">
        <v>42094</v>
      </c>
      <c r="B6934" t="s">
        <v>17</v>
      </c>
      <c r="C6934" t="s">
        <v>90</v>
      </c>
      <c r="D6934" t="s">
        <v>6</v>
      </c>
      <c r="E6934" t="str">
        <f t="shared" si="108"/>
        <v>2015NHS Education for ScotlandEthnicityNot Known</v>
      </c>
      <c r="F6934">
        <v>29.466666666666601</v>
      </c>
    </row>
    <row r="6935" spans="1:6" x14ac:dyDescent="0.25">
      <c r="A6935" s="95">
        <v>42094</v>
      </c>
      <c r="B6935" t="s">
        <v>17</v>
      </c>
      <c r="C6935" t="s">
        <v>1</v>
      </c>
      <c r="D6935" t="s">
        <v>6</v>
      </c>
      <c r="E6935" t="str">
        <f t="shared" si="108"/>
        <v>2015NHS Education for ScotlandReligionNot Known</v>
      </c>
      <c r="F6935">
        <v>35.199999999999903</v>
      </c>
    </row>
    <row r="6936" spans="1:6" x14ac:dyDescent="0.25">
      <c r="A6936" s="95">
        <v>42094</v>
      </c>
      <c r="B6936" t="s">
        <v>17</v>
      </c>
      <c r="C6936" t="s">
        <v>3</v>
      </c>
      <c r="D6936" t="s">
        <v>6</v>
      </c>
      <c r="E6936" t="str">
        <f t="shared" si="108"/>
        <v>2015NHS Education for ScotlandSexual OrientationNot Known</v>
      </c>
      <c r="F6936">
        <v>36.177777777777699</v>
      </c>
    </row>
    <row r="6937" spans="1:6" x14ac:dyDescent="0.25">
      <c r="A6937" s="95">
        <v>42094</v>
      </c>
      <c r="B6937" t="s">
        <v>83</v>
      </c>
      <c r="C6937" t="s">
        <v>90</v>
      </c>
      <c r="D6937" t="s">
        <v>6</v>
      </c>
      <c r="E6937" t="str">
        <f t="shared" si="108"/>
        <v>2015Healthcare Improvement ScotlandEthnicityNot Known</v>
      </c>
      <c r="F6937">
        <v>7.1022727272727204</v>
      </c>
    </row>
    <row r="6938" spans="1:6" x14ac:dyDescent="0.25">
      <c r="A6938" s="95">
        <v>42094</v>
      </c>
      <c r="B6938" t="s">
        <v>83</v>
      </c>
      <c r="C6938" t="s">
        <v>1</v>
      </c>
      <c r="D6938" t="s">
        <v>6</v>
      </c>
      <c r="E6938" t="str">
        <f t="shared" si="108"/>
        <v>2015Healthcare Improvement ScotlandReligionNot Known</v>
      </c>
      <c r="F6938">
        <v>11.0795454545454</v>
      </c>
    </row>
    <row r="6939" spans="1:6" x14ac:dyDescent="0.25">
      <c r="A6939" s="95">
        <v>42094</v>
      </c>
      <c r="B6939" t="s">
        <v>83</v>
      </c>
      <c r="C6939" t="s">
        <v>3</v>
      </c>
      <c r="D6939" t="s">
        <v>6</v>
      </c>
      <c r="E6939" t="str">
        <f t="shared" si="108"/>
        <v>2015Healthcare Improvement ScotlandSexual OrientationNot Known</v>
      </c>
      <c r="F6939">
        <v>10.795454545454501</v>
      </c>
    </row>
    <row r="6940" spans="1:6" x14ac:dyDescent="0.25">
      <c r="A6940" s="95">
        <v>42094</v>
      </c>
      <c r="B6940" t="s">
        <v>18</v>
      </c>
      <c r="C6940" t="s">
        <v>90</v>
      </c>
      <c r="D6940" t="s">
        <v>6</v>
      </c>
      <c r="E6940" t="str">
        <f t="shared" si="108"/>
        <v>2015NHS Health ScotlandEthnicityNot Known</v>
      </c>
      <c r="F6940">
        <v>12.592592592592499</v>
      </c>
    </row>
    <row r="6941" spans="1:6" x14ac:dyDescent="0.25">
      <c r="A6941" s="95">
        <v>42094</v>
      </c>
      <c r="B6941" t="s">
        <v>18</v>
      </c>
      <c r="C6941" t="s">
        <v>1</v>
      </c>
      <c r="D6941" t="s">
        <v>6</v>
      </c>
      <c r="E6941" t="str">
        <f t="shared" si="108"/>
        <v>2015NHS Health ScotlandReligionNot Known</v>
      </c>
      <c r="F6941">
        <v>16.6666666666666</v>
      </c>
    </row>
    <row r="6942" spans="1:6" x14ac:dyDescent="0.25">
      <c r="A6942" s="95">
        <v>42094</v>
      </c>
      <c r="B6942" t="s">
        <v>18</v>
      </c>
      <c r="C6942" t="s">
        <v>3</v>
      </c>
      <c r="D6942" t="s">
        <v>6</v>
      </c>
      <c r="E6942" t="str">
        <f t="shared" si="108"/>
        <v>2015NHS Health ScotlandSexual OrientationNot Known</v>
      </c>
      <c r="F6942">
        <v>18.518518518518501</v>
      </c>
    </row>
    <row r="6943" spans="1:6" x14ac:dyDescent="0.25">
      <c r="A6943" s="95">
        <v>42094</v>
      </c>
      <c r="B6943" t="s">
        <v>19</v>
      </c>
      <c r="C6943" t="s">
        <v>90</v>
      </c>
      <c r="D6943" t="s">
        <v>6</v>
      </c>
      <c r="E6943" t="str">
        <f t="shared" si="108"/>
        <v>2015The State HospitalEthnicityNot Known</v>
      </c>
      <c r="F6943">
        <v>40.3298350824587</v>
      </c>
    </row>
    <row r="6944" spans="1:6" x14ac:dyDescent="0.25">
      <c r="A6944" s="95">
        <v>42094</v>
      </c>
      <c r="B6944" t="s">
        <v>19</v>
      </c>
      <c r="C6944" t="s">
        <v>1</v>
      </c>
      <c r="D6944" t="s">
        <v>6</v>
      </c>
      <c r="E6944" t="str">
        <f t="shared" si="108"/>
        <v>2015The State HospitalReligionNot Known</v>
      </c>
      <c r="F6944">
        <v>43.478260869565197</v>
      </c>
    </row>
    <row r="6945" spans="1:6" x14ac:dyDescent="0.25">
      <c r="A6945" s="95">
        <v>42094</v>
      </c>
      <c r="B6945" t="s">
        <v>19</v>
      </c>
      <c r="C6945" t="s">
        <v>3</v>
      </c>
      <c r="D6945" t="s">
        <v>6</v>
      </c>
      <c r="E6945" t="str">
        <f t="shared" si="108"/>
        <v>2015The State HospitalSexual OrientationNot Known</v>
      </c>
      <c r="F6945">
        <v>53.973013493253298</v>
      </c>
    </row>
    <row r="6946" spans="1:6" x14ac:dyDescent="0.25">
      <c r="A6946" s="95">
        <v>42094</v>
      </c>
      <c r="B6946" t="s">
        <v>35</v>
      </c>
      <c r="C6946" t="s">
        <v>90</v>
      </c>
      <c r="D6946" t="s">
        <v>6</v>
      </c>
      <c r="E6946" t="str">
        <f t="shared" si="108"/>
        <v>2015National Waiting Times CentreEthnicityNot Known</v>
      </c>
      <c r="F6946">
        <v>25.245901639344201</v>
      </c>
    </row>
    <row r="6947" spans="1:6" x14ac:dyDescent="0.25">
      <c r="A6947" s="95">
        <v>42094</v>
      </c>
      <c r="B6947" t="s">
        <v>35</v>
      </c>
      <c r="C6947" t="s">
        <v>1</v>
      </c>
      <c r="D6947" t="s">
        <v>6</v>
      </c>
      <c r="E6947" t="str">
        <f t="shared" si="108"/>
        <v>2015National Waiting Times CentreReligionNot Known</v>
      </c>
      <c r="F6947">
        <v>29.781420765027299</v>
      </c>
    </row>
    <row r="6948" spans="1:6" x14ac:dyDescent="0.25">
      <c r="A6948" s="95">
        <v>42094</v>
      </c>
      <c r="B6948" t="s">
        <v>35</v>
      </c>
      <c r="C6948" t="s">
        <v>3</v>
      </c>
      <c r="D6948" t="s">
        <v>6</v>
      </c>
      <c r="E6948" t="str">
        <f t="shared" si="108"/>
        <v>2015National Waiting Times CentreSexual OrientationNot Known</v>
      </c>
      <c r="F6948">
        <v>41.0382513661202</v>
      </c>
    </row>
    <row r="6949" spans="1:6" x14ac:dyDescent="0.25">
      <c r="A6949" s="95">
        <v>42094</v>
      </c>
      <c r="B6949" t="s">
        <v>105</v>
      </c>
      <c r="C6949" t="s">
        <v>90</v>
      </c>
      <c r="D6949" t="s">
        <v>6</v>
      </c>
      <c r="E6949" t="str">
        <f t="shared" si="108"/>
        <v>2015NHS FifeEthnicityNot Known</v>
      </c>
      <c r="F6949">
        <v>12.7437828913424</v>
      </c>
    </row>
    <row r="6950" spans="1:6" x14ac:dyDescent="0.25">
      <c r="A6950" s="95">
        <v>42094</v>
      </c>
      <c r="B6950" t="s">
        <v>105</v>
      </c>
      <c r="C6950" t="s">
        <v>1</v>
      </c>
      <c r="D6950" t="s">
        <v>6</v>
      </c>
      <c r="E6950" t="str">
        <f t="shared" si="108"/>
        <v>2015NHS FifeReligionNot Known</v>
      </c>
      <c r="F6950">
        <v>13.1874935507171</v>
      </c>
    </row>
    <row r="6951" spans="1:6" x14ac:dyDescent="0.25">
      <c r="A6951" s="95">
        <v>42094</v>
      </c>
      <c r="B6951" t="s">
        <v>105</v>
      </c>
      <c r="C6951" t="s">
        <v>3</v>
      </c>
      <c r="D6951" t="s">
        <v>6</v>
      </c>
      <c r="E6951" t="str">
        <f t="shared" si="108"/>
        <v>2015NHS FifeSexual OrientationNot Known</v>
      </c>
      <c r="F6951">
        <v>17.0777009596532</v>
      </c>
    </row>
    <row r="6952" spans="1:6" x14ac:dyDescent="0.25">
      <c r="A6952" s="95">
        <v>42094</v>
      </c>
      <c r="B6952" t="s">
        <v>108</v>
      </c>
      <c r="C6952" t="s">
        <v>90</v>
      </c>
      <c r="D6952" t="s">
        <v>6</v>
      </c>
      <c r="E6952" t="str">
        <f t="shared" si="108"/>
        <v>2015NHS Greater Glasgow &amp; ClydeEthnicityNot Known</v>
      </c>
      <c r="F6952">
        <v>22.221719354619701</v>
      </c>
    </row>
    <row r="6953" spans="1:6" x14ac:dyDescent="0.25">
      <c r="A6953" s="95">
        <v>42094</v>
      </c>
      <c r="B6953" t="s">
        <v>108</v>
      </c>
      <c r="C6953" t="s">
        <v>1</v>
      </c>
      <c r="D6953" t="s">
        <v>6</v>
      </c>
      <c r="E6953" t="str">
        <f t="shared" si="108"/>
        <v>2015NHS Greater Glasgow &amp; ClydeReligionNot Known</v>
      </c>
      <c r="F6953">
        <v>36.523273969812799</v>
      </c>
    </row>
    <row r="6954" spans="1:6" x14ac:dyDescent="0.25">
      <c r="A6954" s="95">
        <v>42094</v>
      </c>
      <c r="B6954" t="s">
        <v>108</v>
      </c>
      <c r="C6954" t="s">
        <v>3</v>
      </c>
      <c r="D6954" t="s">
        <v>6</v>
      </c>
      <c r="E6954" t="str">
        <f t="shared" si="108"/>
        <v>2015NHS Greater Glasgow &amp; ClydeSexual OrientationNot Known</v>
      </c>
      <c r="F6954">
        <v>40.684754814328699</v>
      </c>
    </row>
    <row r="6955" spans="1:6" x14ac:dyDescent="0.25">
      <c r="A6955" s="95">
        <v>42094</v>
      </c>
      <c r="B6955" t="s">
        <v>109</v>
      </c>
      <c r="C6955" t="s">
        <v>90</v>
      </c>
      <c r="D6955" t="s">
        <v>6</v>
      </c>
      <c r="E6955" t="str">
        <f t="shared" si="108"/>
        <v>2015NHS HighlandEthnicityNot Known</v>
      </c>
      <c r="F6955">
        <v>24.714532871972299</v>
      </c>
    </row>
    <row r="6956" spans="1:6" x14ac:dyDescent="0.25">
      <c r="A6956" s="95">
        <v>42094</v>
      </c>
      <c r="B6956" t="s">
        <v>109</v>
      </c>
      <c r="C6956" t="s">
        <v>1</v>
      </c>
      <c r="D6956" t="s">
        <v>6</v>
      </c>
      <c r="E6956" t="str">
        <f t="shared" si="108"/>
        <v>2015NHS HighlandReligionNot Known</v>
      </c>
      <c r="F6956">
        <v>25.389273356401301</v>
      </c>
    </row>
    <row r="6957" spans="1:6" x14ac:dyDescent="0.25">
      <c r="A6957" s="95">
        <v>42094</v>
      </c>
      <c r="B6957" t="s">
        <v>109</v>
      </c>
      <c r="C6957" t="s">
        <v>3</v>
      </c>
      <c r="D6957" t="s">
        <v>6</v>
      </c>
      <c r="E6957" t="str">
        <f t="shared" si="108"/>
        <v>2015NHS HighlandSexual OrientationNot Known</v>
      </c>
      <c r="F6957">
        <v>26.219723183391</v>
      </c>
    </row>
    <row r="6958" spans="1:6" x14ac:dyDescent="0.25">
      <c r="A6958" s="95">
        <v>42094</v>
      </c>
      <c r="B6958" t="s">
        <v>110</v>
      </c>
      <c r="C6958" t="s">
        <v>90</v>
      </c>
      <c r="D6958" t="s">
        <v>6</v>
      </c>
      <c r="E6958" t="str">
        <f t="shared" si="108"/>
        <v>2015NHS LanarkshireEthnicityNot Known</v>
      </c>
      <c r="F6958">
        <v>20.727836421347899</v>
      </c>
    </row>
    <row r="6959" spans="1:6" x14ac:dyDescent="0.25">
      <c r="A6959" s="95">
        <v>42094</v>
      </c>
      <c r="B6959" t="s">
        <v>110</v>
      </c>
      <c r="C6959" t="s">
        <v>1</v>
      </c>
      <c r="D6959" t="s">
        <v>6</v>
      </c>
      <c r="E6959" t="str">
        <f t="shared" si="108"/>
        <v>2015NHS LanarkshireReligionNot Known</v>
      </c>
      <c r="F6959">
        <v>89.244851258581207</v>
      </c>
    </row>
    <row r="6960" spans="1:6" x14ac:dyDescent="0.25">
      <c r="A6960" s="95">
        <v>42094</v>
      </c>
      <c r="B6960" t="s">
        <v>110</v>
      </c>
      <c r="C6960" t="s">
        <v>3</v>
      </c>
      <c r="D6960" t="s">
        <v>6</v>
      </c>
      <c r="E6960" t="str">
        <f t="shared" si="108"/>
        <v>2015NHS LanarkshireSexual OrientationNot Known</v>
      </c>
      <c r="F6960">
        <v>89.318668339853801</v>
      </c>
    </row>
    <row r="6961" spans="1:6" x14ac:dyDescent="0.25">
      <c r="A6961" s="95">
        <v>42094</v>
      </c>
      <c r="B6961" t="s">
        <v>107</v>
      </c>
      <c r="C6961" t="s">
        <v>90</v>
      </c>
      <c r="D6961" t="s">
        <v>6</v>
      </c>
      <c r="E6961" t="str">
        <f t="shared" si="108"/>
        <v>2015NHS GrampianEthnicityNot Known</v>
      </c>
      <c r="F6961">
        <v>2.17740496162769</v>
      </c>
    </row>
    <row r="6962" spans="1:6" x14ac:dyDescent="0.25">
      <c r="A6962" s="95">
        <v>42094</v>
      </c>
      <c r="B6962" t="s">
        <v>107</v>
      </c>
      <c r="C6962" t="s">
        <v>1</v>
      </c>
      <c r="D6962" t="s">
        <v>6</v>
      </c>
      <c r="E6962" t="str">
        <f t="shared" si="108"/>
        <v>2015NHS GrampianReligionNot Known</v>
      </c>
      <c r="F6962">
        <v>2.2844904515438098</v>
      </c>
    </row>
    <row r="6963" spans="1:6" x14ac:dyDescent="0.25">
      <c r="A6963" s="95">
        <v>42094</v>
      </c>
      <c r="B6963" t="s">
        <v>107</v>
      </c>
      <c r="C6963" t="s">
        <v>3</v>
      </c>
      <c r="D6963" t="s">
        <v>6</v>
      </c>
      <c r="E6963" t="str">
        <f t="shared" si="108"/>
        <v>2015NHS GrampianSexual OrientationNot Known</v>
      </c>
      <c r="F6963">
        <v>2.3618299720387799</v>
      </c>
    </row>
    <row r="6964" spans="1:6" x14ac:dyDescent="0.25">
      <c r="A6964" s="95">
        <v>42094</v>
      </c>
      <c r="B6964" t="s">
        <v>112</v>
      </c>
      <c r="C6964" t="s">
        <v>90</v>
      </c>
      <c r="D6964" t="s">
        <v>6</v>
      </c>
      <c r="E6964" t="str">
        <f t="shared" si="108"/>
        <v>2015NHS OrkneyEthnicityNot Known</v>
      </c>
      <c r="F6964">
        <v>4.7277936962750697</v>
      </c>
    </row>
    <row r="6965" spans="1:6" x14ac:dyDescent="0.25">
      <c r="A6965" s="95">
        <v>42094</v>
      </c>
      <c r="B6965" t="s">
        <v>112</v>
      </c>
      <c r="C6965" t="s">
        <v>1</v>
      </c>
      <c r="D6965" t="s">
        <v>6</v>
      </c>
      <c r="E6965" t="str">
        <f t="shared" si="108"/>
        <v>2015NHS OrkneyReligionNot Known</v>
      </c>
      <c r="F6965">
        <v>13.753581661891101</v>
      </c>
    </row>
    <row r="6966" spans="1:6" x14ac:dyDescent="0.25">
      <c r="A6966" s="95">
        <v>42094</v>
      </c>
      <c r="B6966" t="s">
        <v>112</v>
      </c>
      <c r="C6966" t="s">
        <v>3</v>
      </c>
      <c r="D6966" t="s">
        <v>6</v>
      </c>
      <c r="E6966" t="str">
        <f t="shared" si="108"/>
        <v>2015NHS OrkneySexual OrientationNot Known</v>
      </c>
      <c r="F6966">
        <v>39.684813753581601</v>
      </c>
    </row>
    <row r="6967" spans="1:6" x14ac:dyDescent="0.25">
      <c r="A6967" s="95">
        <v>42094</v>
      </c>
      <c r="B6967" t="s">
        <v>111</v>
      </c>
      <c r="C6967" t="s">
        <v>90</v>
      </c>
      <c r="D6967" t="s">
        <v>6</v>
      </c>
      <c r="E6967" t="str">
        <f t="shared" si="108"/>
        <v>2015NHS LothianEthnicityNot Known</v>
      </c>
      <c r="F6967">
        <v>7.5429037399458796</v>
      </c>
    </row>
    <row r="6968" spans="1:6" x14ac:dyDescent="0.25">
      <c r="A6968" s="95">
        <v>42094</v>
      </c>
      <c r="B6968" t="s">
        <v>111</v>
      </c>
      <c r="C6968" t="s">
        <v>1</v>
      </c>
      <c r="D6968" t="s">
        <v>6</v>
      </c>
      <c r="E6968" t="str">
        <f t="shared" si="108"/>
        <v>2015NHS LothianReligionNot Known</v>
      </c>
      <c r="F6968">
        <v>25.442010452574198</v>
      </c>
    </row>
    <row r="6969" spans="1:6" x14ac:dyDescent="0.25">
      <c r="A6969" s="95">
        <v>42094</v>
      </c>
      <c r="B6969" t="s">
        <v>111</v>
      </c>
      <c r="C6969" t="s">
        <v>3</v>
      </c>
      <c r="D6969" t="s">
        <v>6</v>
      </c>
      <c r="E6969" t="str">
        <f t="shared" si="108"/>
        <v>2015NHS LothianSexual OrientationNot Known</v>
      </c>
      <c r="F6969">
        <v>21.524148411727602</v>
      </c>
    </row>
    <row r="6970" spans="1:6" x14ac:dyDescent="0.25">
      <c r="A6970" s="95">
        <v>42094</v>
      </c>
      <c r="B6970" t="s">
        <v>114</v>
      </c>
      <c r="C6970" t="s">
        <v>90</v>
      </c>
      <c r="D6970" t="s">
        <v>6</v>
      </c>
      <c r="E6970" t="str">
        <f t="shared" si="108"/>
        <v>2015NHS TaysideEthnicityNot Known</v>
      </c>
      <c r="F6970">
        <v>13.5209750185172</v>
      </c>
    </row>
    <row r="6971" spans="1:6" x14ac:dyDescent="0.25">
      <c r="A6971" s="95">
        <v>42094</v>
      </c>
      <c r="B6971" t="s">
        <v>114</v>
      </c>
      <c r="C6971" t="s">
        <v>1</v>
      </c>
      <c r="D6971" t="s">
        <v>6</v>
      </c>
      <c r="E6971" t="str">
        <f t="shared" si="108"/>
        <v>2015NHS TaysideReligionNot Known</v>
      </c>
      <c r="F6971">
        <v>15.0966264897986</v>
      </c>
    </row>
    <row r="6972" spans="1:6" x14ac:dyDescent="0.25">
      <c r="A6972" s="95">
        <v>42094</v>
      </c>
      <c r="B6972" t="s">
        <v>114</v>
      </c>
      <c r="C6972" t="s">
        <v>3</v>
      </c>
      <c r="D6972" t="s">
        <v>6</v>
      </c>
      <c r="E6972" t="str">
        <f t="shared" si="108"/>
        <v>2015NHS TaysideSexual OrientationNot Known</v>
      </c>
      <c r="F6972">
        <v>29.008147599488201</v>
      </c>
    </row>
    <row r="6973" spans="1:6" x14ac:dyDescent="0.25">
      <c r="A6973" s="95">
        <v>42094</v>
      </c>
      <c r="B6973" t="s">
        <v>106</v>
      </c>
      <c r="C6973" t="s">
        <v>90</v>
      </c>
      <c r="D6973" t="s">
        <v>6</v>
      </c>
      <c r="E6973" t="str">
        <f t="shared" si="108"/>
        <v>2015NHS Forth ValleyEthnicityNot Known</v>
      </c>
      <c r="F6973">
        <v>10.209086215797599</v>
      </c>
    </row>
    <row r="6974" spans="1:6" x14ac:dyDescent="0.25">
      <c r="A6974" s="95">
        <v>42094</v>
      </c>
      <c r="B6974" t="s">
        <v>106</v>
      </c>
      <c r="C6974" t="s">
        <v>1</v>
      </c>
      <c r="D6974" t="s">
        <v>6</v>
      </c>
      <c r="E6974" t="str">
        <f t="shared" si="108"/>
        <v>2015NHS Forth ValleyReligionNot Known</v>
      </c>
      <c r="F6974">
        <v>37.8291171915333</v>
      </c>
    </row>
    <row r="6975" spans="1:6" x14ac:dyDescent="0.25">
      <c r="A6975" s="95">
        <v>42094</v>
      </c>
      <c r="B6975" t="s">
        <v>106</v>
      </c>
      <c r="C6975" t="s">
        <v>3</v>
      </c>
      <c r="D6975" t="s">
        <v>6</v>
      </c>
      <c r="E6975" t="str">
        <f t="shared" si="108"/>
        <v>2015NHS Forth ValleySexual OrientationNot Known</v>
      </c>
      <c r="F6975">
        <v>36.3190500774393</v>
      </c>
    </row>
    <row r="6976" spans="1:6" x14ac:dyDescent="0.25">
      <c r="A6976" s="95">
        <v>42094</v>
      </c>
      <c r="B6976" t="s">
        <v>115</v>
      </c>
      <c r="C6976" t="s">
        <v>90</v>
      </c>
      <c r="D6976" t="s">
        <v>6</v>
      </c>
      <c r="E6976" t="str">
        <f t="shared" si="108"/>
        <v>2015NHS Western IslesEthnicityNot Known</v>
      </c>
      <c r="F6976">
        <v>9.5477386934673305</v>
      </c>
    </row>
    <row r="6977" spans="1:6" x14ac:dyDescent="0.25">
      <c r="A6977" s="95">
        <v>42094</v>
      </c>
      <c r="B6977" t="s">
        <v>115</v>
      </c>
      <c r="C6977" t="s">
        <v>1</v>
      </c>
      <c r="D6977" t="s">
        <v>6</v>
      </c>
      <c r="E6977" t="str">
        <f t="shared" si="108"/>
        <v>2015NHS Western IslesReligionNot Known</v>
      </c>
      <c r="F6977">
        <v>9.4639865996649899</v>
      </c>
    </row>
    <row r="6978" spans="1:6" x14ac:dyDescent="0.25">
      <c r="A6978" s="95">
        <v>42094</v>
      </c>
      <c r="B6978" t="s">
        <v>115</v>
      </c>
      <c r="C6978" t="s">
        <v>3</v>
      </c>
      <c r="D6978" t="s">
        <v>6</v>
      </c>
      <c r="E6978" t="str">
        <f t="shared" si="108"/>
        <v>2015NHS Western IslesSexual OrientationNot Known</v>
      </c>
      <c r="F6978">
        <v>10.050251256281401</v>
      </c>
    </row>
    <row r="6979" spans="1:6" x14ac:dyDescent="0.25">
      <c r="A6979" s="95">
        <v>42094</v>
      </c>
      <c r="B6979" t="s">
        <v>104</v>
      </c>
      <c r="C6979" t="s">
        <v>90</v>
      </c>
      <c r="D6979" t="s">
        <v>6</v>
      </c>
      <c r="E6979" t="str">
        <f t="shared" si="108"/>
        <v>2015NHS Dumfries &amp; GallowayEthnicityNot Known</v>
      </c>
      <c r="F6979">
        <v>10.238399318859001</v>
      </c>
    </row>
    <row r="6980" spans="1:6" x14ac:dyDescent="0.25">
      <c r="A6980" s="95">
        <v>42094</v>
      </c>
      <c r="B6980" t="s">
        <v>104</v>
      </c>
      <c r="C6980" t="s">
        <v>1</v>
      </c>
      <c r="D6980" t="s">
        <v>6</v>
      </c>
      <c r="E6980" t="str">
        <f t="shared" ref="E6980:E7043" si="109">"20"&amp;RIGHT(TEXT(A6980,"dd-mmm-yy"),2)&amp;B6980&amp;C6980&amp;D6980</f>
        <v>2015NHS Dumfries &amp; GallowayReligionNot Known</v>
      </c>
      <c r="F6980">
        <v>11.1111111111111</v>
      </c>
    </row>
    <row r="6981" spans="1:6" x14ac:dyDescent="0.25">
      <c r="A6981" s="95">
        <v>42094</v>
      </c>
      <c r="B6981" t="s">
        <v>104</v>
      </c>
      <c r="C6981" t="s">
        <v>3</v>
      </c>
      <c r="D6981" t="s">
        <v>6</v>
      </c>
      <c r="E6981" t="str">
        <f t="shared" si="109"/>
        <v>2015NHS Dumfries &amp; GallowaySexual OrientationNot Known</v>
      </c>
      <c r="F6981">
        <v>11.856108982545701</v>
      </c>
    </row>
    <row r="6982" spans="1:6" x14ac:dyDescent="0.25">
      <c r="A6982" s="95">
        <v>42094</v>
      </c>
      <c r="B6982" t="s">
        <v>113</v>
      </c>
      <c r="C6982" t="s">
        <v>90</v>
      </c>
      <c r="D6982" t="s">
        <v>6</v>
      </c>
      <c r="E6982" t="str">
        <f t="shared" si="109"/>
        <v>2015NHS ShetlandEthnicityNot Known</v>
      </c>
      <c r="F6982">
        <v>1.05633802816901</v>
      </c>
    </row>
    <row r="6983" spans="1:6" x14ac:dyDescent="0.25">
      <c r="A6983" s="95">
        <v>42094</v>
      </c>
      <c r="B6983" t="s">
        <v>113</v>
      </c>
      <c r="C6983" t="s">
        <v>1</v>
      </c>
      <c r="D6983" t="s">
        <v>6</v>
      </c>
      <c r="E6983" t="str">
        <f t="shared" si="109"/>
        <v>2015NHS ShetlandReligionNot Known</v>
      </c>
      <c r="F6983">
        <v>4.1079812206572699</v>
      </c>
    </row>
    <row r="6984" spans="1:6" x14ac:dyDescent="0.25">
      <c r="A6984" s="95">
        <v>42094</v>
      </c>
      <c r="B6984" t="s">
        <v>113</v>
      </c>
      <c r="C6984" t="s">
        <v>3</v>
      </c>
      <c r="D6984" t="s">
        <v>6</v>
      </c>
      <c r="E6984" t="str">
        <f t="shared" si="109"/>
        <v>2015NHS ShetlandSexual OrientationNot Known</v>
      </c>
      <c r="F6984">
        <v>3.99061032863849</v>
      </c>
    </row>
    <row r="6985" spans="1:6" x14ac:dyDescent="0.25">
      <c r="A6985" s="95">
        <v>42094</v>
      </c>
      <c r="B6985" t="s">
        <v>127</v>
      </c>
      <c r="C6985" t="s">
        <v>90</v>
      </c>
      <c r="D6985" t="s">
        <v>6</v>
      </c>
      <c r="E6985" t="str">
        <f t="shared" si="109"/>
        <v>2015East RegionEthnicityNot Known</v>
      </c>
      <c r="F6985">
        <v>8.3834119692078399</v>
      </c>
    </row>
    <row r="6986" spans="1:6" x14ac:dyDescent="0.25">
      <c r="A6986" s="95">
        <v>42094</v>
      </c>
      <c r="B6986" t="s">
        <v>127</v>
      </c>
      <c r="C6986" t="s">
        <v>1</v>
      </c>
      <c r="D6986" t="s">
        <v>6</v>
      </c>
      <c r="E6986" t="str">
        <f t="shared" si="109"/>
        <v>2015East RegionReligionNot Known</v>
      </c>
      <c r="F6986">
        <v>20.963496399304599</v>
      </c>
    </row>
    <row r="6987" spans="1:6" x14ac:dyDescent="0.25">
      <c r="A6987" s="95">
        <v>42094</v>
      </c>
      <c r="B6987" t="s">
        <v>127</v>
      </c>
      <c r="C6987" t="s">
        <v>3</v>
      </c>
      <c r="D6987" t="s">
        <v>6</v>
      </c>
      <c r="E6987" t="str">
        <f t="shared" si="109"/>
        <v>2015East RegionSexual OrientationNot Known</v>
      </c>
      <c r="F6987">
        <v>20.735038490191201</v>
      </c>
    </row>
    <row r="6988" spans="1:6" x14ac:dyDescent="0.25">
      <c r="A6988" s="95">
        <v>42094</v>
      </c>
      <c r="B6988" t="s">
        <v>132</v>
      </c>
      <c r="C6988" t="s">
        <v>90</v>
      </c>
      <c r="D6988" t="s">
        <v>6</v>
      </c>
      <c r="E6988" t="str">
        <f t="shared" si="109"/>
        <v>2015National Bodies and Special Health BoardsEthnicityNot Known</v>
      </c>
      <c r="F6988">
        <v>27.589428723972201</v>
      </c>
    </row>
    <row r="6989" spans="1:6" x14ac:dyDescent="0.25">
      <c r="A6989" s="95">
        <v>42094</v>
      </c>
      <c r="B6989" t="s">
        <v>132</v>
      </c>
      <c r="C6989" t="s">
        <v>1</v>
      </c>
      <c r="D6989" t="s">
        <v>6</v>
      </c>
      <c r="E6989" t="str">
        <f t="shared" si="109"/>
        <v>2015National Bodies and Special Health BoardsReligionNot Known</v>
      </c>
      <c r="F6989">
        <v>47.417245061398802</v>
      </c>
    </row>
    <row r="6990" spans="1:6" x14ac:dyDescent="0.25">
      <c r="A6990" s="95">
        <v>42094</v>
      </c>
      <c r="B6990" t="s">
        <v>132</v>
      </c>
      <c r="C6990" t="s">
        <v>3</v>
      </c>
      <c r="D6990" t="s">
        <v>6</v>
      </c>
      <c r="E6990" t="str">
        <f t="shared" si="109"/>
        <v>2015National Bodies and Special Health BoardsSexual OrientationNot Known</v>
      </c>
      <c r="F6990">
        <v>50.720768820074703</v>
      </c>
    </row>
    <row r="6991" spans="1:6" x14ac:dyDescent="0.25">
      <c r="A6991" s="95">
        <v>42094</v>
      </c>
      <c r="B6991" t="s">
        <v>128</v>
      </c>
      <c r="C6991" t="s">
        <v>90</v>
      </c>
      <c r="D6991" t="s">
        <v>6</v>
      </c>
      <c r="E6991" t="str">
        <f t="shared" si="109"/>
        <v>2015North RegionEthnicityNot Known</v>
      </c>
      <c r="F6991">
        <v>11.7200417718214</v>
      </c>
    </row>
    <row r="6992" spans="1:6" x14ac:dyDescent="0.25">
      <c r="A6992" s="95">
        <v>42094</v>
      </c>
      <c r="B6992" t="s">
        <v>128</v>
      </c>
      <c r="C6992" t="s">
        <v>1</v>
      </c>
      <c r="D6992" t="s">
        <v>6</v>
      </c>
      <c r="E6992" t="str">
        <f t="shared" si="109"/>
        <v>2015North RegionReligionNot Known</v>
      </c>
      <c r="F6992">
        <v>12.629449134104901</v>
      </c>
    </row>
    <row r="6993" spans="1:6" x14ac:dyDescent="0.25">
      <c r="A6993" s="95">
        <v>42094</v>
      </c>
      <c r="B6993" t="s">
        <v>128</v>
      </c>
      <c r="C6993" t="s">
        <v>3</v>
      </c>
      <c r="D6993" t="s">
        <v>6</v>
      </c>
      <c r="E6993" t="str">
        <f t="shared" si="109"/>
        <v>2015North RegionSexual OrientationNot Known</v>
      </c>
      <c r="F6993">
        <v>17.7682534157166</v>
      </c>
    </row>
    <row r="6994" spans="1:6" x14ac:dyDescent="0.25">
      <c r="A6994" s="95">
        <v>42094</v>
      </c>
      <c r="B6994" t="s">
        <v>129</v>
      </c>
      <c r="C6994" t="s">
        <v>90</v>
      </c>
      <c r="D6994" t="s">
        <v>6</v>
      </c>
      <c r="E6994" t="str">
        <f t="shared" si="109"/>
        <v>2015West RegionEthnicityNot Known</v>
      </c>
      <c r="F6994">
        <v>22.499047431752999</v>
      </c>
    </row>
    <row r="6995" spans="1:6" x14ac:dyDescent="0.25">
      <c r="A6995" s="95">
        <v>42094</v>
      </c>
      <c r="B6995" t="s">
        <v>129</v>
      </c>
      <c r="C6995" t="s">
        <v>1</v>
      </c>
      <c r="D6995" t="s">
        <v>6</v>
      </c>
      <c r="E6995" t="str">
        <f t="shared" si="109"/>
        <v>2015West RegionReligionNot Known</v>
      </c>
      <c r="F6995">
        <v>44.433928637274299</v>
      </c>
    </row>
    <row r="6996" spans="1:6" x14ac:dyDescent="0.25">
      <c r="A6996" s="95">
        <v>42094</v>
      </c>
      <c r="B6996" t="s">
        <v>129</v>
      </c>
      <c r="C6996" t="s">
        <v>3</v>
      </c>
      <c r="D6996" t="s">
        <v>6</v>
      </c>
      <c r="E6996" t="str">
        <f t="shared" si="109"/>
        <v>2015West RegionSexual OrientationNot Known</v>
      </c>
      <c r="F6996">
        <v>47.334652589141903</v>
      </c>
    </row>
    <row r="6997" spans="1:6" x14ac:dyDescent="0.25">
      <c r="A6997" s="95">
        <v>42460</v>
      </c>
      <c r="B6997" t="s">
        <v>102</v>
      </c>
      <c r="C6997" t="s">
        <v>90</v>
      </c>
      <c r="D6997" t="s">
        <v>6</v>
      </c>
      <c r="E6997" t="str">
        <f t="shared" si="109"/>
        <v>2016NHS Ayrshire &amp; ArranEthnicityNot Known</v>
      </c>
      <c r="F6997">
        <v>40.969162995594701</v>
      </c>
    </row>
    <row r="6998" spans="1:6" x14ac:dyDescent="0.25">
      <c r="A6998" s="95">
        <v>42460</v>
      </c>
      <c r="B6998" t="s">
        <v>102</v>
      </c>
      <c r="C6998" t="s">
        <v>1</v>
      </c>
      <c r="D6998" t="s">
        <v>6</v>
      </c>
      <c r="E6998" t="str">
        <f t="shared" si="109"/>
        <v>2016NHS Ayrshire &amp; ArranReligionNot Known</v>
      </c>
      <c r="F6998">
        <v>41.488986784140899</v>
      </c>
    </row>
    <row r="6999" spans="1:6" x14ac:dyDescent="0.25">
      <c r="A6999" s="95">
        <v>42460</v>
      </c>
      <c r="B6999" t="s">
        <v>102</v>
      </c>
      <c r="C6999" t="s">
        <v>3</v>
      </c>
      <c r="D6999" t="s">
        <v>6</v>
      </c>
      <c r="E6999" t="str">
        <f t="shared" si="109"/>
        <v>2016NHS Ayrshire &amp; ArranSexual OrientationNot Known</v>
      </c>
      <c r="F6999">
        <v>46.528634361233401</v>
      </c>
    </row>
    <row r="7000" spans="1:6" x14ac:dyDescent="0.25">
      <c r="A7000" s="95">
        <v>42460</v>
      </c>
      <c r="B7000" t="s">
        <v>103</v>
      </c>
      <c r="C7000" t="s">
        <v>90</v>
      </c>
      <c r="D7000" t="s">
        <v>6</v>
      </c>
      <c r="E7000" t="str">
        <f t="shared" si="109"/>
        <v>2016NHS BordersEthnicityNot Known</v>
      </c>
      <c r="F7000">
        <v>2.7612344342176498</v>
      </c>
    </row>
    <row r="7001" spans="1:6" x14ac:dyDescent="0.25">
      <c r="A7001" s="95">
        <v>42460</v>
      </c>
      <c r="B7001" t="s">
        <v>103</v>
      </c>
      <c r="C7001" t="s">
        <v>1</v>
      </c>
      <c r="D7001" t="s">
        <v>6</v>
      </c>
      <c r="E7001" t="str">
        <f t="shared" si="109"/>
        <v>2016NHS BordersReligionNot Known</v>
      </c>
      <c r="F7001">
        <v>13.9685977260422</v>
      </c>
    </row>
    <row r="7002" spans="1:6" x14ac:dyDescent="0.25">
      <c r="A7002" s="95">
        <v>42460</v>
      </c>
      <c r="B7002" t="s">
        <v>103</v>
      </c>
      <c r="C7002" t="s">
        <v>3</v>
      </c>
      <c r="D7002" t="s">
        <v>6</v>
      </c>
      <c r="E7002" t="str">
        <f t="shared" si="109"/>
        <v>2016NHS BordersSexual OrientationNot Known</v>
      </c>
      <c r="F7002">
        <v>37.736870600974498</v>
      </c>
    </row>
    <row r="7003" spans="1:6" x14ac:dyDescent="0.25">
      <c r="A7003" s="95">
        <v>42460</v>
      </c>
      <c r="B7003" t="s">
        <v>82</v>
      </c>
      <c r="C7003" t="s">
        <v>90</v>
      </c>
      <c r="D7003" t="s">
        <v>6</v>
      </c>
      <c r="E7003" t="str">
        <f t="shared" si="109"/>
        <v>2016NHSScotlandEthnicityNot Known</v>
      </c>
      <c r="F7003">
        <v>17.5038345673835</v>
      </c>
    </row>
    <row r="7004" spans="1:6" x14ac:dyDescent="0.25">
      <c r="A7004" s="95">
        <v>42460</v>
      </c>
      <c r="B7004" t="s">
        <v>82</v>
      </c>
      <c r="C7004" t="s">
        <v>1</v>
      </c>
      <c r="D7004" t="s">
        <v>6</v>
      </c>
      <c r="E7004" t="str">
        <f t="shared" si="109"/>
        <v>2016NHSScotlandReligionNot Known</v>
      </c>
      <c r="F7004">
        <v>28.582699756132499</v>
      </c>
    </row>
    <row r="7005" spans="1:6" x14ac:dyDescent="0.25">
      <c r="A7005" s="95">
        <v>42460</v>
      </c>
      <c r="B7005" t="s">
        <v>82</v>
      </c>
      <c r="C7005" t="s">
        <v>3</v>
      </c>
      <c r="D7005" t="s">
        <v>6</v>
      </c>
      <c r="E7005" t="str">
        <f t="shared" si="109"/>
        <v>2016NHSScotlandSexual OrientationNot Known</v>
      </c>
      <c r="F7005">
        <v>30.592675148692901</v>
      </c>
    </row>
    <row r="7006" spans="1:6" x14ac:dyDescent="0.25">
      <c r="A7006" s="95">
        <v>42460</v>
      </c>
      <c r="B7006" t="s">
        <v>52</v>
      </c>
      <c r="C7006" t="s">
        <v>90</v>
      </c>
      <c r="D7006" t="s">
        <v>6</v>
      </c>
      <c r="E7006" t="str">
        <f t="shared" si="109"/>
        <v>2016NHS National Services ScotlandEthnicityNot Known</v>
      </c>
      <c r="F7006">
        <v>3.8209606986899498</v>
      </c>
    </row>
    <row r="7007" spans="1:6" x14ac:dyDescent="0.25">
      <c r="A7007" s="95">
        <v>42460</v>
      </c>
      <c r="B7007" t="s">
        <v>52</v>
      </c>
      <c r="C7007" t="s">
        <v>1</v>
      </c>
      <c r="D7007" t="s">
        <v>6</v>
      </c>
      <c r="E7007" t="str">
        <f t="shared" si="109"/>
        <v>2016NHS National Services ScotlandReligionNot Known</v>
      </c>
      <c r="F7007">
        <v>46.8886462882096</v>
      </c>
    </row>
    <row r="7008" spans="1:6" x14ac:dyDescent="0.25">
      <c r="A7008" s="95">
        <v>42460</v>
      </c>
      <c r="B7008" t="s">
        <v>52</v>
      </c>
      <c r="C7008" t="s">
        <v>3</v>
      </c>
      <c r="D7008" t="s">
        <v>6</v>
      </c>
      <c r="E7008" t="str">
        <f t="shared" si="109"/>
        <v>2016NHS National Services ScotlandSexual OrientationNot Known</v>
      </c>
      <c r="F7008">
        <v>47.134279475982503</v>
      </c>
    </row>
    <row r="7009" spans="1:6" x14ac:dyDescent="0.25">
      <c r="A7009" s="95">
        <v>42460</v>
      </c>
      <c r="B7009" t="s">
        <v>15</v>
      </c>
      <c r="C7009" t="s">
        <v>90</v>
      </c>
      <c r="D7009" t="s">
        <v>6</v>
      </c>
      <c r="E7009" t="str">
        <f t="shared" si="109"/>
        <v>2016Scottish Ambulance ServiceEthnicityNot Known</v>
      </c>
      <c r="F7009">
        <v>56.850804697694599</v>
      </c>
    </row>
    <row r="7010" spans="1:6" x14ac:dyDescent="0.25">
      <c r="A7010" s="95">
        <v>42460</v>
      </c>
      <c r="B7010" t="s">
        <v>15</v>
      </c>
      <c r="C7010" t="s">
        <v>1</v>
      </c>
      <c r="D7010" t="s">
        <v>6</v>
      </c>
      <c r="E7010" t="str">
        <f t="shared" si="109"/>
        <v>2016Scottish Ambulance ServiceReligionNot Known</v>
      </c>
      <c r="F7010">
        <v>66.072205306654993</v>
      </c>
    </row>
    <row r="7011" spans="1:6" x14ac:dyDescent="0.25">
      <c r="A7011" s="95">
        <v>42460</v>
      </c>
      <c r="B7011" t="s">
        <v>15</v>
      </c>
      <c r="C7011" t="s">
        <v>3</v>
      </c>
      <c r="D7011" t="s">
        <v>6</v>
      </c>
      <c r="E7011" t="str">
        <f t="shared" si="109"/>
        <v>2016Scottish Ambulance ServiceSexual OrientationNot Known</v>
      </c>
      <c r="F7011">
        <v>69.986950848194795</v>
      </c>
    </row>
    <row r="7012" spans="1:6" x14ac:dyDescent="0.25">
      <c r="A7012" s="95">
        <v>42460</v>
      </c>
      <c r="B7012" t="s">
        <v>16</v>
      </c>
      <c r="C7012" t="s">
        <v>90</v>
      </c>
      <c r="D7012" t="s">
        <v>6</v>
      </c>
      <c r="E7012" t="str">
        <f t="shared" si="109"/>
        <v>2016NHS 24EthnicityNot Known</v>
      </c>
      <c r="F7012">
        <v>2.7539779681762502</v>
      </c>
    </row>
    <row r="7013" spans="1:6" x14ac:dyDescent="0.25">
      <c r="A7013" s="95">
        <v>42460</v>
      </c>
      <c r="B7013" t="s">
        <v>16</v>
      </c>
      <c r="C7013" t="s">
        <v>1</v>
      </c>
      <c r="D7013" t="s">
        <v>6</v>
      </c>
      <c r="E7013" t="str">
        <f t="shared" si="109"/>
        <v>2016NHS 24ReligionNot Known</v>
      </c>
      <c r="F7013">
        <v>63.953488372092998</v>
      </c>
    </row>
    <row r="7014" spans="1:6" x14ac:dyDescent="0.25">
      <c r="A7014" s="95">
        <v>42460</v>
      </c>
      <c r="B7014" t="s">
        <v>16</v>
      </c>
      <c r="C7014" t="s">
        <v>3</v>
      </c>
      <c r="D7014" t="s">
        <v>6</v>
      </c>
      <c r="E7014" t="str">
        <f t="shared" si="109"/>
        <v>2016NHS 24Sexual OrientationNot Known</v>
      </c>
      <c r="F7014">
        <v>64.014687882496901</v>
      </c>
    </row>
    <row r="7015" spans="1:6" x14ac:dyDescent="0.25">
      <c r="A7015" s="95">
        <v>42460</v>
      </c>
      <c r="B7015" t="s">
        <v>17</v>
      </c>
      <c r="C7015" t="s">
        <v>90</v>
      </c>
      <c r="D7015" t="s">
        <v>6</v>
      </c>
      <c r="E7015" t="str">
        <f t="shared" si="109"/>
        <v>2016NHS Education for ScotlandEthnicityNot Known</v>
      </c>
      <c r="F7015">
        <v>28.879941434846199</v>
      </c>
    </row>
    <row r="7016" spans="1:6" x14ac:dyDescent="0.25">
      <c r="A7016" s="95">
        <v>42460</v>
      </c>
      <c r="B7016" t="s">
        <v>17</v>
      </c>
      <c r="C7016" t="s">
        <v>1</v>
      </c>
      <c r="D7016" t="s">
        <v>6</v>
      </c>
      <c r="E7016" t="str">
        <f t="shared" si="109"/>
        <v>2016NHS Education for ScotlandReligionNot Known</v>
      </c>
      <c r="F7016">
        <v>33.748169838945799</v>
      </c>
    </row>
    <row r="7017" spans="1:6" x14ac:dyDescent="0.25">
      <c r="A7017" s="95">
        <v>42460</v>
      </c>
      <c r="B7017" t="s">
        <v>17</v>
      </c>
      <c r="C7017" t="s">
        <v>3</v>
      </c>
      <c r="D7017" t="s">
        <v>6</v>
      </c>
      <c r="E7017" t="str">
        <f t="shared" si="109"/>
        <v>2016NHS Education for ScotlandSexual OrientationNot Known</v>
      </c>
      <c r="F7017">
        <v>35.358711566617799</v>
      </c>
    </row>
    <row r="7018" spans="1:6" x14ac:dyDescent="0.25">
      <c r="A7018" s="95">
        <v>42460</v>
      </c>
      <c r="B7018" t="s">
        <v>83</v>
      </c>
      <c r="C7018" t="s">
        <v>90</v>
      </c>
      <c r="D7018" t="s">
        <v>6</v>
      </c>
      <c r="E7018" t="str">
        <f t="shared" si="109"/>
        <v>2016Healthcare Improvement ScotlandEthnicityNot Known</v>
      </c>
      <c r="F7018">
        <v>8.9514066496163593</v>
      </c>
    </row>
    <row r="7019" spans="1:6" x14ac:dyDescent="0.25">
      <c r="A7019" s="95">
        <v>42460</v>
      </c>
      <c r="B7019" t="s">
        <v>83</v>
      </c>
      <c r="C7019" t="s">
        <v>1</v>
      </c>
      <c r="D7019" t="s">
        <v>6</v>
      </c>
      <c r="E7019" t="str">
        <f t="shared" si="109"/>
        <v>2016Healthcare Improvement ScotlandReligionNot Known</v>
      </c>
      <c r="F7019">
        <v>12.5319693094629</v>
      </c>
    </row>
    <row r="7020" spans="1:6" x14ac:dyDescent="0.25">
      <c r="A7020" s="95">
        <v>42460</v>
      </c>
      <c r="B7020" t="s">
        <v>83</v>
      </c>
      <c r="C7020" t="s">
        <v>3</v>
      </c>
      <c r="D7020" t="s">
        <v>6</v>
      </c>
      <c r="E7020" t="str">
        <f t="shared" si="109"/>
        <v>2016Healthcare Improvement ScotlandSexual OrientationNot Known</v>
      </c>
      <c r="F7020">
        <v>13.810741687979499</v>
      </c>
    </row>
    <row r="7021" spans="1:6" x14ac:dyDescent="0.25">
      <c r="A7021" s="95">
        <v>42460</v>
      </c>
      <c r="B7021" t="s">
        <v>18</v>
      </c>
      <c r="C7021" t="s">
        <v>90</v>
      </c>
      <c r="D7021" t="s">
        <v>6</v>
      </c>
      <c r="E7021" t="str">
        <f t="shared" si="109"/>
        <v>2016NHS Health ScotlandEthnicityNot Known</v>
      </c>
      <c r="F7021">
        <v>10.566037735848999</v>
      </c>
    </row>
    <row r="7022" spans="1:6" x14ac:dyDescent="0.25">
      <c r="A7022" s="95">
        <v>42460</v>
      </c>
      <c r="B7022" t="s">
        <v>18</v>
      </c>
      <c r="C7022" t="s">
        <v>1</v>
      </c>
      <c r="D7022" t="s">
        <v>6</v>
      </c>
      <c r="E7022" t="str">
        <f t="shared" si="109"/>
        <v>2016NHS Health ScotlandReligionNot Known</v>
      </c>
      <c r="F7022">
        <v>15.4716981132075</v>
      </c>
    </row>
    <row r="7023" spans="1:6" x14ac:dyDescent="0.25">
      <c r="A7023" s="95">
        <v>42460</v>
      </c>
      <c r="B7023" t="s">
        <v>18</v>
      </c>
      <c r="C7023" t="s">
        <v>3</v>
      </c>
      <c r="D7023" t="s">
        <v>6</v>
      </c>
      <c r="E7023" t="str">
        <f t="shared" si="109"/>
        <v>2016NHS Health ScotlandSexual OrientationNot Known</v>
      </c>
      <c r="F7023">
        <v>18.1132075471698</v>
      </c>
    </row>
    <row r="7024" spans="1:6" x14ac:dyDescent="0.25">
      <c r="A7024" s="95">
        <v>42460</v>
      </c>
      <c r="B7024" t="s">
        <v>19</v>
      </c>
      <c r="C7024" t="s">
        <v>90</v>
      </c>
      <c r="D7024" t="s">
        <v>6</v>
      </c>
      <c r="E7024" t="str">
        <f t="shared" si="109"/>
        <v>2016The State HospitalEthnicityNot Known</v>
      </c>
      <c r="F7024">
        <v>40.060240963855399</v>
      </c>
    </row>
    <row r="7025" spans="1:6" x14ac:dyDescent="0.25">
      <c r="A7025" s="95">
        <v>42460</v>
      </c>
      <c r="B7025" t="s">
        <v>19</v>
      </c>
      <c r="C7025" t="s">
        <v>1</v>
      </c>
      <c r="D7025" t="s">
        <v>6</v>
      </c>
      <c r="E7025" t="str">
        <f t="shared" si="109"/>
        <v>2016The State HospitalReligionNot Known</v>
      </c>
      <c r="F7025">
        <v>43.222891566264998</v>
      </c>
    </row>
    <row r="7026" spans="1:6" x14ac:dyDescent="0.25">
      <c r="A7026" s="95">
        <v>42460</v>
      </c>
      <c r="B7026" t="s">
        <v>19</v>
      </c>
      <c r="C7026" t="s">
        <v>3</v>
      </c>
      <c r="D7026" t="s">
        <v>6</v>
      </c>
      <c r="E7026" t="str">
        <f t="shared" si="109"/>
        <v>2016The State HospitalSexual OrientationNot Known</v>
      </c>
      <c r="F7026">
        <v>54.668674698795101</v>
      </c>
    </row>
    <row r="7027" spans="1:6" x14ac:dyDescent="0.25">
      <c r="A7027" s="95">
        <v>42460</v>
      </c>
      <c r="B7027" t="s">
        <v>35</v>
      </c>
      <c r="C7027" t="s">
        <v>90</v>
      </c>
      <c r="D7027" t="s">
        <v>6</v>
      </c>
      <c r="E7027" t="str">
        <f t="shared" si="109"/>
        <v>2016National Waiting Times CentreEthnicityNot Known</v>
      </c>
      <c r="F7027">
        <v>23.374613003095899</v>
      </c>
    </row>
    <row r="7028" spans="1:6" x14ac:dyDescent="0.25">
      <c r="A7028" s="95">
        <v>42460</v>
      </c>
      <c r="B7028" t="s">
        <v>35</v>
      </c>
      <c r="C7028" t="s">
        <v>1</v>
      </c>
      <c r="D7028" t="s">
        <v>6</v>
      </c>
      <c r="E7028" t="str">
        <f t="shared" si="109"/>
        <v>2016National Waiting Times CentreReligionNot Known</v>
      </c>
      <c r="F7028">
        <v>26.006191950464299</v>
      </c>
    </row>
    <row r="7029" spans="1:6" x14ac:dyDescent="0.25">
      <c r="A7029" s="95">
        <v>42460</v>
      </c>
      <c r="B7029" t="s">
        <v>35</v>
      </c>
      <c r="C7029" t="s">
        <v>3</v>
      </c>
      <c r="D7029" t="s">
        <v>6</v>
      </c>
      <c r="E7029" t="str">
        <f t="shared" si="109"/>
        <v>2016National Waiting Times CentreSexual OrientationNot Known</v>
      </c>
      <c r="F7029">
        <v>37.874097007223902</v>
      </c>
    </row>
    <row r="7030" spans="1:6" x14ac:dyDescent="0.25">
      <c r="A7030" s="95">
        <v>42460</v>
      </c>
      <c r="B7030" t="s">
        <v>105</v>
      </c>
      <c r="C7030" t="s">
        <v>90</v>
      </c>
      <c r="D7030" t="s">
        <v>6</v>
      </c>
      <c r="E7030" t="str">
        <f t="shared" si="109"/>
        <v>2016NHS FifeEthnicityNot Known</v>
      </c>
      <c r="F7030">
        <v>4.8716127067898096</v>
      </c>
    </row>
    <row r="7031" spans="1:6" x14ac:dyDescent="0.25">
      <c r="A7031" s="95">
        <v>42460</v>
      </c>
      <c r="B7031" t="s">
        <v>105</v>
      </c>
      <c r="C7031" t="s">
        <v>1</v>
      </c>
      <c r="D7031" t="s">
        <v>6</v>
      </c>
      <c r="E7031" t="str">
        <f t="shared" si="109"/>
        <v>2016NHS FifeReligionNot Known</v>
      </c>
      <c r="F7031">
        <v>5.3587739774687897</v>
      </c>
    </row>
    <row r="7032" spans="1:6" x14ac:dyDescent="0.25">
      <c r="A7032" s="95">
        <v>42460</v>
      </c>
      <c r="B7032" t="s">
        <v>105</v>
      </c>
      <c r="C7032" t="s">
        <v>3</v>
      </c>
      <c r="D7032" t="s">
        <v>6</v>
      </c>
      <c r="E7032" t="str">
        <f t="shared" si="109"/>
        <v>2016NHS FifeSexual OrientationNot Known</v>
      </c>
      <c r="F7032">
        <v>5.8154876687303299</v>
      </c>
    </row>
    <row r="7033" spans="1:6" x14ac:dyDescent="0.25">
      <c r="A7033" s="95">
        <v>42460</v>
      </c>
      <c r="B7033" t="s">
        <v>108</v>
      </c>
      <c r="C7033" t="s">
        <v>90</v>
      </c>
      <c r="D7033" t="s">
        <v>6</v>
      </c>
      <c r="E7033" t="str">
        <f t="shared" si="109"/>
        <v>2016NHS Greater Glasgow &amp; ClydeEthnicityNot Known</v>
      </c>
      <c r="F7033">
        <v>20.880082577865501</v>
      </c>
    </row>
    <row r="7034" spans="1:6" x14ac:dyDescent="0.25">
      <c r="A7034" s="95">
        <v>42460</v>
      </c>
      <c r="B7034" t="s">
        <v>108</v>
      </c>
      <c r="C7034" t="s">
        <v>1</v>
      </c>
      <c r="D7034" t="s">
        <v>6</v>
      </c>
      <c r="E7034" t="str">
        <f t="shared" si="109"/>
        <v>2016NHS Greater Glasgow &amp; ClydeReligionNot Known</v>
      </c>
      <c r="F7034">
        <v>30.924064267121398</v>
      </c>
    </row>
    <row r="7035" spans="1:6" x14ac:dyDescent="0.25">
      <c r="A7035" s="95">
        <v>42460</v>
      </c>
      <c r="B7035" t="s">
        <v>108</v>
      </c>
      <c r="C7035" t="s">
        <v>3</v>
      </c>
      <c r="D7035" t="s">
        <v>6</v>
      </c>
      <c r="E7035" t="str">
        <f t="shared" si="109"/>
        <v>2016NHS Greater Glasgow &amp; ClydeSexual OrientationNot Known</v>
      </c>
      <c r="F7035">
        <v>34.637824252759998</v>
      </c>
    </row>
    <row r="7036" spans="1:6" x14ac:dyDescent="0.25">
      <c r="A7036" s="95">
        <v>42460</v>
      </c>
      <c r="B7036" t="s">
        <v>109</v>
      </c>
      <c r="C7036" t="s">
        <v>90</v>
      </c>
      <c r="D7036" t="s">
        <v>6</v>
      </c>
      <c r="E7036" t="str">
        <f t="shared" si="109"/>
        <v>2016NHS HighlandEthnicityNot Known</v>
      </c>
      <c r="F7036">
        <v>25.068634179821501</v>
      </c>
    </row>
    <row r="7037" spans="1:6" x14ac:dyDescent="0.25">
      <c r="A7037" s="95">
        <v>42460</v>
      </c>
      <c r="B7037" t="s">
        <v>109</v>
      </c>
      <c r="C7037" t="s">
        <v>1</v>
      </c>
      <c r="D7037" t="s">
        <v>6</v>
      </c>
      <c r="E7037" t="str">
        <f t="shared" si="109"/>
        <v>2016NHS HighlandReligionNot Known</v>
      </c>
      <c r="F7037">
        <v>29.718599862731601</v>
      </c>
    </row>
    <row r="7038" spans="1:6" x14ac:dyDescent="0.25">
      <c r="A7038" s="95">
        <v>42460</v>
      </c>
      <c r="B7038" t="s">
        <v>109</v>
      </c>
      <c r="C7038" t="s">
        <v>3</v>
      </c>
      <c r="D7038" t="s">
        <v>6</v>
      </c>
      <c r="E7038" t="str">
        <f t="shared" si="109"/>
        <v>2016NHS HighlandSexual OrientationNot Known</v>
      </c>
      <c r="F7038">
        <v>25.703500343170798</v>
      </c>
    </row>
    <row r="7039" spans="1:6" x14ac:dyDescent="0.25">
      <c r="A7039" s="95">
        <v>42460</v>
      </c>
      <c r="B7039" t="s">
        <v>110</v>
      </c>
      <c r="C7039" t="s">
        <v>90</v>
      </c>
      <c r="D7039" t="s">
        <v>6</v>
      </c>
      <c r="E7039" t="str">
        <f t="shared" si="109"/>
        <v>2016NHS LanarkshireEthnicityNot Known</v>
      </c>
      <c r="F7039">
        <v>20.686381891201101</v>
      </c>
    </row>
    <row r="7040" spans="1:6" x14ac:dyDescent="0.25">
      <c r="A7040" s="95">
        <v>42460</v>
      </c>
      <c r="B7040" t="s">
        <v>110</v>
      </c>
      <c r="C7040" t="s">
        <v>1</v>
      </c>
      <c r="D7040" t="s">
        <v>6</v>
      </c>
      <c r="E7040" t="str">
        <f t="shared" si="109"/>
        <v>2016NHS LanarkshireReligionNot Known</v>
      </c>
      <c r="F7040">
        <v>37.261774370208101</v>
      </c>
    </row>
    <row r="7041" spans="1:6" x14ac:dyDescent="0.25">
      <c r="A7041" s="95">
        <v>42460</v>
      </c>
      <c r="B7041" t="s">
        <v>110</v>
      </c>
      <c r="C7041" t="s">
        <v>3</v>
      </c>
      <c r="D7041" t="s">
        <v>6</v>
      </c>
      <c r="E7041" t="str">
        <f t="shared" si="109"/>
        <v>2016NHS LanarkshireSexual OrientationNot Known</v>
      </c>
      <c r="F7041">
        <v>39.751734209565498</v>
      </c>
    </row>
    <row r="7042" spans="1:6" x14ac:dyDescent="0.25">
      <c r="A7042" s="95">
        <v>42460</v>
      </c>
      <c r="B7042" t="s">
        <v>107</v>
      </c>
      <c r="C7042" t="s">
        <v>90</v>
      </c>
      <c r="D7042" t="s">
        <v>6</v>
      </c>
      <c r="E7042" t="str">
        <f t="shared" si="109"/>
        <v>2016NHS GrampianEthnicityNot Known</v>
      </c>
      <c r="F7042">
        <v>2.0189606741573001</v>
      </c>
    </row>
    <row r="7043" spans="1:6" x14ac:dyDescent="0.25">
      <c r="A7043" s="95">
        <v>42460</v>
      </c>
      <c r="B7043" t="s">
        <v>107</v>
      </c>
      <c r="C7043" t="s">
        <v>1</v>
      </c>
      <c r="D7043" t="s">
        <v>6</v>
      </c>
      <c r="E7043" t="str">
        <f t="shared" si="109"/>
        <v>2016NHS GrampianReligionNot Known</v>
      </c>
      <c r="F7043">
        <v>2.2413389513108601</v>
      </c>
    </row>
    <row r="7044" spans="1:6" x14ac:dyDescent="0.25">
      <c r="A7044" s="95">
        <v>42460</v>
      </c>
      <c r="B7044" t="s">
        <v>107</v>
      </c>
      <c r="C7044" t="s">
        <v>3</v>
      </c>
      <c r="D7044" t="s">
        <v>6</v>
      </c>
      <c r="E7044" t="str">
        <f t="shared" ref="E7044:E7107" si="110">"20"&amp;RIGHT(TEXT(A7044,"dd-mmm-yy"),2)&amp;B7044&amp;C7044&amp;D7044</f>
        <v>2016NHS GrampianSexual OrientationNot Known</v>
      </c>
      <c r="F7044">
        <v>2.25889513108614</v>
      </c>
    </row>
    <row r="7045" spans="1:6" x14ac:dyDescent="0.25">
      <c r="A7045" s="95">
        <v>42460</v>
      </c>
      <c r="B7045" t="s">
        <v>112</v>
      </c>
      <c r="C7045" t="s">
        <v>90</v>
      </c>
      <c r="D7045" t="s">
        <v>6</v>
      </c>
      <c r="E7045" t="str">
        <f t="shared" si="110"/>
        <v>2016NHS OrkneyEthnicityNot Known</v>
      </c>
      <c r="F7045">
        <v>5.87449933244325</v>
      </c>
    </row>
    <row r="7046" spans="1:6" x14ac:dyDescent="0.25">
      <c r="A7046" s="95">
        <v>42460</v>
      </c>
      <c r="B7046" t="s">
        <v>112</v>
      </c>
      <c r="C7046" t="s">
        <v>1</v>
      </c>
      <c r="D7046" t="s">
        <v>6</v>
      </c>
      <c r="E7046" t="str">
        <f t="shared" si="110"/>
        <v>2016NHS OrkneyReligionNot Known</v>
      </c>
      <c r="F7046">
        <v>15.086782376502001</v>
      </c>
    </row>
    <row r="7047" spans="1:6" x14ac:dyDescent="0.25">
      <c r="A7047" s="95">
        <v>42460</v>
      </c>
      <c r="B7047" t="s">
        <v>112</v>
      </c>
      <c r="C7047" t="s">
        <v>3</v>
      </c>
      <c r="D7047" t="s">
        <v>6</v>
      </c>
      <c r="E7047" t="str">
        <f t="shared" si="110"/>
        <v>2016NHS OrkneySexual OrientationNot Known</v>
      </c>
      <c r="F7047">
        <v>35.380507343124101</v>
      </c>
    </row>
    <row r="7048" spans="1:6" x14ac:dyDescent="0.25">
      <c r="A7048" s="95">
        <v>42460</v>
      </c>
      <c r="B7048" t="s">
        <v>111</v>
      </c>
      <c r="C7048" t="s">
        <v>90</v>
      </c>
      <c r="D7048" t="s">
        <v>6</v>
      </c>
      <c r="E7048" t="str">
        <f t="shared" si="110"/>
        <v>2016NHS LothianEthnicityNot Known</v>
      </c>
      <c r="F7048">
        <v>14.4324961331663</v>
      </c>
    </row>
    <row r="7049" spans="1:6" x14ac:dyDescent="0.25">
      <c r="A7049" s="95">
        <v>42460</v>
      </c>
      <c r="B7049" t="s">
        <v>111</v>
      </c>
      <c r="C7049" t="s">
        <v>1</v>
      </c>
      <c r="D7049" t="s">
        <v>6</v>
      </c>
      <c r="E7049" t="str">
        <f t="shared" si="110"/>
        <v>2016NHS LothianReligionNot Known</v>
      </c>
      <c r="F7049">
        <v>39.334904618104098</v>
      </c>
    </row>
    <row r="7050" spans="1:6" x14ac:dyDescent="0.25">
      <c r="A7050" s="95">
        <v>42460</v>
      </c>
      <c r="B7050" t="s">
        <v>111</v>
      </c>
      <c r="C7050" t="s">
        <v>3</v>
      </c>
      <c r="D7050" t="s">
        <v>6</v>
      </c>
      <c r="E7050" t="str">
        <f t="shared" si="110"/>
        <v>2016NHS LothianSexual OrientationNot Known</v>
      </c>
      <c r="F7050">
        <v>32.451940782205199</v>
      </c>
    </row>
    <row r="7051" spans="1:6" x14ac:dyDescent="0.25">
      <c r="A7051" s="95">
        <v>42460</v>
      </c>
      <c r="B7051" t="s">
        <v>114</v>
      </c>
      <c r="C7051" t="s">
        <v>90</v>
      </c>
      <c r="D7051" t="s">
        <v>6</v>
      </c>
      <c r="E7051" t="str">
        <f t="shared" si="110"/>
        <v>2016NHS TaysideEthnicityNot Known</v>
      </c>
      <c r="F7051">
        <v>12.412906717175099</v>
      </c>
    </row>
    <row r="7052" spans="1:6" x14ac:dyDescent="0.25">
      <c r="A7052" s="95">
        <v>42460</v>
      </c>
      <c r="B7052" t="s">
        <v>114</v>
      </c>
      <c r="C7052" t="s">
        <v>1</v>
      </c>
      <c r="D7052" t="s">
        <v>6</v>
      </c>
      <c r="E7052" t="str">
        <f t="shared" si="110"/>
        <v>2016NHS TaysideReligionNot Known</v>
      </c>
      <c r="F7052">
        <v>13.9349252519786</v>
      </c>
    </row>
    <row r="7053" spans="1:6" x14ac:dyDescent="0.25">
      <c r="A7053" s="95">
        <v>42460</v>
      </c>
      <c r="B7053" t="s">
        <v>114</v>
      </c>
      <c r="C7053" t="s">
        <v>3</v>
      </c>
      <c r="D7053" t="s">
        <v>6</v>
      </c>
      <c r="E7053" t="str">
        <f t="shared" si="110"/>
        <v>2016NHS TaysideSexual OrientationNot Known</v>
      </c>
      <c r="F7053">
        <v>26.625177568828999</v>
      </c>
    </row>
    <row r="7054" spans="1:6" x14ac:dyDescent="0.25">
      <c r="A7054" s="95">
        <v>42460</v>
      </c>
      <c r="B7054" t="s">
        <v>106</v>
      </c>
      <c r="C7054" t="s">
        <v>90</v>
      </c>
      <c r="D7054" t="s">
        <v>6</v>
      </c>
      <c r="E7054" t="str">
        <f t="shared" si="110"/>
        <v>2016NHS Forth ValleyEthnicityNot Known</v>
      </c>
      <c r="F7054">
        <v>9.1872351034654702</v>
      </c>
    </row>
    <row r="7055" spans="1:6" x14ac:dyDescent="0.25">
      <c r="A7055" s="95">
        <v>42460</v>
      </c>
      <c r="B7055" t="s">
        <v>106</v>
      </c>
      <c r="C7055" t="s">
        <v>1</v>
      </c>
      <c r="D7055" t="s">
        <v>6</v>
      </c>
      <c r="E7055" t="str">
        <f t="shared" si="110"/>
        <v>2016NHS Forth ValleyReligionNot Known</v>
      </c>
      <c r="F7055">
        <v>35.502368486661602</v>
      </c>
    </row>
    <row r="7056" spans="1:6" x14ac:dyDescent="0.25">
      <c r="A7056" s="95">
        <v>42460</v>
      </c>
      <c r="B7056" t="s">
        <v>106</v>
      </c>
      <c r="C7056" t="s">
        <v>3</v>
      </c>
      <c r="D7056" t="s">
        <v>6</v>
      </c>
      <c r="E7056" t="str">
        <f t="shared" si="110"/>
        <v>2016NHS Forth ValleySexual OrientationNot Known</v>
      </c>
      <c r="F7056">
        <v>34.205933682373399</v>
      </c>
    </row>
    <row r="7057" spans="1:6" x14ac:dyDescent="0.25">
      <c r="A7057" s="95">
        <v>42460</v>
      </c>
      <c r="B7057" t="s">
        <v>115</v>
      </c>
      <c r="C7057" t="s">
        <v>90</v>
      </c>
      <c r="D7057" t="s">
        <v>6</v>
      </c>
      <c r="E7057" t="str">
        <f t="shared" si="110"/>
        <v>2016NHS Western IslesEthnicityNot Known</v>
      </c>
      <c r="F7057">
        <v>13.25</v>
      </c>
    </row>
    <row r="7058" spans="1:6" x14ac:dyDescent="0.25">
      <c r="A7058" s="95">
        <v>42460</v>
      </c>
      <c r="B7058" t="s">
        <v>115</v>
      </c>
      <c r="C7058" t="s">
        <v>1</v>
      </c>
      <c r="D7058" t="s">
        <v>6</v>
      </c>
      <c r="E7058" t="str">
        <f t="shared" si="110"/>
        <v>2016NHS Western IslesReligionNot Known</v>
      </c>
      <c r="F7058">
        <v>12.9166666666666</v>
      </c>
    </row>
    <row r="7059" spans="1:6" x14ac:dyDescent="0.25">
      <c r="A7059" s="95">
        <v>42460</v>
      </c>
      <c r="B7059" t="s">
        <v>115</v>
      </c>
      <c r="C7059" t="s">
        <v>3</v>
      </c>
      <c r="D7059" t="s">
        <v>6</v>
      </c>
      <c r="E7059" t="str">
        <f t="shared" si="110"/>
        <v>2016NHS Western IslesSexual OrientationNot Known</v>
      </c>
      <c r="F7059">
        <v>13.5</v>
      </c>
    </row>
    <row r="7060" spans="1:6" x14ac:dyDescent="0.25">
      <c r="A7060" s="95">
        <v>42460</v>
      </c>
      <c r="B7060" t="s">
        <v>104</v>
      </c>
      <c r="C7060" t="s">
        <v>90</v>
      </c>
      <c r="D7060" t="s">
        <v>6</v>
      </c>
      <c r="E7060" t="str">
        <f t="shared" si="110"/>
        <v>2016NHS Dumfries &amp; GallowayEthnicityNot Known</v>
      </c>
      <c r="F7060">
        <v>12.1469526438734</v>
      </c>
    </row>
    <row r="7061" spans="1:6" x14ac:dyDescent="0.25">
      <c r="A7061" s="95">
        <v>42460</v>
      </c>
      <c r="B7061" t="s">
        <v>104</v>
      </c>
      <c r="C7061" t="s">
        <v>1</v>
      </c>
      <c r="D7061" t="s">
        <v>6</v>
      </c>
      <c r="E7061" t="str">
        <f t="shared" si="110"/>
        <v>2016NHS Dumfries &amp; GallowayReligionNot Known</v>
      </c>
      <c r="F7061">
        <v>13.7608834147377</v>
      </c>
    </row>
    <row r="7062" spans="1:6" x14ac:dyDescent="0.25">
      <c r="A7062" s="95">
        <v>42460</v>
      </c>
      <c r="B7062" t="s">
        <v>104</v>
      </c>
      <c r="C7062" t="s">
        <v>3</v>
      </c>
      <c r="D7062" t="s">
        <v>6</v>
      </c>
      <c r="E7062" t="str">
        <f t="shared" si="110"/>
        <v>2016NHS Dumfries &amp; GallowaySexual OrientationNot Known</v>
      </c>
      <c r="F7062">
        <v>14.3342535570184</v>
      </c>
    </row>
    <row r="7063" spans="1:6" x14ac:dyDescent="0.25">
      <c r="A7063" s="95">
        <v>42460</v>
      </c>
      <c r="B7063" t="s">
        <v>113</v>
      </c>
      <c r="C7063" t="s">
        <v>90</v>
      </c>
      <c r="D7063" t="s">
        <v>6</v>
      </c>
      <c r="E7063" t="str">
        <f t="shared" si="110"/>
        <v>2016NHS ShetlandEthnicityNot Known</v>
      </c>
      <c r="F7063">
        <v>0.81112398609501701</v>
      </c>
    </row>
    <row r="7064" spans="1:6" x14ac:dyDescent="0.25">
      <c r="A7064" s="95">
        <v>42460</v>
      </c>
      <c r="B7064" t="s">
        <v>113</v>
      </c>
      <c r="C7064" t="s">
        <v>1</v>
      </c>
      <c r="D7064" t="s">
        <v>6</v>
      </c>
      <c r="E7064" t="str">
        <f t="shared" si="110"/>
        <v>2016NHS ShetlandReligionNot Known</v>
      </c>
      <c r="F7064">
        <v>6.3731170336037</v>
      </c>
    </row>
    <row r="7065" spans="1:6" x14ac:dyDescent="0.25">
      <c r="A7065" s="95">
        <v>42460</v>
      </c>
      <c r="B7065" t="s">
        <v>113</v>
      </c>
      <c r="C7065" t="s">
        <v>3</v>
      </c>
      <c r="D7065" t="s">
        <v>6</v>
      </c>
      <c r="E7065" t="str">
        <f t="shared" si="110"/>
        <v>2016NHS ShetlandSexual OrientationNot Known</v>
      </c>
      <c r="F7065">
        <v>6.0254924681344102</v>
      </c>
    </row>
    <row r="7066" spans="1:6" x14ac:dyDescent="0.25">
      <c r="A7066" s="95">
        <v>42460</v>
      </c>
      <c r="B7066" t="s">
        <v>127</v>
      </c>
      <c r="C7066" t="s">
        <v>90</v>
      </c>
      <c r="D7066" t="s">
        <v>6</v>
      </c>
      <c r="E7066" t="str">
        <f t="shared" si="110"/>
        <v>2016East RegionEthnicityNot Known</v>
      </c>
      <c r="F7066">
        <v>11.0586963465271</v>
      </c>
    </row>
    <row r="7067" spans="1:6" x14ac:dyDescent="0.25">
      <c r="A7067" s="95">
        <v>42460</v>
      </c>
      <c r="B7067" t="s">
        <v>127</v>
      </c>
      <c r="C7067" t="s">
        <v>1</v>
      </c>
      <c r="D7067" t="s">
        <v>6</v>
      </c>
      <c r="E7067" t="str">
        <f t="shared" si="110"/>
        <v>2016East RegionReligionNot Known</v>
      </c>
      <c r="F7067">
        <v>28.807646003783599</v>
      </c>
    </row>
    <row r="7068" spans="1:6" x14ac:dyDescent="0.25">
      <c r="A7068" s="95">
        <v>42460</v>
      </c>
      <c r="B7068" t="s">
        <v>127</v>
      </c>
      <c r="C7068" t="s">
        <v>3</v>
      </c>
      <c r="D7068" t="s">
        <v>6</v>
      </c>
      <c r="E7068" t="str">
        <f t="shared" si="110"/>
        <v>2016East RegionSexual OrientationNot Known</v>
      </c>
      <c r="F7068">
        <v>26.4833787867619</v>
      </c>
    </row>
    <row r="7069" spans="1:6" x14ac:dyDescent="0.25">
      <c r="A7069" s="95">
        <v>42460</v>
      </c>
      <c r="B7069" t="s">
        <v>132</v>
      </c>
      <c r="C7069" t="s">
        <v>90</v>
      </c>
      <c r="D7069" t="s">
        <v>6</v>
      </c>
      <c r="E7069" t="str">
        <f t="shared" si="110"/>
        <v>2016National Bodies and Special Health BoardsEthnicityNot Known</v>
      </c>
      <c r="F7069">
        <v>27.508498048596199</v>
      </c>
    </row>
    <row r="7070" spans="1:6" x14ac:dyDescent="0.25">
      <c r="A7070" s="95">
        <v>42460</v>
      </c>
      <c r="B7070" t="s">
        <v>132</v>
      </c>
      <c r="C7070" t="s">
        <v>1</v>
      </c>
      <c r="D7070" t="s">
        <v>6</v>
      </c>
      <c r="E7070" t="str">
        <f t="shared" si="110"/>
        <v>2016National Bodies and Special Health BoardsReligionNot Known</v>
      </c>
      <c r="F7070">
        <v>47.866045574719799</v>
      </c>
    </row>
    <row r="7071" spans="1:6" x14ac:dyDescent="0.25">
      <c r="A7071" s="95">
        <v>42460</v>
      </c>
      <c r="B7071" t="s">
        <v>132</v>
      </c>
      <c r="C7071" t="s">
        <v>3</v>
      </c>
      <c r="D7071" t="s">
        <v>6</v>
      </c>
      <c r="E7071" t="str">
        <f t="shared" si="110"/>
        <v>2016National Bodies and Special Health BoardsSexual OrientationNot Known</v>
      </c>
      <c r="F7071">
        <v>51.340803222963601</v>
      </c>
    </row>
    <row r="7072" spans="1:6" x14ac:dyDescent="0.25">
      <c r="A7072" s="95">
        <v>42460</v>
      </c>
      <c r="B7072" t="s">
        <v>128</v>
      </c>
      <c r="C7072" t="s">
        <v>90</v>
      </c>
      <c r="D7072" t="s">
        <v>6</v>
      </c>
      <c r="E7072" t="str">
        <f t="shared" si="110"/>
        <v>2016North RegionEthnicityNot Known</v>
      </c>
      <c r="F7072">
        <v>11.463346209456301</v>
      </c>
    </row>
    <row r="7073" spans="1:6" x14ac:dyDescent="0.25">
      <c r="A7073" s="95">
        <v>42460</v>
      </c>
      <c r="B7073" t="s">
        <v>128</v>
      </c>
      <c r="C7073" t="s">
        <v>1</v>
      </c>
      <c r="D7073" t="s">
        <v>6</v>
      </c>
      <c r="E7073" t="str">
        <f t="shared" si="110"/>
        <v>2016North RegionReligionNot Known</v>
      </c>
      <c r="F7073">
        <v>13.4443988864671</v>
      </c>
    </row>
    <row r="7074" spans="1:6" x14ac:dyDescent="0.25">
      <c r="A7074" s="95">
        <v>42460</v>
      </c>
      <c r="B7074" t="s">
        <v>128</v>
      </c>
      <c r="C7074" t="s">
        <v>3</v>
      </c>
      <c r="D7074" t="s">
        <v>6</v>
      </c>
      <c r="E7074" t="str">
        <f t="shared" si="110"/>
        <v>2016North RegionSexual OrientationNot Known</v>
      </c>
      <c r="F7074">
        <v>16.825999697878601</v>
      </c>
    </row>
    <row r="7075" spans="1:6" x14ac:dyDescent="0.25">
      <c r="A7075" s="95">
        <v>42460</v>
      </c>
      <c r="B7075" t="s">
        <v>129</v>
      </c>
      <c r="C7075" t="s">
        <v>90</v>
      </c>
      <c r="D7075" t="s">
        <v>6</v>
      </c>
      <c r="E7075" t="str">
        <f t="shared" si="110"/>
        <v>2016West RegionEthnicityNot Known</v>
      </c>
      <c r="F7075">
        <v>21.9783823172212</v>
      </c>
    </row>
    <row r="7076" spans="1:6" x14ac:dyDescent="0.25">
      <c r="A7076" s="95">
        <v>42460</v>
      </c>
      <c r="B7076" t="s">
        <v>129</v>
      </c>
      <c r="C7076" t="s">
        <v>1</v>
      </c>
      <c r="D7076" t="s">
        <v>6</v>
      </c>
      <c r="E7076" t="str">
        <f t="shared" si="110"/>
        <v>2016West RegionReligionNot Known</v>
      </c>
      <c r="F7076">
        <v>32.898955550157801</v>
      </c>
    </row>
    <row r="7077" spans="1:6" x14ac:dyDescent="0.25">
      <c r="A7077" s="95">
        <v>42460</v>
      </c>
      <c r="B7077" t="s">
        <v>129</v>
      </c>
      <c r="C7077" t="s">
        <v>3</v>
      </c>
      <c r="D7077" t="s">
        <v>6</v>
      </c>
      <c r="E7077" t="str">
        <f t="shared" si="110"/>
        <v>2016West RegionSexual OrientationNot Known</v>
      </c>
      <c r="F7077">
        <v>35.924216662618399</v>
      </c>
    </row>
    <row r="7078" spans="1:6" x14ac:dyDescent="0.25">
      <c r="A7078" s="95">
        <v>42825</v>
      </c>
      <c r="B7078" t="s">
        <v>102</v>
      </c>
      <c r="C7078" t="s">
        <v>90</v>
      </c>
      <c r="D7078" t="s">
        <v>6</v>
      </c>
      <c r="E7078" t="str">
        <f t="shared" si="110"/>
        <v>2017NHS Ayrshire &amp; ArranEthnicityNot Known</v>
      </c>
      <c r="F7078">
        <v>43.764365369881602</v>
      </c>
    </row>
    <row r="7079" spans="1:6" x14ac:dyDescent="0.25">
      <c r="A7079" s="95">
        <v>42825</v>
      </c>
      <c r="B7079" t="s">
        <v>102</v>
      </c>
      <c r="C7079" t="s">
        <v>1</v>
      </c>
      <c r="D7079" t="s">
        <v>6</v>
      </c>
      <c r="E7079" t="str">
        <f t="shared" si="110"/>
        <v>2017NHS Ayrshire &amp; ArranReligionNot Known</v>
      </c>
      <c r="F7079">
        <v>44.215544394313397</v>
      </c>
    </row>
    <row r="7080" spans="1:6" x14ac:dyDescent="0.25">
      <c r="A7080" s="95">
        <v>42825</v>
      </c>
      <c r="B7080" t="s">
        <v>102</v>
      </c>
      <c r="C7080" t="s">
        <v>3</v>
      </c>
      <c r="D7080" t="s">
        <v>6</v>
      </c>
      <c r="E7080" t="str">
        <f t="shared" si="110"/>
        <v>2017NHS Ayrshire &amp; ArranSexual OrientationNot Known</v>
      </c>
      <c r="F7080">
        <v>48.9231293096109</v>
      </c>
    </row>
    <row r="7081" spans="1:6" x14ac:dyDescent="0.25">
      <c r="A7081" s="95">
        <v>42825</v>
      </c>
      <c r="B7081" t="s">
        <v>103</v>
      </c>
      <c r="C7081" t="s">
        <v>90</v>
      </c>
      <c r="D7081" t="s">
        <v>6</v>
      </c>
      <c r="E7081" t="str">
        <f t="shared" si="110"/>
        <v>2017NHS BordersEthnicityNot Known</v>
      </c>
      <c r="F7081">
        <v>1.24123043712898</v>
      </c>
    </row>
    <row r="7082" spans="1:6" x14ac:dyDescent="0.25">
      <c r="A7082" s="95">
        <v>42825</v>
      </c>
      <c r="B7082" t="s">
        <v>103</v>
      </c>
      <c r="C7082" t="s">
        <v>1</v>
      </c>
      <c r="D7082" t="s">
        <v>6</v>
      </c>
      <c r="E7082" t="str">
        <f t="shared" si="110"/>
        <v>2017NHS BordersReligionNot Known</v>
      </c>
      <c r="F7082">
        <v>7.5822989746357203</v>
      </c>
    </row>
    <row r="7083" spans="1:6" x14ac:dyDescent="0.25">
      <c r="A7083" s="95">
        <v>42825</v>
      </c>
      <c r="B7083" t="s">
        <v>103</v>
      </c>
      <c r="C7083" t="s">
        <v>3</v>
      </c>
      <c r="D7083" t="s">
        <v>6</v>
      </c>
      <c r="E7083" t="str">
        <f t="shared" si="110"/>
        <v>2017NHS BordersSexual OrientationNot Known</v>
      </c>
      <c r="F7083">
        <v>28.197517539125698</v>
      </c>
    </row>
    <row r="7084" spans="1:6" x14ac:dyDescent="0.25">
      <c r="A7084" s="95">
        <v>42825</v>
      </c>
      <c r="B7084" t="s">
        <v>82</v>
      </c>
      <c r="C7084" t="s">
        <v>90</v>
      </c>
      <c r="D7084" t="s">
        <v>6</v>
      </c>
      <c r="E7084" t="str">
        <f t="shared" si="110"/>
        <v>2017NHSScotlandEthnicityNot Known</v>
      </c>
      <c r="F7084">
        <v>18.024673765900602</v>
      </c>
    </row>
    <row r="7085" spans="1:6" x14ac:dyDescent="0.25">
      <c r="A7085" s="95">
        <v>42825</v>
      </c>
      <c r="B7085" t="s">
        <v>82</v>
      </c>
      <c r="C7085" t="s">
        <v>1</v>
      </c>
      <c r="D7085" t="s">
        <v>6</v>
      </c>
      <c r="E7085" t="str">
        <f t="shared" si="110"/>
        <v>2017NHSScotlandReligionNot Known</v>
      </c>
      <c r="F7085">
        <v>27.969264664777601</v>
      </c>
    </row>
    <row r="7086" spans="1:6" x14ac:dyDescent="0.25">
      <c r="A7086" s="95">
        <v>42825</v>
      </c>
      <c r="B7086" t="s">
        <v>82</v>
      </c>
      <c r="C7086" t="s">
        <v>3</v>
      </c>
      <c r="D7086" t="s">
        <v>6</v>
      </c>
      <c r="E7086" t="str">
        <f t="shared" si="110"/>
        <v>2017NHSScotlandSexual OrientationNot Known</v>
      </c>
      <c r="F7086">
        <v>29.553164785899401</v>
      </c>
    </row>
    <row r="7087" spans="1:6" x14ac:dyDescent="0.25">
      <c r="A7087" s="95">
        <v>42825</v>
      </c>
      <c r="B7087" t="s">
        <v>52</v>
      </c>
      <c r="C7087" t="s">
        <v>90</v>
      </c>
      <c r="D7087" t="s">
        <v>6</v>
      </c>
      <c r="E7087" t="str">
        <f t="shared" si="110"/>
        <v>2017NHS National Services ScotlandEthnicityNot Known</v>
      </c>
      <c r="F7087">
        <v>5.0474898236092196</v>
      </c>
    </row>
    <row r="7088" spans="1:6" x14ac:dyDescent="0.25">
      <c r="A7088" s="95">
        <v>42825</v>
      </c>
      <c r="B7088" t="s">
        <v>52</v>
      </c>
      <c r="C7088" t="s">
        <v>1</v>
      </c>
      <c r="D7088" t="s">
        <v>6</v>
      </c>
      <c r="E7088" t="str">
        <f t="shared" si="110"/>
        <v>2017NHS National Services ScotlandReligionNot Known</v>
      </c>
      <c r="F7088">
        <v>43.256445047489798</v>
      </c>
    </row>
    <row r="7089" spans="1:6" x14ac:dyDescent="0.25">
      <c r="A7089" s="95">
        <v>42825</v>
      </c>
      <c r="B7089" t="s">
        <v>52</v>
      </c>
      <c r="C7089" t="s">
        <v>3</v>
      </c>
      <c r="D7089" t="s">
        <v>6</v>
      </c>
      <c r="E7089" t="str">
        <f t="shared" si="110"/>
        <v>2017NHS National Services ScotlandSexual OrientationNot Known</v>
      </c>
      <c r="F7089">
        <v>44.287652645861598</v>
      </c>
    </row>
    <row r="7090" spans="1:6" x14ac:dyDescent="0.25">
      <c r="A7090" s="95">
        <v>42825</v>
      </c>
      <c r="B7090" t="s">
        <v>15</v>
      </c>
      <c r="C7090" t="s">
        <v>90</v>
      </c>
      <c r="D7090" t="s">
        <v>6</v>
      </c>
      <c r="E7090" t="str">
        <f t="shared" si="110"/>
        <v>2017Scottish Ambulance ServiceEthnicityNot Known</v>
      </c>
      <c r="F7090">
        <v>58.437170010559598</v>
      </c>
    </row>
    <row r="7091" spans="1:6" x14ac:dyDescent="0.25">
      <c r="A7091" s="95">
        <v>42825</v>
      </c>
      <c r="B7091" t="s">
        <v>15</v>
      </c>
      <c r="C7091" t="s">
        <v>1</v>
      </c>
      <c r="D7091" t="s">
        <v>6</v>
      </c>
      <c r="E7091" t="str">
        <f t="shared" si="110"/>
        <v>2017Scottish Ambulance ServiceReligionNot Known</v>
      </c>
      <c r="F7091">
        <v>67.434002111932401</v>
      </c>
    </row>
    <row r="7092" spans="1:6" x14ac:dyDescent="0.25">
      <c r="A7092" s="95">
        <v>42825</v>
      </c>
      <c r="B7092" t="s">
        <v>15</v>
      </c>
      <c r="C7092" t="s">
        <v>3</v>
      </c>
      <c r="D7092" t="s">
        <v>6</v>
      </c>
      <c r="E7092" t="str">
        <f t="shared" si="110"/>
        <v>2017Scottish Ambulance ServiceSexual OrientationNot Known</v>
      </c>
      <c r="F7092">
        <v>71.066525871172104</v>
      </c>
    </row>
    <row r="7093" spans="1:6" x14ac:dyDescent="0.25">
      <c r="A7093" s="95">
        <v>42825</v>
      </c>
      <c r="B7093" t="s">
        <v>16</v>
      </c>
      <c r="C7093" t="s">
        <v>90</v>
      </c>
      <c r="D7093" t="s">
        <v>6</v>
      </c>
      <c r="E7093" t="str">
        <f t="shared" si="110"/>
        <v>2017NHS 24EthnicityNot Known</v>
      </c>
      <c r="F7093">
        <v>1.27431254191817</v>
      </c>
    </row>
    <row r="7094" spans="1:6" x14ac:dyDescent="0.25">
      <c r="A7094" s="95">
        <v>42825</v>
      </c>
      <c r="B7094" t="s">
        <v>16</v>
      </c>
      <c r="C7094" t="s">
        <v>1</v>
      </c>
      <c r="D7094" t="s">
        <v>6</v>
      </c>
      <c r="E7094" t="str">
        <f t="shared" si="110"/>
        <v>2017NHS 24ReligionNot Known</v>
      </c>
      <c r="F7094">
        <v>59.490274983232702</v>
      </c>
    </row>
    <row r="7095" spans="1:6" x14ac:dyDescent="0.25">
      <c r="A7095" s="95">
        <v>42825</v>
      </c>
      <c r="B7095" t="s">
        <v>16</v>
      </c>
      <c r="C7095" t="s">
        <v>3</v>
      </c>
      <c r="D7095" t="s">
        <v>6</v>
      </c>
      <c r="E7095" t="str">
        <f t="shared" si="110"/>
        <v>2017NHS 24Sexual OrientationNot Known</v>
      </c>
      <c r="F7095">
        <v>50.100603621730301</v>
      </c>
    </row>
    <row r="7096" spans="1:6" x14ac:dyDescent="0.25">
      <c r="A7096" s="95">
        <v>42825</v>
      </c>
      <c r="B7096" t="s">
        <v>17</v>
      </c>
      <c r="C7096" t="s">
        <v>90</v>
      </c>
      <c r="D7096" t="s">
        <v>6</v>
      </c>
      <c r="E7096" t="str">
        <f t="shared" si="110"/>
        <v>2017NHS Education for ScotlandEthnicityNot Known</v>
      </c>
      <c r="F7096">
        <v>30.164888457807901</v>
      </c>
    </row>
    <row r="7097" spans="1:6" x14ac:dyDescent="0.25">
      <c r="A7097" s="95">
        <v>42825</v>
      </c>
      <c r="B7097" t="s">
        <v>17</v>
      </c>
      <c r="C7097" t="s">
        <v>1</v>
      </c>
      <c r="D7097" t="s">
        <v>6</v>
      </c>
      <c r="E7097" t="str">
        <f t="shared" si="110"/>
        <v>2017NHS Education for ScotlandReligionNot Known</v>
      </c>
      <c r="F7097">
        <v>34.529582929194902</v>
      </c>
    </row>
    <row r="7098" spans="1:6" x14ac:dyDescent="0.25">
      <c r="A7098" s="95">
        <v>42825</v>
      </c>
      <c r="B7098" t="s">
        <v>17</v>
      </c>
      <c r="C7098" t="s">
        <v>3</v>
      </c>
      <c r="D7098" t="s">
        <v>6</v>
      </c>
      <c r="E7098" t="str">
        <f t="shared" si="110"/>
        <v>2017NHS Education for ScotlandSexual OrientationNot Known</v>
      </c>
      <c r="F7098">
        <v>35.725832525056497</v>
      </c>
    </row>
    <row r="7099" spans="1:6" x14ac:dyDescent="0.25">
      <c r="A7099" s="95">
        <v>42825</v>
      </c>
      <c r="B7099" t="s">
        <v>83</v>
      </c>
      <c r="C7099" t="s">
        <v>90</v>
      </c>
      <c r="D7099" t="s">
        <v>6</v>
      </c>
      <c r="E7099" t="str">
        <f t="shared" si="110"/>
        <v>2017Healthcare Improvement ScotlandEthnicityNot Known</v>
      </c>
      <c r="F7099">
        <v>7.1258907363420398</v>
      </c>
    </row>
    <row r="7100" spans="1:6" x14ac:dyDescent="0.25">
      <c r="A7100" s="95">
        <v>42825</v>
      </c>
      <c r="B7100" t="s">
        <v>83</v>
      </c>
      <c r="C7100" t="s">
        <v>1</v>
      </c>
      <c r="D7100" t="s">
        <v>6</v>
      </c>
      <c r="E7100" t="str">
        <f t="shared" si="110"/>
        <v>2017Healthcare Improvement ScotlandReligionNot Known</v>
      </c>
      <c r="F7100">
        <v>8.5510688836104496</v>
      </c>
    </row>
    <row r="7101" spans="1:6" x14ac:dyDescent="0.25">
      <c r="A7101" s="95">
        <v>42825</v>
      </c>
      <c r="B7101" t="s">
        <v>83</v>
      </c>
      <c r="C7101" t="s">
        <v>3</v>
      </c>
      <c r="D7101" t="s">
        <v>6</v>
      </c>
      <c r="E7101" t="str">
        <f t="shared" si="110"/>
        <v>2017Healthcare Improvement ScotlandSexual OrientationNot Known</v>
      </c>
      <c r="F7101">
        <v>11.4014251781472</v>
      </c>
    </row>
    <row r="7102" spans="1:6" x14ac:dyDescent="0.25">
      <c r="A7102" s="95">
        <v>42825</v>
      </c>
      <c r="B7102" t="s">
        <v>18</v>
      </c>
      <c r="C7102" t="s">
        <v>90</v>
      </c>
      <c r="D7102" t="s">
        <v>6</v>
      </c>
      <c r="E7102" t="str">
        <f t="shared" si="110"/>
        <v>2017NHS Health ScotlandEthnicityNot Known</v>
      </c>
      <c r="F7102">
        <v>14</v>
      </c>
    </row>
    <row r="7103" spans="1:6" x14ac:dyDescent="0.25">
      <c r="A7103" s="95">
        <v>42825</v>
      </c>
      <c r="B7103" t="s">
        <v>18</v>
      </c>
      <c r="C7103" t="s">
        <v>1</v>
      </c>
      <c r="D7103" t="s">
        <v>6</v>
      </c>
      <c r="E7103" t="str">
        <f t="shared" si="110"/>
        <v>2017NHS Health ScotlandReligionNot Known</v>
      </c>
      <c r="F7103">
        <v>17.3333333333333</v>
      </c>
    </row>
    <row r="7104" spans="1:6" x14ac:dyDescent="0.25">
      <c r="A7104" s="95">
        <v>42825</v>
      </c>
      <c r="B7104" t="s">
        <v>18</v>
      </c>
      <c r="C7104" t="s">
        <v>3</v>
      </c>
      <c r="D7104" t="s">
        <v>6</v>
      </c>
      <c r="E7104" t="str">
        <f t="shared" si="110"/>
        <v>2017NHS Health ScotlandSexual OrientationNot Known</v>
      </c>
      <c r="F7104">
        <v>19</v>
      </c>
    </row>
    <row r="7105" spans="1:6" x14ac:dyDescent="0.25">
      <c r="A7105" s="95">
        <v>42825</v>
      </c>
      <c r="B7105" t="s">
        <v>19</v>
      </c>
      <c r="C7105" t="s">
        <v>90</v>
      </c>
      <c r="D7105" t="s">
        <v>6</v>
      </c>
      <c r="E7105" t="str">
        <f t="shared" si="110"/>
        <v>2017The State HospitalEthnicityNot Known</v>
      </c>
      <c r="F7105">
        <v>39.849624060150298</v>
      </c>
    </row>
    <row r="7106" spans="1:6" x14ac:dyDescent="0.25">
      <c r="A7106" s="95">
        <v>42825</v>
      </c>
      <c r="B7106" t="s">
        <v>19</v>
      </c>
      <c r="C7106" t="s">
        <v>1</v>
      </c>
      <c r="D7106" t="s">
        <v>6</v>
      </c>
      <c r="E7106" t="str">
        <f t="shared" si="110"/>
        <v>2017The State HospitalReligionNot Known</v>
      </c>
      <c r="F7106">
        <v>39.097744360902198</v>
      </c>
    </row>
    <row r="7107" spans="1:6" x14ac:dyDescent="0.25">
      <c r="A7107" s="95">
        <v>42825</v>
      </c>
      <c r="B7107" t="s">
        <v>19</v>
      </c>
      <c r="C7107" t="s">
        <v>3</v>
      </c>
      <c r="D7107" t="s">
        <v>6</v>
      </c>
      <c r="E7107" t="str">
        <f t="shared" si="110"/>
        <v>2017The State HospitalSexual OrientationNot Known</v>
      </c>
      <c r="F7107">
        <v>47.819548872180398</v>
      </c>
    </row>
    <row r="7108" spans="1:6" x14ac:dyDescent="0.25">
      <c r="A7108" s="95">
        <v>42825</v>
      </c>
      <c r="B7108" t="s">
        <v>35</v>
      </c>
      <c r="C7108" t="s">
        <v>90</v>
      </c>
      <c r="D7108" t="s">
        <v>6</v>
      </c>
      <c r="E7108" t="str">
        <f t="shared" ref="E7108:E7171" si="111">"20"&amp;RIGHT(TEXT(A7108,"dd-mmm-yy"),2)&amp;B7108&amp;C7108&amp;D7108</f>
        <v>2017National Waiting Times CentreEthnicityNot Known</v>
      </c>
      <c r="F7108">
        <v>20.932589964521</v>
      </c>
    </row>
    <row r="7109" spans="1:6" x14ac:dyDescent="0.25">
      <c r="A7109" s="95">
        <v>42825</v>
      </c>
      <c r="B7109" t="s">
        <v>35</v>
      </c>
      <c r="C7109" t="s">
        <v>1</v>
      </c>
      <c r="D7109" t="s">
        <v>6</v>
      </c>
      <c r="E7109" t="str">
        <f t="shared" si="111"/>
        <v>2017National Waiting Times CentreReligionNot Known</v>
      </c>
      <c r="F7109">
        <v>20.527116066903101</v>
      </c>
    </row>
    <row r="7110" spans="1:6" x14ac:dyDescent="0.25">
      <c r="A7110" s="95">
        <v>42825</v>
      </c>
      <c r="B7110" t="s">
        <v>35</v>
      </c>
      <c r="C7110" t="s">
        <v>3</v>
      </c>
      <c r="D7110" t="s">
        <v>6</v>
      </c>
      <c r="E7110" t="str">
        <f t="shared" si="111"/>
        <v>2017National Waiting Times CentreSexual OrientationNot Known</v>
      </c>
      <c r="F7110">
        <v>30.410542321337999</v>
      </c>
    </row>
    <row r="7111" spans="1:6" x14ac:dyDescent="0.25">
      <c r="A7111" s="95">
        <v>42825</v>
      </c>
      <c r="B7111" t="s">
        <v>105</v>
      </c>
      <c r="C7111" t="s">
        <v>90</v>
      </c>
      <c r="D7111" t="s">
        <v>6</v>
      </c>
      <c r="E7111" t="str">
        <f t="shared" si="111"/>
        <v>2017NHS FifeEthnicityNot Known</v>
      </c>
      <c r="F7111">
        <v>5.4237631792376302</v>
      </c>
    </row>
    <row r="7112" spans="1:6" x14ac:dyDescent="0.25">
      <c r="A7112" s="95">
        <v>42825</v>
      </c>
      <c r="B7112" t="s">
        <v>105</v>
      </c>
      <c r="C7112" t="s">
        <v>1</v>
      </c>
      <c r="D7112" t="s">
        <v>6</v>
      </c>
      <c r="E7112" t="str">
        <f t="shared" si="111"/>
        <v>2017NHS FifeReligionNot Known</v>
      </c>
      <c r="F7112">
        <v>5.5758313057583102</v>
      </c>
    </row>
    <row r="7113" spans="1:6" x14ac:dyDescent="0.25">
      <c r="A7113" s="95">
        <v>42825</v>
      </c>
      <c r="B7113" t="s">
        <v>105</v>
      </c>
      <c r="C7113" t="s">
        <v>3</v>
      </c>
      <c r="D7113" t="s">
        <v>6</v>
      </c>
      <c r="E7113" t="str">
        <f t="shared" si="111"/>
        <v>2017NHS FifeSexual OrientationNot Known</v>
      </c>
      <c r="F7113">
        <v>6.0421735604217304</v>
      </c>
    </row>
    <row r="7114" spans="1:6" x14ac:dyDescent="0.25">
      <c r="A7114" s="95">
        <v>42825</v>
      </c>
      <c r="B7114" t="s">
        <v>108</v>
      </c>
      <c r="C7114" t="s">
        <v>90</v>
      </c>
      <c r="D7114" t="s">
        <v>6</v>
      </c>
      <c r="E7114" t="str">
        <f t="shared" si="111"/>
        <v>2017NHS Greater Glasgow &amp; ClydeEthnicityNot Known</v>
      </c>
      <c r="F7114">
        <v>18.907929131571301</v>
      </c>
    </row>
    <row r="7115" spans="1:6" x14ac:dyDescent="0.25">
      <c r="A7115" s="95">
        <v>42825</v>
      </c>
      <c r="B7115" t="s">
        <v>108</v>
      </c>
      <c r="C7115" t="s">
        <v>1</v>
      </c>
      <c r="D7115" t="s">
        <v>6</v>
      </c>
      <c r="E7115" t="str">
        <f t="shared" si="111"/>
        <v>2017NHS Greater Glasgow &amp; ClydeReligionNot Known</v>
      </c>
      <c r="F7115">
        <v>28.050224535847502</v>
      </c>
    </row>
    <row r="7116" spans="1:6" x14ac:dyDescent="0.25">
      <c r="A7116" s="95">
        <v>42825</v>
      </c>
      <c r="B7116" t="s">
        <v>108</v>
      </c>
      <c r="C7116" t="s">
        <v>3</v>
      </c>
      <c r="D7116" t="s">
        <v>6</v>
      </c>
      <c r="E7116" t="str">
        <f t="shared" si="111"/>
        <v>2017NHS Greater Glasgow &amp; ClydeSexual OrientationNot Known</v>
      </c>
      <c r="F7116">
        <v>31.300967403203799</v>
      </c>
    </row>
    <row r="7117" spans="1:6" x14ac:dyDescent="0.25">
      <c r="A7117" s="95">
        <v>42825</v>
      </c>
      <c r="B7117" t="s">
        <v>109</v>
      </c>
      <c r="C7117" t="s">
        <v>90</v>
      </c>
      <c r="D7117" t="s">
        <v>6</v>
      </c>
      <c r="E7117" t="str">
        <f t="shared" si="111"/>
        <v>2017NHS HighlandEthnicityNot Known</v>
      </c>
      <c r="F7117">
        <v>24.958081824278999</v>
      </c>
    </row>
    <row r="7118" spans="1:6" x14ac:dyDescent="0.25">
      <c r="A7118" s="95">
        <v>42825</v>
      </c>
      <c r="B7118" t="s">
        <v>109</v>
      </c>
      <c r="C7118" t="s">
        <v>1</v>
      </c>
      <c r="D7118" t="s">
        <v>6</v>
      </c>
      <c r="E7118" t="str">
        <f t="shared" si="111"/>
        <v>2017NHS HighlandReligionNot Known</v>
      </c>
      <c r="F7118">
        <v>29.619382964453301</v>
      </c>
    </row>
    <row r="7119" spans="1:6" x14ac:dyDescent="0.25">
      <c r="A7119" s="95">
        <v>42825</v>
      </c>
      <c r="B7119" t="s">
        <v>109</v>
      </c>
      <c r="C7119" t="s">
        <v>3</v>
      </c>
      <c r="D7119" t="s">
        <v>6</v>
      </c>
      <c r="E7119" t="str">
        <f t="shared" si="111"/>
        <v>2017NHS HighlandSexual OrientationNot Known</v>
      </c>
      <c r="F7119">
        <v>24.656270959087799</v>
      </c>
    </row>
    <row r="7120" spans="1:6" x14ac:dyDescent="0.25">
      <c r="A7120" s="95">
        <v>42825</v>
      </c>
      <c r="B7120" t="s">
        <v>110</v>
      </c>
      <c r="C7120" t="s">
        <v>90</v>
      </c>
      <c r="D7120" t="s">
        <v>6</v>
      </c>
      <c r="E7120" t="str">
        <f t="shared" si="111"/>
        <v>2017NHS LanarkshireEthnicityNot Known</v>
      </c>
      <c r="F7120">
        <v>19.323741007194201</v>
      </c>
    </row>
    <row r="7121" spans="1:6" x14ac:dyDescent="0.25">
      <c r="A7121" s="95">
        <v>42825</v>
      </c>
      <c r="B7121" t="s">
        <v>110</v>
      </c>
      <c r="C7121" t="s">
        <v>1</v>
      </c>
      <c r="D7121" t="s">
        <v>6</v>
      </c>
      <c r="E7121" t="str">
        <f t="shared" si="111"/>
        <v>2017NHS LanarkshireReligionNot Known</v>
      </c>
      <c r="F7121">
        <v>33.705035971222998</v>
      </c>
    </row>
    <row r="7122" spans="1:6" x14ac:dyDescent="0.25">
      <c r="A7122" s="95">
        <v>42825</v>
      </c>
      <c r="B7122" t="s">
        <v>110</v>
      </c>
      <c r="C7122" t="s">
        <v>3</v>
      </c>
      <c r="D7122" t="s">
        <v>6</v>
      </c>
      <c r="E7122" t="str">
        <f t="shared" si="111"/>
        <v>2017NHS LanarkshireSexual OrientationNot Known</v>
      </c>
      <c r="F7122">
        <v>36.014388489208599</v>
      </c>
    </row>
    <row r="7123" spans="1:6" x14ac:dyDescent="0.25">
      <c r="A7123" s="95">
        <v>42825</v>
      </c>
      <c r="B7123" t="s">
        <v>107</v>
      </c>
      <c r="C7123" t="s">
        <v>90</v>
      </c>
      <c r="D7123" t="s">
        <v>6</v>
      </c>
      <c r="E7123" t="str">
        <f t="shared" si="111"/>
        <v>2017NHS GrampianEthnicityNot Known</v>
      </c>
      <c r="F7123">
        <v>2.1226004755552901</v>
      </c>
    </row>
    <row r="7124" spans="1:6" x14ac:dyDescent="0.25">
      <c r="A7124" s="95">
        <v>42825</v>
      </c>
      <c r="B7124" t="s">
        <v>107</v>
      </c>
      <c r="C7124" t="s">
        <v>1</v>
      </c>
      <c r="D7124" t="s">
        <v>6</v>
      </c>
      <c r="E7124" t="str">
        <f t="shared" si="111"/>
        <v>2017NHS GrampianReligionNot Known</v>
      </c>
      <c r="F7124">
        <v>2.2095922983239502</v>
      </c>
    </row>
    <row r="7125" spans="1:6" x14ac:dyDescent="0.25">
      <c r="A7125" s="95">
        <v>42825</v>
      </c>
      <c r="B7125" t="s">
        <v>107</v>
      </c>
      <c r="C7125" t="s">
        <v>3</v>
      </c>
      <c r="D7125" t="s">
        <v>6</v>
      </c>
      <c r="E7125" t="str">
        <f t="shared" si="111"/>
        <v>2017NHS GrampianSexual OrientationNot Known</v>
      </c>
      <c r="F7125">
        <v>2.2037928434727099</v>
      </c>
    </row>
    <row r="7126" spans="1:6" x14ac:dyDescent="0.25">
      <c r="A7126" s="95">
        <v>42825</v>
      </c>
      <c r="B7126" t="s">
        <v>112</v>
      </c>
      <c r="C7126" t="s">
        <v>90</v>
      </c>
      <c r="D7126" t="s">
        <v>6</v>
      </c>
      <c r="E7126" t="str">
        <f t="shared" si="111"/>
        <v>2017NHS OrkneyEthnicityNot Known</v>
      </c>
      <c r="F7126">
        <v>5.7029177718832802</v>
      </c>
    </row>
    <row r="7127" spans="1:6" x14ac:dyDescent="0.25">
      <c r="A7127" s="95">
        <v>42825</v>
      </c>
      <c r="B7127" t="s">
        <v>112</v>
      </c>
      <c r="C7127" t="s">
        <v>1</v>
      </c>
      <c r="D7127" t="s">
        <v>6</v>
      </c>
      <c r="E7127" t="str">
        <f t="shared" si="111"/>
        <v>2017NHS OrkneyReligionNot Known</v>
      </c>
      <c r="F7127">
        <v>13.262599469495999</v>
      </c>
    </row>
    <row r="7128" spans="1:6" x14ac:dyDescent="0.25">
      <c r="A7128" s="95">
        <v>42825</v>
      </c>
      <c r="B7128" t="s">
        <v>112</v>
      </c>
      <c r="C7128" t="s">
        <v>3</v>
      </c>
      <c r="D7128" t="s">
        <v>6</v>
      </c>
      <c r="E7128" t="str">
        <f t="shared" si="111"/>
        <v>2017NHS OrkneySexual OrientationNot Known</v>
      </c>
      <c r="F7128">
        <v>31.830238726790402</v>
      </c>
    </row>
    <row r="7129" spans="1:6" x14ac:dyDescent="0.25">
      <c r="A7129" s="95">
        <v>42825</v>
      </c>
      <c r="B7129" t="s">
        <v>111</v>
      </c>
      <c r="C7129" t="s">
        <v>90</v>
      </c>
      <c r="D7129" t="s">
        <v>6</v>
      </c>
      <c r="E7129" t="str">
        <f t="shared" si="111"/>
        <v>2017NHS LothianEthnicityNot Known</v>
      </c>
      <c r="F7129">
        <v>19.401448582668401</v>
      </c>
    </row>
    <row r="7130" spans="1:6" x14ac:dyDescent="0.25">
      <c r="A7130" s="95">
        <v>42825</v>
      </c>
      <c r="B7130" t="s">
        <v>111</v>
      </c>
      <c r="C7130" t="s">
        <v>1</v>
      </c>
      <c r="D7130" t="s">
        <v>6</v>
      </c>
      <c r="E7130" t="str">
        <f t="shared" si="111"/>
        <v>2017NHS LothianReligionNot Known</v>
      </c>
      <c r="F7130">
        <v>42.497885951689398</v>
      </c>
    </row>
    <row r="7131" spans="1:6" x14ac:dyDescent="0.25">
      <c r="A7131" s="95">
        <v>42825</v>
      </c>
      <c r="B7131" t="s">
        <v>111</v>
      </c>
      <c r="C7131" t="s">
        <v>3</v>
      </c>
      <c r="D7131" t="s">
        <v>6</v>
      </c>
      <c r="E7131" t="str">
        <f t="shared" si="111"/>
        <v>2017NHS LothianSexual OrientationNot Known</v>
      </c>
      <c r="F7131">
        <v>36.1447112026177</v>
      </c>
    </row>
    <row r="7132" spans="1:6" x14ac:dyDescent="0.25">
      <c r="A7132" s="95">
        <v>42825</v>
      </c>
      <c r="B7132" t="s">
        <v>114</v>
      </c>
      <c r="C7132" t="s">
        <v>90</v>
      </c>
      <c r="D7132" t="s">
        <v>6</v>
      </c>
      <c r="E7132" t="str">
        <f t="shared" si="111"/>
        <v>2017NHS TaysideEthnicityNot Known</v>
      </c>
      <c r="F7132">
        <v>11.0669004585918</v>
      </c>
    </row>
    <row r="7133" spans="1:6" x14ac:dyDescent="0.25">
      <c r="A7133" s="95">
        <v>42825</v>
      </c>
      <c r="B7133" t="s">
        <v>114</v>
      </c>
      <c r="C7133" t="s">
        <v>1</v>
      </c>
      <c r="D7133" t="s">
        <v>6</v>
      </c>
      <c r="E7133" t="str">
        <f t="shared" si="111"/>
        <v>2017NHS TaysideReligionNot Known</v>
      </c>
      <c r="F7133">
        <v>12.2875640679794</v>
      </c>
    </row>
    <row r="7134" spans="1:6" x14ac:dyDescent="0.25">
      <c r="A7134" s="95">
        <v>42825</v>
      </c>
      <c r="B7134" t="s">
        <v>114</v>
      </c>
      <c r="C7134" t="s">
        <v>3</v>
      </c>
      <c r="D7134" t="s">
        <v>6</v>
      </c>
      <c r="E7134" t="str">
        <f t="shared" si="111"/>
        <v>2017NHS TaysideSexual OrientationNot Known</v>
      </c>
      <c r="F7134">
        <v>23.6714324251416</v>
      </c>
    </row>
    <row r="7135" spans="1:6" x14ac:dyDescent="0.25">
      <c r="A7135" s="95">
        <v>42825</v>
      </c>
      <c r="B7135" t="s">
        <v>106</v>
      </c>
      <c r="C7135" t="s">
        <v>90</v>
      </c>
      <c r="D7135" t="s">
        <v>6</v>
      </c>
      <c r="E7135" t="str">
        <f t="shared" si="111"/>
        <v>2017NHS Forth ValleyEthnicityNot Known</v>
      </c>
      <c r="F7135">
        <v>8.9340236293641304</v>
      </c>
    </row>
    <row r="7136" spans="1:6" x14ac:dyDescent="0.25">
      <c r="A7136" s="95">
        <v>42825</v>
      </c>
      <c r="B7136" t="s">
        <v>106</v>
      </c>
      <c r="C7136" t="s">
        <v>1</v>
      </c>
      <c r="D7136" t="s">
        <v>6</v>
      </c>
      <c r="E7136" t="str">
        <f t="shared" si="111"/>
        <v>2017NHS Forth ValleyReligionNot Known</v>
      </c>
      <c r="F7136">
        <v>33.505907341032703</v>
      </c>
    </row>
    <row r="7137" spans="1:6" x14ac:dyDescent="0.25">
      <c r="A7137" s="95">
        <v>42825</v>
      </c>
      <c r="B7137" t="s">
        <v>106</v>
      </c>
      <c r="C7137" t="s">
        <v>3</v>
      </c>
      <c r="D7137" t="s">
        <v>6</v>
      </c>
      <c r="E7137" t="str">
        <f t="shared" si="111"/>
        <v>2017NHS Forth ValleySexual OrientationNot Known</v>
      </c>
      <c r="F7137">
        <v>31.780167264038202</v>
      </c>
    </row>
    <row r="7138" spans="1:6" x14ac:dyDescent="0.25">
      <c r="A7138" s="95">
        <v>42825</v>
      </c>
      <c r="B7138" t="s">
        <v>115</v>
      </c>
      <c r="C7138" t="s">
        <v>90</v>
      </c>
      <c r="D7138" t="s">
        <v>6</v>
      </c>
      <c r="E7138" t="str">
        <f t="shared" si="111"/>
        <v>2017NHS Western IslesEthnicityNot Known</v>
      </c>
      <c r="F7138">
        <v>15.1993355481727</v>
      </c>
    </row>
    <row r="7139" spans="1:6" x14ac:dyDescent="0.25">
      <c r="A7139" s="95">
        <v>42825</v>
      </c>
      <c r="B7139" t="s">
        <v>115</v>
      </c>
      <c r="C7139" t="s">
        <v>1</v>
      </c>
      <c r="D7139" t="s">
        <v>6</v>
      </c>
      <c r="E7139" t="str">
        <f t="shared" si="111"/>
        <v>2017NHS Western IslesReligionNot Known</v>
      </c>
      <c r="F7139">
        <v>14.0365448504983</v>
      </c>
    </row>
    <row r="7140" spans="1:6" x14ac:dyDescent="0.25">
      <c r="A7140" s="95">
        <v>42825</v>
      </c>
      <c r="B7140" t="s">
        <v>115</v>
      </c>
      <c r="C7140" t="s">
        <v>3</v>
      </c>
      <c r="D7140" t="s">
        <v>6</v>
      </c>
      <c r="E7140" t="str">
        <f t="shared" si="111"/>
        <v>2017NHS Western IslesSexual OrientationNot Known</v>
      </c>
      <c r="F7140">
        <v>14.784053156146101</v>
      </c>
    </row>
    <row r="7141" spans="1:6" x14ac:dyDescent="0.25">
      <c r="A7141" s="95">
        <v>42825</v>
      </c>
      <c r="B7141" t="s">
        <v>104</v>
      </c>
      <c r="C7141" t="s">
        <v>90</v>
      </c>
      <c r="D7141" t="s">
        <v>6</v>
      </c>
      <c r="E7141" t="str">
        <f t="shared" si="111"/>
        <v>2017NHS Dumfries &amp; GallowayEthnicityNot Known</v>
      </c>
      <c r="F7141">
        <v>14.9447693307342</v>
      </c>
    </row>
    <row r="7142" spans="1:6" x14ac:dyDescent="0.25">
      <c r="A7142" s="95">
        <v>42825</v>
      </c>
      <c r="B7142" t="s">
        <v>104</v>
      </c>
      <c r="C7142" t="s">
        <v>1</v>
      </c>
      <c r="D7142" t="s">
        <v>6</v>
      </c>
      <c r="E7142" t="str">
        <f t="shared" si="111"/>
        <v>2017NHS Dumfries &amp; GallowayReligionNot Known</v>
      </c>
      <c r="F7142">
        <v>16.309291747888199</v>
      </c>
    </row>
    <row r="7143" spans="1:6" x14ac:dyDescent="0.25">
      <c r="A7143" s="95">
        <v>42825</v>
      </c>
      <c r="B7143" t="s">
        <v>104</v>
      </c>
      <c r="C7143" t="s">
        <v>3</v>
      </c>
      <c r="D7143" t="s">
        <v>6</v>
      </c>
      <c r="E7143" t="str">
        <f t="shared" si="111"/>
        <v>2017NHS Dumfries &amp; GallowaySexual OrientationNot Known</v>
      </c>
      <c r="F7143">
        <v>16.850768897552499</v>
      </c>
    </row>
    <row r="7144" spans="1:6" x14ac:dyDescent="0.25">
      <c r="A7144" s="95">
        <v>42825</v>
      </c>
      <c r="B7144" t="s">
        <v>113</v>
      </c>
      <c r="C7144" t="s">
        <v>90</v>
      </c>
      <c r="D7144" t="s">
        <v>6</v>
      </c>
      <c r="E7144" t="str">
        <f t="shared" si="111"/>
        <v>2017NHS ShetlandEthnicityNot Known</v>
      </c>
      <c r="F7144">
        <v>0.91743119266054995</v>
      </c>
    </row>
    <row r="7145" spans="1:6" x14ac:dyDescent="0.25">
      <c r="A7145" s="95">
        <v>42825</v>
      </c>
      <c r="B7145" t="s">
        <v>113</v>
      </c>
      <c r="C7145" t="s">
        <v>1</v>
      </c>
      <c r="D7145" t="s">
        <v>6</v>
      </c>
      <c r="E7145" t="str">
        <f t="shared" si="111"/>
        <v>2017NHS ShetlandReligionNot Known</v>
      </c>
      <c r="F7145">
        <v>5.9633027522935702</v>
      </c>
    </row>
    <row r="7146" spans="1:6" x14ac:dyDescent="0.25">
      <c r="A7146" s="95">
        <v>42825</v>
      </c>
      <c r="B7146" t="s">
        <v>113</v>
      </c>
      <c r="C7146" t="s">
        <v>3</v>
      </c>
      <c r="D7146" t="s">
        <v>6</v>
      </c>
      <c r="E7146" t="str">
        <f t="shared" si="111"/>
        <v>2017NHS ShetlandSexual OrientationNot Known</v>
      </c>
      <c r="F7146">
        <v>6.07798165137614</v>
      </c>
    </row>
    <row r="7147" spans="1:6" x14ac:dyDescent="0.25">
      <c r="A7147" s="95">
        <v>42825</v>
      </c>
      <c r="B7147" t="s">
        <v>127</v>
      </c>
      <c r="C7147" t="s">
        <v>90</v>
      </c>
      <c r="D7147" t="s">
        <v>6</v>
      </c>
      <c r="E7147" t="str">
        <f t="shared" si="111"/>
        <v>2017East RegionEthnicityNot Known</v>
      </c>
      <c r="F7147">
        <v>14.368760577890001</v>
      </c>
    </row>
    <row r="7148" spans="1:6" x14ac:dyDescent="0.25">
      <c r="A7148" s="95">
        <v>42825</v>
      </c>
      <c r="B7148" t="s">
        <v>127</v>
      </c>
      <c r="C7148" t="s">
        <v>1</v>
      </c>
      <c r="D7148" t="s">
        <v>6</v>
      </c>
      <c r="E7148" t="str">
        <f t="shared" si="111"/>
        <v>2017East RegionReligionNot Known</v>
      </c>
      <c r="F7148">
        <v>30.390738060781398</v>
      </c>
    </row>
    <row r="7149" spans="1:6" x14ac:dyDescent="0.25">
      <c r="A7149" s="95">
        <v>42825</v>
      </c>
      <c r="B7149" t="s">
        <v>127</v>
      </c>
      <c r="C7149" t="s">
        <v>3</v>
      </c>
      <c r="D7149" t="s">
        <v>6</v>
      </c>
      <c r="E7149" t="str">
        <f t="shared" si="111"/>
        <v>2017East RegionSexual OrientationNot Known</v>
      </c>
      <c r="F7149">
        <v>28.139027202040701</v>
      </c>
    </row>
    <row r="7150" spans="1:6" x14ac:dyDescent="0.25">
      <c r="A7150" s="95">
        <v>42825</v>
      </c>
      <c r="B7150" t="s">
        <v>132</v>
      </c>
      <c r="C7150" t="s">
        <v>90</v>
      </c>
      <c r="D7150" t="s">
        <v>6</v>
      </c>
      <c r="E7150" t="str">
        <f t="shared" si="111"/>
        <v>2017National Bodies and Special Health BoardsEthnicityNot Known</v>
      </c>
      <c r="F7150">
        <v>28.448328546110101</v>
      </c>
    </row>
    <row r="7151" spans="1:6" x14ac:dyDescent="0.25">
      <c r="A7151" s="95">
        <v>42825</v>
      </c>
      <c r="B7151" t="s">
        <v>132</v>
      </c>
      <c r="C7151" t="s">
        <v>1</v>
      </c>
      <c r="D7151" t="s">
        <v>6</v>
      </c>
      <c r="E7151" t="str">
        <f t="shared" si="111"/>
        <v>2017National Bodies and Special Health BoardsReligionNot Known</v>
      </c>
      <c r="F7151">
        <v>45.804559066185902</v>
      </c>
    </row>
    <row r="7152" spans="1:6" x14ac:dyDescent="0.25">
      <c r="A7152" s="95">
        <v>42825</v>
      </c>
      <c r="B7152" t="s">
        <v>132</v>
      </c>
      <c r="C7152" t="s">
        <v>3</v>
      </c>
      <c r="D7152" t="s">
        <v>6</v>
      </c>
      <c r="E7152" t="str">
        <f t="shared" si="111"/>
        <v>2017National Bodies and Special Health BoardsSexual OrientationNot Known</v>
      </c>
      <c r="F7152">
        <v>48.108537554238197</v>
      </c>
    </row>
    <row r="7153" spans="1:6" x14ac:dyDescent="0.25">
      <c r="A7153" s="95">
        <v>42825</v>
      </c>
      <c r="B7153" t="s">
        <v>128</v>
      </c>
      <c r="C7153" t="s">
        <v>90</v>
      </c>
      <c r="D7153" t="s">
        <v>6</v>
      </c>
      <c r="E7153" t="str">
        <f t="shared" si="111"/>
        <v>2017North RegionEthnicityNot Known</v>
      </c>
      <c r="F7153">
        <v>11.1426680048687</v>
      </c>
    </row>
    <row r="7154" spans="1:6" x14ac:dyDescent="0.25">
      <c r="A7154" s="95">
        <v>42825</v>
      </c>
      <c r="B7154" t="s">
        <v>128</v>
      </c>
      <c r="C7154" t="s">
        <v>1</v>
      </c>
      <c r="D7154" t="s">
        <v>6</v>
      </c>
      <c r="E7154" t="str">
        <f t="shared" si="111"/>
        <v>2017North RegionReligionNot Known</v>
      </c>
      <c r="F7154">
        <v>12.9342928527194</v>
      </c>
    </row>
    <row r="7155" spans="1:6" x14ac:dyDescent="0.25">
      <c r="A7155" s="95">
        <v>42825</v>
      </c>
      <c r="B7155" t="s">
        <v>128</v>
      </c>
      <c r="C7155" t="s">
        <v>3</v>
      </c>
      <c r="D7155" t="s">
        <v>6</v>
      </c>
      <c r="E7155" t="str">
        <f t="shared" si="111"/>
        <v>2017North RegionSexual OrientationNot Known</v>
      </c>
      <c r="F7155">
        <v>15.5929018343334</v>
      </c>
    </row>
    <row r="7156" spans="1:6" x14ac:dyDescent="0.25">
      <c r="A7156" s="95">
        <v>42825</v>
      </c>
      <c r="B7156" t="s">
        <v>129</v>
      </c>
      <c r="C7156" t="s">
        <v>90</v>
      </c>
      <c r="D7156" t="s">
        <v>6</v>
      </c>
      <c r="E7156" t="str">
        <f t="shared" si="111"/>
        <v>2017West RegionEthnicityNot Known</v>
      </c>
      <c r="F7156">
        <v>21.383061194825299</v>
      </c>
    </row>
    <row r="7157" spans="1:6" x14ac:dyDescent="0.25">
      <c r="A7157" s="95">
        <v>42825</v>
      </c>
      <c r="B7157" t="s">
        <v>129</v>
      </c>
      <c r="C7157" t="s">
        <v>1</v>
      </c>
      <c r="D7157" t="s">
        <v>6</v>
      </c>
      <c r="E7157" t="str">
        <f t="shared" si="111"/>
        <v>2017West RegionReligionNot Known</v>
      </c>
      <c r="F7157">
        <v>31.143708513009301</v>
      </c>
    </row>
    <row r="7158" spans="1:6" x14ac:dyDescent="0.25">
      <c r="A7158" s="95">
        <v>42825</v>
      </c>
      <c r="B7158" t="s">
        <v>129</v>
      </c>
      <c r="C7158" t="s">
        <v>3</v>
      </c>
      <c r="D7158" t="s">
        <v>6</v>
      </c>
      <c r="E7158" t="str">
        <f t="shared" si="111"/>
        <v>2017West RegionSexual OrientationNot Known</v>
      </c>
      <c r="F7158">
        <v>33.837637482436101</v>
      </c>
    </row>
    <row r="7159" spans="1:6" x14ac:dyDescent="0.25">
      <c r="A7159" s="95">
        <v>43190</v>
      </c>
      <c r="B7159" t="s">
        <v>102</v>
      </c>
      <c r="C7159" t="s">
        <v>90</v>
      </c>
      <c r="D7159" t="s">
        <v>6</v>
      </c>
      <c r="E7159" t="str">
        <f t="shared" si="111"/>
        <v>2018NHS Ayrshire &amp; ArranEthnicityNot Known</v>
      </c>
      <c r="F7159">
        <v>45.184812672868901</v>
      </c>
    </row>
    <row r="7160" spans="1:6" x14ac:dyDescent="0.25">
      <c r="A7160" s="95">
        <v>43190</v>
      </c>
      <c r="B7160" t="s">
        <v>102</v>
      </c>
      <c r="C7160" t="s">
        <v>1</v>
      </c>
      <c r="D7160" t="s">
        <v>6</v>
      </c>
      <c r="E7160" t="str">
        <f t="shared" si="111"/>
        <v>2018NHS Ayrshire &amp; ArranReligionNot Known</v>
      </c>
      <c r="F7160">
        <v>45.218338781325897</v>
      </c>
    </row>
    <row r="7161" spans="1:6" x14ac:dyDescent="0.25">
      <c r="A7161" s="95">
        <v>43190</v>
      </c>
      <c r="B7161" t="s">
        <v>102</v>
      </c>
      <c r="C7161" t="s">
        <v>3</v>
      </c>
      <c r="D7161" t="s">
        <v>6</v>
      </c>
      <c r="E7161" t="str">
        <f t="shared" si="111"/>
        <v>2018NHS Ayrshire &amp; ArranSexual OrientationNot Known</v>
      </c>
      <c r="F7161">
        <v>49.9455200737574</v>
      </c>
    </row>
    <row r="7162" spans="1:6" x14ac:dyDescent="0.25">
      <c r="A7162" s="95">
        <v>43190</v>
      </c>
      <c r="B7162" t="s">
        <v>103</v>
      </c>
      <c r="C7162" t="s">
        <v>90</v>
      </c>
      <c r="D7162" t="s">
        <v>6</v>
      </c>
      <c r="E7162" t="str">
        <f t="shared" si="111"/>
        <v>2018NHS BordersEthnicityNot Known</v>
      </c>
      <c r="F7162">
        <v>1.4732965009208101</v>
      </c>
    </row>
    <row r="7163" spans="1:6" x14ac:dyDescent="0.25">
      <c r="A7163" s="95">
        <v>43190</v>
      </c>
      <c r="B7163" t="s">
        <v>103</v>
      </c>
      <c r="C7163" t="s">
        <v>1</v>
      </c>
      <c r="D7163" t="s">
        <v>6</v>
      </c>
      <c r="E7163" t="str">
        <f t="shared" si="111"/>
        <v>2018NHS BordersReligionNot Known</v>
      </c>
      <c r="F7163">
        <v>5.6037884767166499</v>
      </c>
    </row>
    <row r="7164" spans="1:6" x14ac:dyDescent="0.25">
      <c r="A7164" s="95">
        <v>43190</v>
      </c>
      <c r="B7164" t="s">
        <v>103</v>
      </c>
      <c r="C7164" t="s">
        <v>3</v>
      </c>
      <c r="D7164" t="s">
        <v>6</v>
      </c>
      <c r="E7164" t="str">
        <f t="shared" si="111"/>
        <v>2018NHS BordersSexual OrientationNot Known</v>
      </c>
      <c r="F7164">
        <v>21.599579058142499</v>
      </c>
    </row>
    <row r="7165" spans="1:6" x14ac:dyDescent="0.25">
      <c r="A7165" s="95">
        <v>43190</v>
      </c>
      <c r="B7165" t="s">
        <v>82</v>
      </c>
      <c r="C7165" t="s">
        <v>90</v>
      </c>
      <c r="D7165" t="s">
        <v>6</v>
      </c>
      <c r="E7165" t="str">
        <f t="shared" si="111"/>
        <v>2018NHSScotlandEthnicityNot Known</v>
      </c>
      <c r="F7165">
        <v>17.937713573128999</v>
      </c>
    </row>
    <row r="7166" spans="1:6" x14ac:dyDescent="0.25">
      <c r="A7166" s="95">
        <v>43190</v>
      </c>
      <c r="B7166" t="s">
        <v>82</v>
      </c>
      <c r="C7166" t="s">
        <v>1</v>
      </c>
      <c r="D7166" t="s">
        <v>6</v>
      </c>
      <c r="E7166" t="str">
        <f t="shared" si="111"/>
        <v>2018NHSScotlandReligionNot Known</v>
      </c>
      <c r="F7166">
        <v>21.1713389584379</v>
      </c>
    </row>
    <row r="7167" spans="1:6" x14ac:dyDescent="0.25">
      <c r="A7167" s="95">
        <v>43190</v>
      </c>
      <c r="B7167" t="s">
        <v>82</v>
      </c>
      <c r="C7167" t="s">
        <v>3</v>
      </c>
      <c r="D7167" t="s">
        <v>6</v>
      </c>
      <c r="E7167" t="str">
        <f t="shared" si="111"/>
        <v>2018NHSScotlandSexual OrientationNot Known</v>
      </c>
      <c r="F7167">
        <v>28.719883827014499</v>
      </c>
    </row>
    <row r="7168" spans="1:6" x14ac:dyDescent="0.25">
      <c r="A7168" s="95">
        <v>43190</v>
      </c>
      <c r="B7168" t="s">
        <v>52</v>
      </c>
      <c r="C7168" t="s">
        <v>90</v>
      </c>
      <c r="D7168" t="s">
        <v>6</v>
      </c>
      <c r="E7168" t="str">
        <f t="shared" si="111"/>
        <v>2018NHS National Services ScotlandEthnicityNot Known</v>
      </c>
      <c r="F7168">
        <v>9.04183535762483</v>
      </c>
    </row>
    <row r="7169" spans="1:6" x14ac:dyDescent="0.25">
      <c r="A7169" s="95">
        <v>43190</v>
      </c>
      <c r="B7169" t="s">
        <v>52</v>
      </c>
      <c r="C7169" t="s">
        <v>1</v>
      </c>
      <c r="D7169" t="s">
        <v>6</v>
      </c>
      <c r="E7169" t="str">
        <f t="shared" si="111"/>
        <v>2018NHS National Services ScotlandReligionNot Known</v>
      </c>
      <c r="F7169">
        <v>38.920377867746197</v>
      </c>
    </row>
    <row r="7170" spans="1:6" x14ac:dyDescent="0.25">
      <c r="A7170" s="95">
        <v>43190</v>
      </c>
      <c r="B7170" t="s">
        <v>52</v>
      </c>
      <c r="C7170" t="s">
        <v>3</v>
      </c>
      <c r="D7170" t="s">
        <v>6</v>
      </c>
      <c r="E7170" t="str">
        <f t="shared" si="111"/>
        <v>2018NHS National Services ScotlandSexual OrientationNot Known</v>
      </c>
      <c r="F7170">
        <v>39.649122807017498</v>
      </c>
    </row>
    <row r="7171" spans="1:6" x14ac:dyDescent="0.25">
      <c r="A7171" s="95">
        <v>43190</v>
      </c>
      <c r="B7171" t="s">
        <v>15</v>
      </c>
      <c r="C7171" t="s">
        <v>90</v>
      </c>
      <c r="D7171" t="s">
        <v>6</v>
      </c>
      <c r="E7171" t="str">
        <f t="shared" si="111"/>
        <v>2018Scottish Ambulance ServiceEthnicityNot Known</v>
      </c>
      <c r="F7171">
        <v>8.6112795633717401</v>
      </c>
    </row>
    <row r="7172" spans="1:6" x14ac:dyDescent="0.25">
      <c r="A7172" s="95">
        <v>43190</v>
      </c>
      <c r="B7172" t="s">
        <v>15</v>
      </c>
      <c r="C7172" t="s">
        <v>1</v>
      </c>
      <c r="D7172" t="s">
        <v>6</v>
      </c>
      <c r="E7172" t="str">
        <f t="shared" ref="E7172:E7235" si="112">"20"&amp;RIGHT(TEXT(A7172,"dd-mmm-yy"),2)&amp;B7172&amp;C7172&amp;D7172</f>
        <v>2018Scottish Ambulance ServiceReligionNot Known</v>
      </c>
      <c r="F7172">
        <v>39.822114412775399</v>
      </c>
    </row>
    <row r="7173" spans="1:6" x14ac:dyDescent="0.25">
      <c r="A7173" s="95">
        <v>43190</v>
      </c>
      <c r="B7173" t="s">
        <v>15</v>
      </c>
      <c r="C7173" t="s">
        <v>3</v>
      </c>
      <c r="D7173" t="s">
        <v>6</v>
      </c>
      <c r="E7173" t="str">
        <f t="shared" si="112"/>
        <v>2018Scottish Ambulance ServiceSexual OrientationNot Known</v>
      </c>
      <c r="F7173">
        <v>43.966040024257097</v>
      </c>
    </row>
    <row r="7174" spans="1:6" x14ac:dyDescent="0.25">
      <c r="A7174" s="95">
        <v>43190</v>
      </c>
      <c r="B7174" t="s">
        <v>16</v>
      </c>
      <c r="C7174" t="s">
        <v>90</v>
      </c>
      <c r="D7174" t="s">
        <v>6</v>
      </c>
      <c r="E7174" t="str">
        <f t="shared" si="112"/>
        <v>2018NHS 24EthnicityNot Known</v>
      </c>
      <c r="F7174">
        <v>1.5434083601286099</v>
      </c>
    </row>
    <row r="7175" spans="1:6" x14ac:dyDescent="0.25">
      <c r="A7175" s="95">
        <v>43190</v>
      </c>
      <c r="B7175" t="s">
        <v>16</v>
      </c>
      <c r="C7175" t="s">
        <v>1</v>
      </c>
      <c r="D7175" t="s">
        <v>6</v>
      </c>
      <c r="E7175" t="str">
        <f t="shared" si="112"/>
        <v>2018NHS 24ReligionNot Known</v>
      </c>
      <c r="F7175">
        <v>42.636655948552999</v>
      </c>
    </row>
    <row r="7176" spans="1:6" x14ac:dyDescent="0.25">
      <c r="A7176" s="95">
        <v>43190</v>
      </c>
      <c r="B7176" t="s">
        <v>16</v>
      </c>
      <c r="C7176" t="s">
        <v>3</v>
      </c>
      <c r="D7176" t="s">
        <v>6</v>
      </c>
      <c r="E7176" t="str">
        <f t="shared" si="112"/>
        <v>2018NHS 24Sexual OrientationNot Known</v>
      </c>
      <c r="F7176">
        <v>43.858520900321501</v>
      </c>
    </row>
    <row r="7177" spans="1:6" x14ac:dyDescent="0.25">
      <c r="A7177" s="95">
        <v>43190</v>
      </c>
      <c r="B7177" t="s">
        <v>17</v>
      </c>
      <c r="C7177" t="s">
        <v>90</v>
      </c>
      <c r="D7177" t="s">
        <v>6</v>
      </c>
      <c r="E7177" t="str">
        <f t="shared" si="112"/>
        <v>2018NHS Education for ScotlandEthnicityNot Known</v>
      </c>
      <c r="F7177">
        <v>30.2041973908111</v>
      </c>
    </row>
    <row r="7178" spans="1:6" x14ac:dyDescent="0.25">
      <c r="A7178" s="95">
        <v>43190</v>
      </c>
      <c r="B7178" t="s">
        <v>17</v>
      </c>
      <c r="C7178" t="s">
        <v>1</v>
      </c>
      <c r="D7178" t="s">
        <v>6</v>
      </c>
      <c r="E7178" t="str">
        <f t="shared" si="112"/>
        <v>2018NHS Education for ScotlandReligionNot Known</v>
      </c>
      <c r="F7178">
        <v>31.225184344866701</v>
      </c>
    </row>
    <row r="7179" spans="1:6" x14ac:dyDescent="0.25">
      <c r="A7179" s="95">
        <v>43190</v>
      </c>
      <c r="B7179" t="s">
        <v>17</v>
      </c>
      <c r="C7179" t="s">
        <v>3</v>
      </c>
      <c r="D7179" t="s">
        <v>6</v>
      </c>
      <c r="E7179" t="str">
        <f t="shared" si="112"/>
        <v>2018NHS Education for ScotlandSexual OrientationNot Known</v>
      </c>
      <c r="F7179">
        <v>35.3942144072603</v>
      </c>
    </row>
    <row r="7180" spans="1:6" x14ac:dyDescent="0.25">
      <c r="A7180" s="95">
        <v>43190</v>
      </c>
      <c r="B7180" t="s">
        <v>83</v>
      </c>
      <c r="C7180" t="s">
        <v>90</v>
      </c>
      <c r="D7180" t="s">
        <v>6</v>
      </c>
      <c r="E7180" t="str">
        <f t="shared" si="112"/>
        <v>2018Healthcare Improvement ScotlandEthnicityNot Known</v>
      </c>
      <c r="F7180">
        <v>4.5351473922902397</v>
      </c>
    </row>
    <row r="7181" spans="1:6" x14ac:dyDescent="0.25">
      <c r="A7181" s="95">
        <v>43190</v>
      </c>
      <c r="B7181" t="s">
        <v>83</v>
      </c>
      <c r="C7181" t="s">
        <v>1</v>
      </c>
      <c r="D7181" t="s">
        <v>6</v>
      </c>
      <c r="E7181" t="str">
        <f t="shared" si="112"/>
        <v>2018Healthcare Improvement ScotlandReligionNot Known</v>
      </c>
      <c r="F7181">
        <v>4.7619047619047601</v>
      </c>
    </row>
    <row r="7182" spans="1:6" x14ac:dyDescent="0.25">
      <c r="A7182" s="95">
        <v>43190</v>
      </c>
      <c r="B7182" t="s">
        <v>83</v>
      </c>
      <c r="C7182" t="s">
        <v>3</v>
      </c>
      <c r="D7182" t="s">
        <v>6</v>
      </c>
      <c r="E7182" t="str">
        <f t="shared" si="112"/>
        <v>2018Healthcare Improvement ScotlandSexual OrientationNot Known</v>
      </c>
      <c r="F7182">
        <v>6.1224489795918302</v>
      </c>
    </row>
    <row r="7183" spans="1:6" x14ac:dyDescent="0.25">
      <c r="A7183" s="95">
        <v>43190</v>
      </c>
      <c r="B7183" t="s">
        <v>18</v>
      </c>
      <c r="C7183" t="s">
        <v>90</v>
      </c>
      <c r="D7183" t="s">
        <v>6</v>
      </c>
      <c r="E7183" t="str">
        <f t="shared" si="112"/>
        <v>2018NHS Health ScotlandEthnicityNot Known</v>
      </c>
      <c r="F7183">
        <v>5.7046979865771803</v>
      </c>
    </row>
    <row r="7184" spans="1:6" x14ac:dyDescent="0.25">
      <c r="A7184" s="95">
        <v>43190</v>
      </c>
      <c r="B7184" t="s">
        <v>18</v>
      </c>
      <c r="C7184" t="s">
        <v>1</v>
      </c>
      <c r="D7184" t="s">
        <v>6</v>
      </c>
      <c r="E7184" t="str">
        <f t="shared" si="112"/>
        <v>2018NHS Health ScotlandReligionNot Known</v>
      </c>
      <c r="F7184">
        <v>8.0536912751677807</v>
      </c>
    </row>
    <row r="7185" spans="1:6" x14ac:dyDescent="0.25">
      <c r="A7185" s="95">
        <v>43190</v>
      </c>
      <c r="B7185" t="s">
        <v>18</v>
      </c>
      <c r="C7185" t="s">
        <v>3</v>
      </c>
      <c r="D7185" t="s">
        <v>6</v>
      </c>
      <c r="E7185" t="str">
        <f t="shared" si="112"/>
        <v>2018NHS Health ScotlandSexual OrientationNot Known</v>
      </c>
      <c r="F7185">
        <v>9.3959731543624105</v>
      </c>
    </row>
    <row r="7186" spans="1:6" x14ac:dyDescent="0.25">
      <c r="A7186" s="95">
        <v>43190</v>
      </c>
      <c r="B7186" t="s">
        <v>19</v>
      </c>
      <c r="C7186" t="s">
        <v>90</v>
      </c>
      <c r="D7186" t="s">
        <v>6</v>
      </c>
      <c r="E7186" t="str">
        <f t="shared" si="112"/>
        <v>2018The State HospitalEthnicityNot Known</v>
      </c>
      <c r="F7186">
        <v>37.936267071320103</v>
      </c>
    </row>
    <row r="7187" spans="1:6" x14ac:dyDescent="0.25">
      <c r="A7187" s="95">
        <v>43190</v>
      </c>
      <c r="B7187" t="s">
        <v>19</v>
      </c>
      <c r="C7187" t="s">
        <v>1</v>
      </c>
      <c r="D7187" t="s">
        <v>6</v>
      </c>
      <c r="E7187" t="str">
        <f t="shared" si="112"/>
        <v>2018The State HospitalReligionNot Known</v>
      </c>
      <c r="F7187">
        <v>32.169954476479496</v>
      </c>
    </row>
    <row r="7188" spans="1:6" x14ac:dyDescent="0.25">
      <c r="A7188" s="95">
        <v>43190</v>
      </c>
      <c r="B7188" t="s">
        <v>19</v>
      </c>
      <c r="C7188" t="s">
        <v>3</v>
      </c>
      <c r="D7188" t="s">
        <v>6</v>
      </c>
      <c r="E7188" t="str">
        <f t="shared" si="112"/>
        <v>2018The State HospitalSexual OrientationNot Known</v>
      </c>
      <c r="F7188">
        <v>40.667678300455201</v>
      </c>
    </row>
    <row r="7189" spans="1:6" x14ac:dyDescent="0.25">
      <c r="A7189" s="95">
        <v>43190</v>
      </c>
      <c r="B7189" t="s">
        <v>35</v>
      </c>
      <c r="C7189" t="s">
        <v>90</v>
      </c>
      <c r="D7189" t="s">
        <v>6</v>
      </c>
      <c r="E7189" t="str">
        <f t="shared" si="112"/>
        <v>2018National Waiting Times CentreEthnicityNot Known</v>
      </c>
      <c r="F7189">
        <v>14.7102526002971</v>
      </c>
    </row>
    <row r="7190" spans="1:6" x14ac:dyDescent="0.25">
      <c r="A7190" s="95">
        <v>43190</v>
      </c>
      <c r="B7190" t="s">
        <v>35</v>
      </c>
      <c r="C7190" t="s">
        <v>1</v>
      </c>
      <c r="D7190" t="s">
        <v>6</v>
      </c>
      <c r="E7190" t="str">
        <f t="shared" si="112"/>
        <v>2018National Waiting Times CentreReligionNot Known</v>
      </c>
      <c r="F7190">
        <v>10.3516592372461</v>
      </c>
    </row>
    <row r="7191" spans="1:6" x14ac:dyDescent="0.25">
      <c r="A7191" s="95">
        <v>43190</v>
      </c>
      <c r="B7191" t="s">
        <v>35</v>
      </c>
      <c r="C7191" t="s">
        <v>3</v>
      </c>
      <c r="D7191" t="s">
        <v>6</v>
      </c>
      <c r="E7191" t="str">
        <f t="shared" si="112"/>
        <v>2018National Waiting Times CentreSexual OrientationNot Known</v>
      </c>
      <c r="F7191">
        <v>13.7691926696384</v>
      </c>
    </row>
    <row r="7192" spans="1:6" x14ac:dyDescent="0.25">
      <c r="A7192" s="95">
        <v>43190</v>
      </c>
      <c r="B7192" t="s">
        <v>105</v>
      </c>
      <c r="C7192" t="s">
        <v>90</v>
      </c>
      <c r="D7192" t="s">
        <v>6</v>
      </c>
      <c r="E7192" t="str">
        <f t="shared" si="112"/>
        <v>2018NHS FifeEthnicityNot Known</v>
      </c>
      <c r="F7192">
        <v>9.4524380495603495</v>
      </c>
    </row>
    <row r="7193" spans="1:6" x14ac:dyDescent="0.25">
      <c r="A7193" s="95">
        <v>43190</v>
      </c>
      <c r="B7193" t="s">
        <v>105</v>
      </c>
      <c r="C7193" t="s">
        <v>1</v>
      </c>
      <c r="D7193" t="s">
        <v>6</v>
      </c>
      <c r="E7193" t="str">
        <f t="shared" si="112"/>
        <v>2018NHS FifeReligionNot Known</v>
      </c>
      <c r="F7193">
        <v>9.4324540367705794</v>
      </c>
    </row>
    <row r="7194" spans="1:6" x14ac:dyDescent="0.25">
      <c r="A7194" s="95">
        <v>43190</v>
      </c>
      <c r="B7194" t="s">
        <v>105</v>
      </c>
      <c r="C7194" t="s">
        <v>3</v>
      </c>
      <c r="D7194" t="s">
        <v>6</v>
      </c>
      <c r="E7194" t="str">
        <f t="shared" si="112"/>
        <v>2018NHS FifeSexual OrientationNot Known</v>
      </c>
      <c r="F7194">
        <v>9.8521183053557095</v>
      </c>
    </row>
    <row r="7195" spans="1:6" x14ac:dyDescent="0.25">
      <c r="A7195" s="95">
        <v>43190</v>
      </c>
      <c r="B7195" t="s">
        <v>108</v>
      </c>
      <c r="C7195" t="s">
        <v>90</v>
      </c>
      <c r="D7195" t="s">
        <v>6</v>
      </c>
      <c r="E7195" t="str">
        <f t="shared" si="112"/>
        <v>2018NHS Greater Glasgow &amp; ClydeEthnicityNot Known</v>
      </c>
      <c r="F7195">
        <v>18.266931825799301</v>
      </c>
    </row>
    <row r="7196" spans="1:6" x14ac:dyDescent="0.25">
      <c r="A7196" s="95">
        <v>43190</v>
      </c>
      <c r="B7196" t="s">
        <v>108</v>
      </c>
      <c r="C7196" t="s">
        <v>1</v>
      </c>
      <c r="D7196" t="s">
        <v>6</v>
      </c>
      <c r="E7196" t="str">
        <f t="shared" si="112"/>
        <v>2018NHS Greater Glasgow &amp; ClydeReligionNot Known</v>
      </c>
      <c r="F7196">
        <v>1.2133264809063</v>
      </c>
    </row>
    <row r="7197" spans="1:6" x14ac:dyDescent="0.25">
      <c r="A7197" s="95">
        <v>43190</v>
      </c>
      <c r="B7197" t="s">
        <v>108</v>
      </c>
      <c r="C7197" t="s">
        <v>3</v>
      </c>
      <c r="D7197" t="s">
        <v>6</v>
      </c>
      <c r="E7197" t="str">
        <f t="shared" si="112"/>
        <v>2018NHS Greater Glasgow &amp; ClydeSexual OrientationNot Known</v>
      </c>
      <c r="F7197">
        <v>29.615891672066599</v>
      </c>
    </row>
    <row r="7198" spans="1:6" x14ac:dyDescent="0.25">
      <c r="A7198" s="95">
        <v>43190</v>
      </c>
      <c r="B7198" t="s">
        <v>109</v>
      </c>
      <c r="C7198" t="s">
        <v>90</v>
      </c>
      <c r="D7198" t="s">
        <v>6</v>
      </c>
      <c r="E7198" t="str">
        <f t="shared" si="112"/>
        <v>2018NHS HighlandEthnicityNot Known</v>
      </c>
      <c r="F7198">
        <v>25.442676458588299</v>
      </c>
    </row>
    <row r="7199" spans="1:6" x14ac:dyDescent="0.25">
      <c r="A7199" s="95">
        <v>43190</v>
      </c>
      <c r="B7199" t="s">
        <v>109</v>
      </c>
      <c r="C7199" t="s">
        <v>1</v>
      </c>
      <c r="D7199" t="s">
        <v>6</v>
      </c>
      <c r="E7199" t="str">
        <f t="shared" si="112"/>
        <v>2018NHS HighlandReligionNot Known</v>
      </c>
      <c r="F7199">
        <v>28.592411260709898</v>
      </c>
    </row>
    <row r="7200" spans="1:6" x14ac:dyDescent="0.25">
      <c r="A7200" s="95">
        <v>43190</v>
      </c>
      <c r="B7200" t="s">
        <v>109</v>
      </c>
      <c r="C7200" t="s">
        <v>3</v>
      </c>
      <c r="D7200" t="s">
        <v>6</v>
      </c>
      <c r="E7200" t="str">
        <f t="shared" si="112"/>
        <v>2018NHS HighlandSexual OrientationNot Known</v>
      </c>
      <c r="F7200">
        <v>24.814361485108101</v>
      </c>
    </row>
    <row r="7201" spans="1:6" x14ac:dyDescent="0.25">
      <c r="A7201" s="95">
        <v>43190</v>
      </c>
      <c r="B7201" t="s">
        <v>110</v>
      </c>
      <c r="C7201" t="s">
        <v>90</v>
      </c>
      <c r="D7201" t="s">
        <v>6</v>
      </c>
      <c r="E7201" t="str">
        <f t="shared" si="112"/>
        <v>2018NHS LanarkshireEthnicityNot Known</v>
      </c>
      <c r="F7201">
        <v>19.2053445850914</v>
      </c>
    </row>
    <row r="7202" spans="1:6" x14ac:dyDescent="0.25">
      <c r="A7202" s="95">
        <v>43190</v>
      </c>
      <c r="B7202" t="s">
        <v>110</v>
      </c>
      <c r="C7202" t="s">
        <v>1</v>
      </c>
      <c r="D7202" t="s">
        <v>6</v>
      </c>
      <c r="E7202" t="str">
        <f t="shared" si="112"/>
        <v>2018NHS LanarkshireReligionNot Known</v>
      </c>
      <c r="F7202">
        <v>31.962025316455598</v>
      </c>
    </row>
    <row r="7203" spans="1:6" x14ac:dyDescent="0.25">
      <c r="A7203" s="95">
        <v>43190</v>
      </c>
      <c r="B7203" t="s">
        <v>110</v>
      </c>
      <c r="C7203" t="s">
        <v>3</v>
      </c>
      <c r="D7203" t="s">
        <v>6</v>
      </c>
      <c r="E7203" t="str">
        <f t="shared" si="112"/>
        <v>2018NHS LanarkshireSexual OrientationNot Known</v>
      </c>
      <c r="F7203">
        <v>34.247538677918399</v>
      </c>
    </row>
    <row r="7204" spans="1:6" x14ac:dyDescent="0.25">
      <c r="A7204" s="95">
        <v>43190</v>
      </c>
      <c r="B7204" t="s">
        <v>107</v>
      </c>
      <c r="C7204" t="s">
        <v>90</v>
      </c>
      <c r="D7204" t="s">
        <v>6</v>
      </c>
      <c r="E7204" t="str">
        <f t="shared" si="112"/>
        <v>2018NHS GrampianEthnicityNot Known</v>
      </c>
      <c r="F7204">
        <v>2.3930930582918002</v>
      </c>
    </row>
    <row r="7205" spans="1:6" x14ac:dyDescent="0.25">
      <c r="A7205" s="95">
        <v>43190</v>
      </c>
      <c r="B7205" t="s">
        <v>107</v>
      </c>
      <c r="C7205" t="s">
        <v>1</v>
      </c>
      <c r="D7205" t="s">
        <v>6</v>
      </c>
      <c r="E7205" t="str">
        <f t="shared" si="112"/>
        <v>2018NHS GrampianReligionNot Known</v>
      </c>
      <c r="F7205">
        <v>2.3467377448139901</v>
      </c>
    </row>
    <row r="7206" spans="1:6" x14ac:dyDescent="0.25">
      <c r="A7206" s="95">
        <v>43190</v>
      </c>
      <c r="B7206" t="s">
        <v>107</v>
      </c>
      <c r="C7206" t="s">
        <v>3</v>
      </c>
      <c r="D7206" t="s">
        <v>6</v>
      </c>
      <c r="E7206" t="str">
        <f t="shared" si="112"/>
        <v>2018NHS GrampianSexual OrientationNot Known</v>
      </c>
      <c r="F7206">
        <v>2.3930930582918002</v>
      </c>
    </row>
    <row r="7207" spans="1:6" x14ac:dyDescent="0.25">
      <c r="A7207" s="95">
        <v>43190</v>
      </c>
      <c r="B7207" t="s">
        <v>112</v>
      </c>
      <c r="C7207" t="s">
        <v>90</v>
      </c>
      <c r="D7207" t="s">
        <v>6</v>
      </c>
      <c r="E7207" t="str">
        <f t="shared" si="112"/>
        <v>2018NHS OrkneyEthnicityNot Known</v>
      </c>
      <c r="F7207">
        <v>6.5989847715736003</v>
      </c>
    </row>
    <row r="7208" spans="1:6" x14ac:dyDescent="0.25">
      <c r="A7208" s="95">
        <v>43190</v>
      </c>
      <c r="B7208" t="s">
        <v>112</v>
      </c>
      <c r="C7208" t="s">
        <v>1</v>
      </c>
      <c r="D7208" t="s">
        <v>6</v>
      </c>
      <c r="E7208" t="str">
        <f t="shared" si="112"/>
        <v>2018NHS OrkneyReligionNot Known</v>
      </c>
      <c r="F7208">
        <v>12.8172588832487</v>
      </c>
    </row>
    <row r="7209" spans="1:6" x14ac:dyDescent="0.25">
      <c r="A7209" s="95">
        <v>43190</v>
      </c>
      <c r="B7209" t="s">
        <v>112</v>
      </c>
      <c r="C7209" t="s">
        <v>3</v>
      </c>
      <c r="D7209" t="s">
        <v>6</v>
      </c>
      <c r="E7209" t="str">
        <f t="shared" si="112"/>
        <v>2018NHS OrkneySexual OrientationNot Known</v>
      </c>
      <c r="F7209">
        <v>27.6649746192893</v>
      </c>
    </row>
    <row r="7210" spans="1:6" x14ac:dyDescent="0.25">
      <c r="A7210" s="95">
        <v>43190</v>
      </c>
      <c r="B7210" t="s">
        <v>111</v>
      </c>
      <c r="C7210" t="s">
        <v>90</v>
      </c>
      <c r="D7210" t="s">
        <v>6</v>
      </c>
      <c r="E7210" t="str">
        <f t="shared" si="112"/>
        <v>2018NHS LothianEthnicityNot Known</v>
      </c>
      <c r="F7210">
        <v>24.632533933469301</v>
      </c>
    </row>
    <row r="7211" spans="1:6" x14ac:dyDescent="0.25">
      <c r="A7211" s="95">
        <v>43190</v>
      </c>
      <c r="B7211" t="s">
        <v>111</v>
      </c>
      <c r="C7211" t="s">
        <v>1</v>
      </c>
      <c r="D7211" t="s">
        <v>6</v>
      </c>
      <c r="E7211" t="str">
        <f t="shared" si="112"/>
        <v>2018NHS LothianReligionNot Known</v>
      </c>
      <c r="F7211">
        <v>45.548210141360101</v>
      </c>
    </row>
    <row r="7212" spans="1:6" x14ac:dyDescent="0.25">
      <c r="A7212" s="95">
        <v>43190</v>
      </c>
      <c r="B7212" t="s">
        <v>111</v>
      </c>
      <c r="C7212" t="s">
        <v>3</v>
      </c>
      <c r="D7212" t="s">
        <v>6</v>
      </c>
      <c r="E7212" t="str">
        <f t="shared" si="112"/>
        <v>2018NHS LothianSexual OrientationNot Known</v>
      </c>
      <c r="F7212">
        <v>39.7883114143048</v>
      </c>
    </row>
    <row r="7213" spans="1:6" x14ac:dyDescent="0.25">
      <c r="A7213" s="95">
        <v>43190</v>
      </c>
      <c r="B7213" t="s">
        <v>114</v>
      </c>
      <c r="C7213" t="s">
        <v>90</v>
      </c>
      <c r="D7213" t="s">
        <v>6</v>
      </c>
      <c r="E7213" t="str">
        <f t="shared" si="112"/>
        <v>2018NHS TaysideEthnicityNot Known</v>
      </c>
      <c r="F7213">
        <v>11.3477559795753</v>
      </c>
    </row>
    <row r="7214" spans="1:6" x14ac:dyDescent="0.25">
      <c r="A7214" s="95">
        <v>43190</v>
      </c>
      <c r="B7214" t="s">
        <v>114</v>
      </c>
      <c r="C7214" t="s">
        <v>1</v>
      </c>
      <c r="D7214" t="s">
        <v>6</v>
      </c>
      <c r="E7214" t="str">
        <f t="shared" si="112"/>
        <v>2018NHS TaysideReligionNot Known</v>
      </c>
      <c r="F7214">
        <v>12.3757054555227</v>
      </c>
    </row>
    <row r="7215" spans="1:6" x14ac:dyDescent="0.25">
      <c r="A7215" s="95">
        <v>43190</v>
      </c>
      <c r="B7215" t="s">
        <v>114</v>
      </c>
      <c r="C7215" t="s">
        <v>3</v>
      </c>
      <c r="D7215" t="s">
        <v>6</v>
      </c>
      <c r="E7215" t="str">
        <f t="shared" si="112"/>
        <v>2018NHS TaysideSexual OrientationNot Known</v>
      </c>
      <c r="F7215">
        <v>22.4200483740929</v>
      </c>
    </row>
    <row r="7216" spans="1:6" x14ac:dyDescent="0.25">
      <c r="A7216" s="95">
        <v>43190</v>
      </c>
      <c r="B7216" t="s">
        <v>106</v>
      </c>
      <c r="C7216" t="s">
        <v>90</v>
      </c>
      <c r="D7216" t="s">
        <v>6</v>
      </c>
      <c r="E7216" t="str">
        <f t="shared" si="112"/>
        <v>2018NHS Forth ValleyEthnicityNot Known</v>
      </c>
      <c r="F7216">
        <v>8.8648370055405206</v>
      </c>
    </row>
    <row r="7217" spans="1:6" x14ac:dyDescent="0.25">
      <c r="A7217" s="95">
        <v>43190</v>
      </c>
      <c r="B7217" t="s">
        <v>106</v>
      </c>
      <c r="C7217" t="s">
        <v>1</v>
      </c>
      <c r="D7217" t="s">
        <v>6</v>
      </c>
      <c r="E7217" t="str">
        <f t="shared" si="112"/>
        <v>2018NHS Forth ValleyReligionNot Known</v>
      </c>
      <c r="F7217">
        <v>30.189408581368301</v>
      </c>
    </row>
    <row r="7218" spans="1:6" x14ac:dyDescent="0.25">
      <c r="A7218" s="95">
        <v>43190</v>
      </c>
      <c r="B7218" t="s">
        <v>106</v>
      </c>
      <c r="C7218" t="s">
        <v>3</v>
      </c>
      <c r="D7218" t="s">
        <v>6</v>
      </c>
      <c r="E7218" t="str">
        <f t="shared" si="112"/>
        <v>2018NHS Forth ValleySexual OrientationNot Known</v>
      </c>
      <c r="F7218">
        <v>28.9395696430872</v>
      </c>
    </row>
    <row r="7219" spans="1:6" x14ac:dyDescent="0.25">
      <c r="A7219" s="95">
        <v>43190</v>
      </c>
      <c r="B7219" t="s">
        <v>115</v>
      </c>
      <c r="C7219" t="s">
        <v>90</v>
      </c>
      <c r="D7219" t="s">
        <v>6</v>
      </c>
      <c r="E7219" t="str">
        <f t="shared" si="112"/>
        <v>2018NHS Western IslesEthnicityNot Known</v>
      </c>
      <c r="F7219">
        <v>18.088467614533901</v>
      </c>
    </row>
    <row r="7220" spans="1:6" x14ac:dyDescent="0.25">
      <c r="A7220" s="95">
        <v>43190</v>
      </c>
      <c r="B7220" t="s">
        <v>115</v>
      </c>
      <c r="C7220" t="s">
        <v>1</v>
      </c>
      <c r="D7220" t="s">
        <v>6</v>
      </c>
      <c r="E7220" t="str">
        <f t="shared" si="112"/>
        <v>2018NHS Western IslesReligionNot Known</v>
      </c>
      <c r="F7220">
        <v>17.140600315955702</v>
      </c>
    </row>
    <row r="7221" spans="1:6" x14ac:dyDescent="0.25">
      <c r="A7221" s="95">
        <v>43190</v>
      </c>
      <c r="B7221" t="s">
        <v>115</v>
      </c>
      <c r="C7221" t="s">
        <v>3</v>
      </c>
      <c r="D7221" t="s">
        <v>6</v>
      </c>
      <c r="E7221" t="str">
        <f t="shared" si="112"/>
        <v>2018NHS Western IslesSexual OrientationNot Known</v>
      </c>
      <c r="F7221">
        <v>17.8515007898894</v>
      </c>
    </row>
    <row r="7222" spans="1:6" x14ac:dyDescent="0.25">
      <c r="A7222" s="95">
        <v>43190</v>
      </c>
      <c r="B7222" t="s">
        <v>104</v>
      </c>
      <c r="C7222" t="s">
        <v>90</v>
      </c>
      <c r="D7222" t="s">
        <v>6</v>
      </c>
      <c r="E7222" t="str">
        <f t="shared" si="112"/>
        <v>2018NHS Dumfries &amp; GallowayEthnicityNot Known</v>
      </c>
      <c r="F7222">
        <v>21.0983884648006</v>
      </c>
    </row>
    <row r="7223" spans="1:6" x14ac:dyDescent="0.25">
      <c r="A7223" s="95">
        <v>43190</v>
      </c>
      <c r="B7223" t="s">
        <v>104</v>
      </c>
      <c r="C7223" t="s">
        <v>1</v>
      </c>
      <c r="D7223" t="s">
        <v>6</v>
      </c>
      <c r="E7223" t="str">
        <f t="shared" si="112"/>
        <v>2018NHS Dumfries &amp; GallowayReligionNot Known</v>
      </c>
      <c r="F7223">
        <v>22.2858354537743</v>
      </c>
    </row>
    <row r="7224" spans="1:6" x14ac:dyDescent="0.25">
      <c r="A7224" s="95">
        <v>43190</v>
      </c>
      <c r="B7224" t="s">
        <v>104</v>
      </c>
      <c r="C7224" t="s">
        <v>3</v>
      </c>
      <c r="D7224" t="s">
        <v>6</v>
      </c>
      <c r="E7224" t="str">
        <f t="shared" si="112"/>
        <v>2018NHS Dumfries &amp; GallowaySexual OrientationNot Known</v>
      </c>
      <c r="F7224">
        <v>22.879558948261199</v>
      </c>
    </row>
    <row r="7225" spans="1:6" x14ac:dyDescent="0.25">
      <c r="A7225" s="95">
        <v>43190</v>
      </c>
      <c r="B7225" t="s">
        <v>113</v>
      </c>
      <c r="C7225" t="s">
        <v>90</v>
      </c>
      <c r="D7225" t="s">
        <v>6</v>
      </c>
      <c r="E7225" t="str">
        <f t="shared" si="112"/>
        <v>2018NHS ShetlandEthnicityNot Known</v>
      </c>
      <c r="F7225">
        <v>2.9136316337148802</v>
      </c>
    </row>
    <row r="7226" spans="1:6" x14ac:dyDescent="0.25">
      <c r="A7226" s="95">
        <v>43190</v>
      </c>
      <c r="B7226" t="s">
        <v>113</v>
      </c>
      <c r="C7226" t="s">
        <v>1</v>
      </c>
      <c r="D7226" t="s">
        <v>6</v>
      </c>
      <c r="E7226" t="str">
        <f t="shared" si="112"/>
        <v>2018NHS ShetlandReligionNot Known</v>
      </c>
      <c r="F7226">
        <v>6.2434963579604501</v>
      </c>
    </row>
    <row r="7227" spans="1:6" x14ac:dyDescent="0.25">
      <c r="A7227" s="95">
        <v>43190</v>
      </c>
      <c r="B7227" t="s">
        <v>113</v>
      </c>
      <c r="C7227" t="s">
        <v>3</v>
      </c>
      <c r="D7227" t="s">
        <v>6</v>
      </c>
      <c r="E7227" t="str">
        <f t="shared" si="112"/>
        <v>2018NHS ShetlandSexual OrientationNot Known</v>
      </c>
      <c r="F7227">
        <v>7.7003121748178902</v>
      </c>
    </row>
    <row r="7228" spans="1:6" x14ac:dyDescent="0.25">
      <c r="A7228" s="95">
        <v>43190</v>
      </c>
      <c r="B7228" t="s">
        <v>127</v>
      </c>
      <c r="C7228" t="s">
        <v>90</v>
      </c>
      <c r="D7228" t="s">
        <v>6</v>
      </c>
      <c r="E7228" t="str">
        <f t="shared" si="112"/>
        <v>2018East RegionEthnicityNot Known</v>
      </c>
      <c r="F7228">
        <v>18.952825052666402</v>
      </c>
    </row>
    <row r="7229" spans="1:6" x14ac:dyDescent="0.25">
      <c r="A7229" s="95">
        <v>43190</v>
      </c>
      <c r="B7229" t="s">
        <v>127</v>
      </c>
      <c r="C7229" t="s">
        <v>1</v>
      </c>
      <c r="D7229" t="s">
        <v>6</v>
      </c>
      <c r="E7229" t="str">
        <f t="shared" si="112"/>
        <v>2018East RegionReligionNot Known</v>
      </c>
      <c r="F7229">
        <v>33.398821218074602</v>
      </c>
    </row>
    <row r="7230" spans="1:6" x14ac:dyDescent="0.25">
      <c r="A7230" s="95">
        <v>43190</v>
      </c>
      <c r="B7230" t="s">
        <v>127</v>
      </c>
      <c r="C7230" t="s">
        <v>3</v>
      </c>
      <c r="D7230" t="s">
        <v>6</v>
      </c>
      <c r="E7230" t="str">
        <f t="shared" si="112"/>
        <v>2018East RegionSexual OrientationNot Known</v>
      </c>
      <c r="F7230">
        <v>31.060193623215799</v>
      </c>
    </row>
    <row r="7231" spans="1:6" x14ac:dyDescent="0.25">
      <c r="A7231" s="95">
        <v>43190</v>
      </c>
      <c r="B7231" t="s">
        <v>132</v>
      </c>
      <c r="C7231" t="s">
        <v>90</v>
      </c>
      <c r="D7231" t="s">
        <v>6</v>
      </c>
      <c r="E7231" t="str">
        <f t="shared" si="112"/>
        <v>2018National Bodies and Special Health BoardsEthnicityNot Known</v>
      </c>
      <c r="F7231">
        <v>14.1924198250728</v>
      </c>
    </row>
    <row r="7232" spans="1:6" x14ac:dyDescent="0.25">
      <c r="A7232" s="95">
        <v>43190</v>
      </c>
      <c r="B7232" t="s">
        <v>132</v>
      </c>
      <c r="C7232" t="s">
        <v>1</v>
      </c>
      <c r="D7232" t="s">
        <v>6</v>
      </c>
      <c r="E7232" t="str">
        <f t="shared" si="112"/>
        <v>2018National Bodies and Special Health BoardsReligionNot Known</v>
      </c>
      <c r="F7232">
        <v>32.8979591836734</v>
      </c>
    </row>
    <row r="7233" spans="1:6" x14ac:dyDescent="0.25">
      <c r="A7233" s="95">
        <v>43190</v>
      </c>
      <c r="B7233" t="s">
        <v>132</v>
      </c>
      <c r="C7233" t="s">
        <v>3</v>
      </c>
      <c r="D7233" t="s">
        <v>6</v>
      </c>
      <c r="E7233" t="str">
        <f t="shared" si="112"/>
        <v>2018National Bodies and Special Health BoardsSexual OrientationNot Known</v>
      </c>
      <c r="F7233">
        <v>36.005830903789999</v>
      </c>
    </row>
    <row r="7234" spans="1:6" x14ac:dyDescent="0.25">
      <c r="A7234" s="95">
        <v>43190</v>
      </c>
      <c r="B7234" t="s">
        <v>128</v>
      </c>
      <c r="C7234" t="s">
        <v>90</v>
      </c>
      <c r="D7234" t="s">
        <v>6</v>
      </c>
      <c r="E7234" t="str">
        <f t="shared" si="112"/>
        <v>2018North RegionEthnicityNot Known</v>
      </c>
      <c r="F7234">
        <v>11.6616046570488</v>
      </c>
    </row>
    <row r="7235" spans="1:6" x14ac:dyDescent="0.25">
      <c r="A7235" s="95">
        <v>43190</v>
      </c>
      <c r="B7235" t="s">
        <v>128</v>
      </c>
      <c r="C7235" t="s">
        <v>1</v>
      </c>
      <c r="D7235" t="s">
        <v>6</v>
      </c>
      <c r="E7235" t="str">
        <f t="shared" si="112"/>
        <v>2018North RegionReligionNot Known</v>
      </c>
      <c r="F7235">
        <v>12.927107061503399</v>
      </c>
    </row>
    <row r="7236" spans="1:6" x14ac:dyDescent="0.25">
      <c r="A7236" s="95">
        <v>43190</v>
      </c>
      <c r="B7236" t="s">
        <v>128</v>
      </c>
      <c r="C7236" t="s">
        <v>3</v>
      </c>
      <c r="D7236" t="s">
        <v>6</v>
      </c>
      <c r="E7236" t="str">
        <f t="shared" ref="E7236:E7299" si="113">"20"&amp;RIGHT(TEXT(A7236,"dd-mmm-yy"),2)&amp;B7236&amp;C7236&amp;D7236</f>
        <v>2018North RegionSexual OrientationNot Known</v>
      </c>
      <c r="F7236">
        <v>15.4159284569307</v>
      </c>
    </row>
    <row r="7237" spans="1:6" x14ac:dyDescent="0.25">
      <c r="A7237" s="95">
        <v>43921</v>
      </c>
      <c r="B7237" t="s">
        <v>102</v>
      </c>
      <c r="C7237" t="s">
        <v>130</v>
      </c>
      <c r="D7237" t="s">
        <v>6</v>
      </c>
      <c r="E7237" t="str">
        <f t="shared" si="113"/>
        <v>2020NHS Ayrshire &amp; ArranTransgenderNot Known</v>
      </c>
      <c r="F7237">
        <v>88.582419381240797</v>
      </c>
    </row>
    <row r="7238" spans="1:6" x14ac:dyDescent="0.25">
      <c r="A7238" s="95">
        <v>43921</v>
      </c>
      <c r="B7238" t="s">
        <v>103</v>
      </c>
      <c r="C7238" t="s">
        <v>130</v>
      </c>
      <c r="D7238" t="s">
        <v>6</v>
      </c>
      <c r="E7238" t="str">
        <f t="shared" si="113"/>
        <v>2020NHS BordersTransgenderNot Known</v>
      </c>
      <c r="F7238">
        <v>3.9449298384961602</v>
      </c>
    </row>
    <row r="7239" spans="1:6" x14ac:dyDescent="0.25">
      <c r="A7239" s="95">
        <v>43921</v>
      </c>
      <c r="B7239" t="s">
        <v>82</v>
      </c>
      <c r="C7239" t="s">
        <v>130</v>
      </c>
      <c r="D7239" t="s">
        <v>6</v>
      </c>
      <c r="E7239" t="str">
        <f t="shared" si="113"/>
        <v>2020NHSScotlandTransgenderNot Known</v>
      </c>
      <c r="F7239">
        <v>46.282312538143998</v>
      </c>
    </row>
    <row r="7240" spans="1:6" x14ac:dyDescent="0.25">
      <c r="A7240" s="95">
        <v>43921</v>
      </c>
      <c r="B7240" t="s">
        <v>52</v>
      </c>
      <c r="C7240" t="s">
        <v>130</v>
      </c>
      <c r="D7240" t="s">
        <v>6</v>
      </c>
      <c r="E7240" t="str">
        <f t="shared" si="113"/>
        <v>2020NHS National Services ScotlandTransgenderNot Known</v>
      </c>
      <c r="F7240">
        <v>39.811320754716903</v>
      </c>
    </row>
    <row r="7241" spans="1:6" x14ac:dyDescent="0.25">
      <c r="A7241" s="95">
        <v>43190</v>
      </c>
      <c r="B7241" t="s">
        <v>129</v>
      </c>
      <c r="C7241" t="s">
        <v>90</v>
      </c>
      <c r="D7241" t="s">
        <v>6</v>
      </c>
      <c r="E7241" t="str">
        <f t="shared" si="113"/>
        <v>2018West RegionEthnicityNot Known</v>
      </c>
      <c r="F7241">
        <v>21.563665583286301</v>
      </c>
    </row>
    <row r="7242" spans="1:6" x14ac:dyDescent="0.25">
      <c r="A7242" s="95">
        <v>43190</v>
      </c>
      <c r="B7242" t="s">
        <v>129</v>
      </c>
      <c r="C7242" t="s">
        <v>1</v>
      </c>
      <c r="D7242" t="s">
        <v>6</v>
      </c>
      <c r="E7242" t="str">
        <f t="shared" si="113"/>
        <v>2018West RegionReligionNot Known</v>
      </c>
      <c r="F7242">
        <v>16.642880272484099</v>
      </c>
    </row>
    <row r="7243" spans="1:6" x14ac:dyDescent="0.25">
      <c r="A7243" s="95">
        <v>43190</v>
      </c>
      <c r="B7243" t="s">
        <v>129</v>
      </c>
      <c r="C7243" t="s">
        <v>3</v>
      </c>
      <c r="D7243" t="s">
        <v>6</v>
      </c>
      <c r="E7243" t="str">
        <f t="shared" si="113"/>
        <v>2018West RegionSexual OrientationNot Known</v>
      </c>
      <c r="F7243">
        <v>32.870797903599097</v>
      </c>
    </row>
    <row r="7244" spans="1:6" x14ac:dyDescent="0.25">
      <c r="A7244" s="95">
        <v>43921</v>
      </c>
      <c r="B7244" t="s">
        <v>15</v>
      </c>
      <c r="C7244" t="s">
        <v>130</v>
      </c>
      <c r="D7244" t="s">
        <v>6</v>
      </c>
      <c r="E7244" t="str">
        <f t="shared" si="113"/>
        <v>2020Scottish Ambulance ServiceTransgenderNot Known</v>
      </c>
      <c r="F7244">
        <v>26.775231963643201</v>
      </c>
    </row>
    <row r="7245" spans="1:6" x14ac:dyDescent="0.25">
      <c r="A7245" s="95">
        <v>43921</v>
      </c>
      <c r="B7245" t="s">
        <v>16</v>
      </c>
      <c r="C7245" t="s">
        <v>130</v>
      </c>
      <c r="D7245" t="s">
        <v>6</v>
      </c>
      <c r="E7245" t="str">
        <f t="shared" si="113"/>
        <v>2020NHS 24TransgenderNot Known</v>
      </c>
      <c r="F7245">
        <v>41.2543153049482</v>
      </c>
    </row>
    <row r="7246" spans="1:6" x14ac:dyDescent="0.25">
      <c r="A7246" s="95">
        <v>43921</v>
      </c>
      <c r="B7246" t="s">
        <v>17</v>
      </c>
      <c r="C7246" t="s">
        <v>130</v>
      </c>
      <c r="D7246" t="s">
        <v>6</v>
      </c>
      <c r="E7246" t="str">
        <f t="shared" si="113"/>
        <v>2020NHS Education for ScotlandTransgenderNot Known</v>
      </c>
      <c r="F7246">
        <v>36.057129477874</v>
      </c>
    </row>
    <row r="7247" spans="1:6" x14ac:dyDescent="0.25">
      <c r="A7247" s="95">
        <v>43921</v>
      </c>
      <c r="B7247" t="s">
        <v>83</v>
      </c>
      <c r="C7247" t="s">
        <v>130</v>
      </c>
      <c r="D7247" t="s">
        <v>6</v>
      </c>
      <c r="E7247" t="str">
        <f t="shared" si="113"/>
        <v>2020Healthcare Improvement ScotlandTransgenderNot Known</v>
      </c>
      <c r="F7247">
        <v>11.450381679389301</v>
      </c>
    </row>
    <row r="7248" spans="1:6" x14ac:dyDescent="0.25">
      <c r="A7248" s="95">
        <v>43555</v>
      </c>
      <c r="B7248" t="s">
        <v>102</v>
      </c>
      <c r="C7248" t="s">
        <v>90</v>
      </c>
      <c r="D7248" t="s">
        <v>6</v>
      </c>
      <c r="E7248" t="str">
        <f t="shared" si="113"/>
        <v>2019NHS Ayrshire &amp; ArranEthnicityNot Known</v>
      </c>
      <c r="F7248">
        <v>47.352866672295796</v>
      </c>
    </row>
    <row r="7249" spans="1:6" x14ac:dyDescent="0.25">
      <c r="A7249" s="95">
        <v>43555</v>
      </c>
      <c r="B7249" t="s">
        <v>102</v>
      </c>
      <c r="C7249" t="s">
        <v>1</v>
      </c>
      <c r="D7249" t="s">
        <v>6</v>
      </c>
      <c r="E7249" t="str">
        <f t="shared" si="113"/>
        <v>2019NHS Ayrshire &amp; ArranReligionNot Known</v>
      </c>
      <c r="F7249">
        <v>47.107996284725097</v>
      </c>
    </row>
    <row r="7250" spans="1:6" x14ac:dyDescent="0.25">
      <c r="A7250" s="95">
        <v>43555</v>
      </c>
      <c r="B7250" t="s">
        <v>102</v>
      </c>
      <c r="C7250" t="s">
        <v>3</v>
      </c>
      <c r="D7250" t="s">
        <v>6</v>
      </c>
      <c r="E7250" t="str">
        <f t="shared" si="113"/>
        <v>2019NHS Ayrshire &amp; ArranSexual OrientationNot Known</v>
      </c>
      <c r="F7250">
        <v>51.844971713248299</v>
      </c>
    </row>
    <row r="7251" spans="1:6" x14ac:dyDescent="0.25">
      <c r="A7251" s="95">
        <v>43921</v>
      </c>
      <c r="B7251" t="s">
        <v>18</v>
      </c>
      <c r="C7251" t="s">
        <v>130</v>
      </c>
      <c r="D7251" t="s">
        <v>6</v>
      </c>
      <c r="E7251" t="str">
        <f t="shared" si="113"/>
        <v>2020NHS Health ScotlandTransgenderNot Known</v>
      </c>
      <c r="F7251">
        <v>26.268656716417901</v>
      </c>
    </row>
    <row r="7252" spans="1:6" x14ac:dyDescent="0.25">
      <c r="A7252" s="95">
        <v>43921</v>
      </c>
      <c r="B7252" t="s">
        <v>19</v>
      </c>
      <c r="C7252" t="s">
        <v>130</v>
      </c>
      <c r="D7252" t="s">
        <v>6</v>
      </c>
      <c r="E7252" t="str">
        <f t="shared" si="113"/>
        <v>2020The State HospitalTransgenderNot Known</v>
      </c>
      <c r="F7252">
        <v>48.816568047337199</v>
      </c>
    </row>
    <row r="7253" spans="1:6" x14ac:dyDescent="0.25">
      <c r="A7253" s="95">
        <v>43921</v>
      </c>
      <c r="B7253" t="s">
        <v>35</v>
      </c>
      <c r="C7253" t="s">
        <v>130</v>
      </c>
      <c r="D7253" t="s">
        <v>6</v>
      </c>
      <c r="E7253" t="str">
        <f t="shared" si="113"/>
        <v>2020National Waiting Times CentreTransgenderNot Known</v>
      </c>
      <c r="F7253">
        <v>26.046511627906899</v>
      </c>
    </row>
    <row r="7254" spans="1:6" x14ac:dyDescent="0.25">
      <c r="A7254" s="95">
        <v>43921</v>
      </c>
      <c r="B7254" t="s">
        <v>105</v>
      </c>
      <c r="C7254" t="s">
        <v>130</v>
      </c>
      <c r="D7254" t="s">
        <v>6</v>
      </c>
      <c r="E7254" t="str">
        <f t="shared" si="113"/>
        <v>2020NHS FifeTransgenderNot Known</v>
      </c>
      <c r="F7254">
        <v>27.747644875820701</v>
      </c>
    </row>
    <row r="7255" spans="1:6" x14ac:dyDescent="0.25">
      <c r="A7255" s="95">
        <v>43555</v>
      </c>
      <c r="B7255" t="s">
        <v>103</v>
      </c>
      <c r="C7255" t="s">
        <v>90</v>
      </c>
      <c r="D7255" t="s">
        <v>6</v>
      </c>
      <c r="E7255" t="str">
        <f t="shared" si="113"/>
        <v>2019NHS BordersEthnicityNot Known</v>
      </c>
      <c r="F7255">
        <v>2.1088258266076498</v>
      </c>
    </row>
    <row r="7256" spans="1:6" x14ac:dyDescent="0.25">
      <c r="A7256" s="95">
        <v>43555</v>
      </c>
      <c r="B7256" t="s">
        <v>103</v>
      </c>
      <c r="C7256" t="s">
        <v>1</v>
      </c>
      <c r="D7256" t="s">
        <v>6</v>
      </c>
      <c r="E7256" t="str">
        <f t="shared" si="113"/>
        <v>2019NHS BordersReligionNot Known</v>
      </c>
      <c r="F7256">
        <v>6.0921634990887696</v>
      </c>
    </row>
    <row r="7257" spans="1:6" x14ac:dyDescent="0.25">
      <c r="A7257" s="95">
        <v>43555</v>
      </c>
      <c r="B7257" t="s">
        <v>103</v>
      </c>
      <c r="C7257" t="s">
        <v>3</v>
      </c>
      <c r="D7257" t="s">
        <v>6</v>
      </c>
      <c r="E7257" t="str">
        <f t="shared" si="113"/>
        <v>2019NHS BordersSexual OrientationNot Known</v>
      </c>
      <c r="F7257">
        <v>20.6717000781046</v>
      </c>
    </row>
    <row r="7258" spans="1:6" x14ac:dyDescent="0.25">
      <c r="A7258" s="95">
        <v>43921</v>
      </c>
      <c r="B7258" t="s">
        <v>108</v>
      </c>
      <c r="C7258" t="s">
        <v>130</v>
      </c>
      <c r="D7258" t="s">
        <v>6</v>
      </c>
      <c r="E7258" t="str">
        <f t="shared" si="113"/>
        <v>2020NHS Greater Glasgow &amp; ClydeTransgenderNot Known</v>
      </c>
      <c r="F7258">
        <v>92.308675371147402</v>
      </c>
    </row>
    <row r="7259" spans="1:6" x14ac:dyDescent="0.25">
      <c r="A7259" s="95">
        <v>43921</v>
      </c>
      <c r="B7259" t="s">
        <v>109</v>
      </c>
      <c r="C7259" t="s">
        <v>130</v>
      </c>
      <c r="D7259" t="s">
        <v>6</v>
      </c>
      <c r="E7259" t="str">
        <f t="shared" si="113"/>
        <v>2020NHS HighlandTransgenderNot Known</v>
      </c>
      <c r="F7259">
        <v>30.064842637988299</v>
      </c>
    </row>
    <row r="7260" spans="1:6" x14ac:dyDescent="0.25">
      <c r="A7260" s="95">
        <v>43921</v>
      </c>
      <c r="B7260" t="s">
        <v>110</v>
      </c>
      <c r="C7260" t="s">
        <v>130</v>
      </c>
      <c r="D7260" t="s">
        <v>6</v>
      </c>
      <c r="E7260" t="str">
        <f t="shared" si="113"/>
        <v>2020NHS LanarkshireTransgenderNot Known</v>
      </c>
      <c r="F7260">
        <v>51.455096128522499</v>
      </c>
    </row>
    <row r="7261" spans="1:6" x14ac:dyDescent="0.25">
      <c r="A7261" s="95">
        <v>43921</v>
      </c>
      <c r="B7261" t="s">
        <v>107</v>
      </c>
      <c r="C7261" t="s">
        <v>130</v>
      </c>
      <c r="D7261" t="s">
        <v>6</v>
      </c>
      <c r="E7261" t="str">
        <f t="shared" si="113"/>
        <v>2020NHS GrampianTransgenderNot Known</v>
      </c>
      <c r="F7261">
        <v>1.8714806227227501</v>
      </c>
    </row>
    <row r="7262" spans="1:6" x14ac:dyDescent="0.25">
      <c r="A7262" s="95">
        <v>43555</v>
      </c>
      <c r="B7262" t="s">
        <v>82</v>
      </c>
      <c r="C7262" t="s">
        <v>90</v>
      </c>
      <c r="D7262" t="s">
        <v>6</v>
      </c>
      <c r="E7262" t="str">
        <f t="shared" si="113"/>
        <v>2019NHSScotlandEthnicityNot Known</v>
      </c>
      <c r="F7262">
        <v>19.4067927502809</v>
      </c>
    </row>
    <row r="7263" spans="1:6" x14ac:dyDescent="0.25">
      <c r="A7263" s="95">
        <v>43555</v>
      </c>
      <c r="B7263" t="s">
        <v>82</v>
      </c>
      <c r="C7263" t="s">
        <v>1</v>
      </c>
      <c r="D7263" t="s">
        <v>6</v>
      </c>
      <c r="E7263" t="str">
        <f t="shared" si="113"/>
        <v>2019NHSScotlandReligionNot Known</v>
      </c>
      <c r="F7263">
        <v>21.678854275960099</v>
      </c>
    </row>
    <row r="7264" spans="1:6" x14ac:dyDescent="0.25">
      <c r="A7264" s="95">
        <v>43555</v>
      </c>
      <c r="B7264" t="s">
        <v>82</v>
      </c>
      <c r="C7264" t="s">
        <v>3</v>
      </c>
      <c r="D7264" t="s">
        <v>6</v>
      </c>
      <c r="E7264" t="str">
        <f t="shared" si="113"/>
        <v>2019NHSScotlandSexual OrientationNot Known</v>
      </c>
      <c r="F7264">
        <v>28.8534770636826</v>
      </c>
    </row>
    <row r="7265" spans="1:6" x14ac:dyDescent="0.25">
      <c r="A7265" s="95">
        <v>43921</v>
      </c>
      <c r="B7265" t="s">
        <v>112</v>
      </c>
      <c r="C7265" t="s">
        <v>130</v>
      </c>
      <c r="D7265" t="s">
        <v>6</v>
      </c>
      <c r="E7265" t="str">
        <f t="shared" si="113"/>
        <v>2020NHS OrkneyTransgenderNot Known</v>
      </c>
      <c r="F7265">
        <v>38.297872340425499</v>
      </c>
    </row>
    <row r="7266" spans="1:6" x14ac:dyDescent="0.25">
      <c r="A7266" s="95">
        <v>43921</v>
      </c>
      <c r="B7266" t="s">
        <v>111</v>
      </c>
      <c r="C7266" t="s">
        <v>130</v>
      </c>
      <c r="D7266" t="s">
        <v>6</v>
      </c>
      <c r="E7266" t="str">
        <f t="shared" si="113"/>
        <v>2020NHS LothianTransgenderNot Known</v>
      </c>
      <c r="F7266">
        <v>8.39342083402558</v>
      </c>
    </row>
    <row r="7267" spans="1:6" x14ac:dyDescent="0.25">
      <c r="A7267" s="95">
        <v>43921</v>
      </c>
      <c r="B7267" t="s">
        <v>114</v>
      </c>
      <c r="C7267" t="s">
        <v>130</v>
      </c>
      <c r="D7267" t="s">
        <v>6</v>
      </c>
      <c r="E7267" t="str">
        <f t="shared" si="113"/>
        <v>2020NHS TaysideTransgenderNot Known</v>
      </c>
      <c r="F7267">
        <v>43.624710214100602</v>
      </c>
    </row>
    <row r="7268" spans="1:6" x14ac:dyDescent="0.25">
      <c r="A7268" s="95">
        <v>43921</v>
      </c>
      <c r="B7268" t="s">
        <v>106</v>
      </c>
      <c r="C7268" t="s">
        <v>130</v>
      </c>
      <c r="D7268" t="s">
        <v>6</v>
      </c>
      <c r="E7268" t="str">
        <f t="shared" si="113"/>
        <v>2020NHS Forth ValleyTransgenderNot Known</v>
      </c>
      <c r="F7268">
        <v>43.167591827093403</v>
      </c>
    </row>
    <row r="7269" spans="1:6" x14ac:dyDescent="0.25">
      <c r="A7269" s="95">
        <v>43555</v>
      </c>
      <c r="B7269" t="s">
        <v>52</v>
      </c>
      <c r="C7269" t="s">
        <v>90</v>
      </c>
      <c r="D7269" t="s">
        <v>6</v>
      </c>
      <c r="E7269" t="str">
        <f t="shared" si="113"/>
        <v>2019NHS National Services ScotlandEthnicityNot Known</v>
      </c>
      <c r="F7269">
        <v>4.92434662998624</v>
      </c>
    </row>
    <row r="7270" spans="1:6" x14ac:dyDescent="0.25">
      <c r="A7270" s="95">
        <v>43555</v>
      </c>
      <c r="B7270" t="s">
        <v>52</v>
      </c>
      <c r="C7270" t="s">
        <v>1</v>
      </c>
      <c r="D7270" t="s">
        <v>6</v>
      </c>
      <c r="E7270" t="str">
        <f t="shared" si="113"/>
        <v>2019NHS National Services ScotlandReligionNot Known</v>
      </c>
      <c r="F7270">
        <v>35.653370013755101</v>
      </c>
    </row>
    <row r="7271" spans="1:6" x14ac:dyDescent="0.25">
      <c r="A7271" s="95">
        <v>43555</v>
      </c>
      <c r="B7271" t="s">
        <v>52</v>
      </c>
      <c r="C7271" t="s">
        <v>3</v>
      </c>
      <c r="D7271" t="s">
        <v>6</v>
      </c>
      <c r="E7271" t="str">
        <f t="shared" si="113"/>
        <v>2019NHS National Services ScotlandSexual OrientationNot Known</v>
      </c>
      <c r="F7271">
        <v>36.148555708390603</v>
      </c>
    </row>
    <row r="7272" spans="1:6" x14ac:dyDescent="0.25">
      <c r="A7272" s="95">
        <v>43921</v>
      </c>
      <c r="B7272" t="s">
        <v>115</v>
      </c>
      <c r="C7272" t="s">
        <v>130</v>
      </c>
      <c r="D7272" t="s">
        <v>6</v>
      </c>
      <c r="E7272" t="str">
        <f t="shared" si="113"/>
        <v>2020NHS Western IslesTransgenderNot Known</v>
      </c>
      <c r="F7272">
        <v>41.316415543219598</v>
      </c>
    </row>
    <row r="7273" spans="1:6" x14ac:dyDescent="0.25">
      <c r="A7273" s="95">
        <v>43921</v>
      </c>
      <c r="B7273" t="s">
        <v>104</v>
      </c>
      <c r="C7273" t="s">
        <v>130</v>
      </c>
      <c r="D7273" t="s">
        <v>6</v>
      </c>
      <c r="E7273" t="str">
        <f t="shared" si="113"/>
        <v>2020NHS Dumfries &amp; GallowayTransgenderNot Known</v>
      </c>
      <c r="F7273">
        <v>63.171991582169497</v>
      </c>
    </row>
    <row r="7274" spans="1:6" x14ac:dyDescent="0.25">
      <c r="A7274" s="95">
        <v>43921</v>
      </c>
      <c r="B7274" t="s">
        <v>113</v>
      </c>
      <c r="C7274" t="s">
        <v>130</v>
      </c>
      <c r="D7274" t="s">
        <v>6</v>
      </c>
      <c r="E7274" t="str">
        <f t="shared" si="113"/>
        <v>2020NHS ShetlandTransgenderNot Known</v>
      </c>
      <c r="F7274">
        <v>13.619744058500901</v>
      </c>
    </row>
    <row r="7275" spans="1:6" x14ac:dyDescent="0.25">
      <c r="A7275" s="95">
        <v>43921</v>
      </c>
      <c r="B7275" t="s">
        <v>127</v>
      </c>
      <c r="C7275" t="s">
        <v>130</v>
      </c>
      <c r="D7275" t="s">
        <v>6</v>
      </c>
      <c r="E7275" t="str">
        <f t="shared" si="113"/>
        <v>2020East RegionTransgenderNot Known</v>
      </c>
      <c r="F7275">
        <v>12.5977332642346</v>
      </c>
    </row>
    <row r="7276" spans="1:6" x14ac:dyDescent="0.25">
      <c r="A7276" s="95">
        <v>43555</v>
      </c>
      <c r="B7276" t="s">
        <v>15</v>
      </c>
      <c r="C7276" t="s">
        <v>90</v>
      </c>
      <c r="D7276" t="s">
        <v>6</v>
      </c>
      <c r="E7276" t="str">
        <f t="shared" si="113"/>
        <v>2019Scottish Ambulance ServiceEthnicityNot Known</v>
      </c>
      <c r="F7276">
        <v>9.0606653620352198</v>
      </c>
    </row>
    <row r="7277" spans="1:6" x14ac:dyDescent="0.25">
      <c r="A7277" s="95">
        <v>43555</v>
      </c>
      <c r="B7277" t="s">
        <v>15</v>
      </c>
      <c r="C7277" t="s">
        <v>1</v>
      </c>
      <c r="D7277" t="s">
        <v>6</v>
      </c>
      <c r="E7277" t="str">
        <f t="shared" si="113"/>
        <v>2019Scottish Ambulance ServiceReligionNot Known</v>
      </c>
      <c r="F7277">
        <v>37.475538160469597</v>
      </c>
    </row>
    <row r="7278" spans="1:6" x14ac:dyDescent="0.25">
      <c r="A7278" s="95">
        <v>43555</v>
      </c>
      <c r="B7278" t="s">
        <v>15</v>
      </c>
      <c r="C7278" t="s">
        <v>3</v>
      </c>
      <c r="D7278" t="s">
        <v>6</v>
      </c>
      <c r="E7278" t="str">
        <f t="shared" si="113"/>
        <v>2019Scottish Ambulance ServiceSexual OrientationNot Known</v>
      </c>
      <c r="F7278">
        <v>42.230919765166298</v>
      </c>
    </row>
    <row r="7279" spans="1:6" x14ac:dyDescent="0.25">
      <c r="A7279" s="95">
        <v>43921</v>
      </c>
      <c r="B7279" t="s">
        <v>132</v>
      </c>
      <c r="C7279" t="s">
        <v>130</v>
      </c>
      <c r="D7279" t="s">
        <v>6</v>
      </c>
      <c r="E7279" t="str">
        <f t="shared" si="113"/>
        <v>2020National Bodies and Special Health BoardsTransgenderNot Known</v>
      </c>
      <c r="F7279">
        <v>33.106770136473102</v>
      </c>
    </row>
    <row r="7280" spans="1:6" x14ac:dyDescent="0.25">
      <c r="A7280" s="95">
        <v>43921</v>
      </c>
      <c r="B7280" t="s">
        <v>128</v>
      </c>
      <c r="C7280" t="s">
        <v>130</v>
      </c>
      <c r="D7280" t="s">
        <v>6</v>
      </c>
      <c r="E7280" t="str">
        <f t="shared" si="113"/>
        <v>2020North RegionTransgenderNot Known</v>
      </c>
      <c r="F7280">
        <v>23.745407524476001</v>
      </c>
    </row>
    <row r="7281" spans="1:6" x14ac:dyDescent="0.25">
      <c r="A7281" s="95">
        <v>43921</v>
      </c>
      <c r="B7281" t="s">
        <v>129</v>
      </c>
      <c r="C7281" t="s">
        <v>130</v>
      </c>
      <c r="D7281" t="s">
        <v>6</v>
      </c>
      <c r="E7281" t="str">
        <f t="shared" si="113"/>
        <v>2020West RegionTransgenderNot Known</v>
      </c>
      <c r="F7281">
        <v>78.289361605469594</v>
      </c>
    </row>
    <row r="7282" spans="1:6" x14ac:dyDescent="0.25">
      <c r="A7282" s="95">
        <v>43555</v>
      </c>
      <c r="B7282" t="s">
        <v>16</v>
      </c>
      <c r="C7282" t="s">
        <v>90</v>
      </c>
      <c r="D7282" t="s">
        <v>6</v>
      </c>
      <c r="E7282" t="str">
        <f t="shared" si="113"/>
        <v>2019NHS 24EthnicityNot Known</v>
      </c>
      <c r="F7282">
        <v>1.77587262706674</v>
      </c>
    </row>
    <row r="7283" spans="1:6" x14ac:dyDescent="0.25">
      <c r="A7283" s="95">
        <v>43555</v>
      </c>
      <c r="B7283" t="s">
        <v>16</v>
      </c>
      <c r="C7283" t="s">
        <v>1</v>
      </c>
      <c r="D7283" t="s">
        <v>6</v>
      </c>
      <c r="E7283" t="str">
        <f t="shared" si="113"/>
        <v>2019NHS 24ReligionNot Known</v>
      </c>
      <c r="F7283">
        <v>38.640538885486798</v>
      </c>
    </row>
    <row r="7284" spans="1:6" x14ac:dyDescent="0.25">
      <c r="A7284" s="95">
        <v>43555</v>
      </c>
      <c r="B7284" t="s">
        <v>16</v>
      </c>
      <c r="C7284" t="s">
        <v>3</v>
      </c>
      <c r="D7284" t="s">
        <v>6</v>
      </c>
      <c r="E7284" t="str">
        <f t="shared" si="113"/>
        <v>2019NHS 24Sexual OrientationNot Known</v>
      </c>
      <c r="F7284">
        <v>39.191671769748901</v>
      </c>
    </row>
    <row r="7285" spans="1:6" x14ac:dyDescent="0.25">
      <c r="A7285" s="95">
        <v>43555</v>
      </c>
      <c r="B7285" t="s">
        <v>17</v>
      </c>
      <c r="C7285" t="s">
        <v>90</v>
      </c>
      <c r="D7285" t="s">
        <v>6</v>
      </c>
      <c r="E7285" t="str">
        <f t="shared" si="113"/>
        <v>2019NHS Education for ScotlandEthnicityNot Known</v>
      </c>
      <c r="F7285">
        <v>29.095792300805702</v>
      </c>
    </row>
    <row r="7286" spans="1:6" x14ac:dyDescent="0.25">
      <c r="A7286" s="95">
        <v>43555</v>
      </c>
      <c r="B7286" t="s">
        <v>17</v>
      </c>
      <c r="C7286" t="s">
        <v>1</v>
      </c>
      <c r="D7286" t="s">
        <v>6</v>
      </c>
      <c r="E7286" t="str">
        <f t="shared" si="113"/>
        <v>2019NHS Education for ScotlandReligionNot Known</v>
      </c>
      <c r="F7286">
        <v>27.0367054610564</v>
      </c>
    </row>
    <row r="7287" spans="1:6" x14ac:dyDescent="0.25">
      <c r="A7287" s="95">
        <v>43555</v>
      </c>
      <c r="B7287" t="s">
        <v>17</v>
      </c>
      <c r="C7287" t="s">
        <v>3</v>
      </c>
      <c r="D7287" t="s">
        <v>6</v>
      </c>
      <c r="E7287" t="str">
        <f t="shared" si="113"/>
        <v>2019NHS Education for ScotlandSexual OrientationNot Known</v>
      </c>
      <c r="F7287">
        <v>30.4386750223813</v>
      </c>
    </row>
    <row r="7288" spans="1:6" x14ac:dyDescent="0.25">
      <c r="A7288" s="95">
        <v>43555</v>
      </c>
      <c r="B7288" t="s">
        <v>83</v>
      </c>
      <c r="C7288" t="s">
        <v>90</v>
      </c>
      <c r="D7288" t="s">
        <v>6</v>
      </c>
      <c r="E7288" t="str">
        <f t="shared" si="113"/>
        <v>2019Healthcare Improvement ScotlandEthnicityNot Known</v>
      </c>
      <c r="F7288">
        <v>6.7940552016985096</v>
      </c>
    </row>
    <row r="7289" spans="1:6" x14ac:dyDescent="0.25">
      <c r="A7289" s="95">
        <v>43555</v>
      </c>
      <c r="B7289" t="s">
        <v>83</v>
      </c>
      <c r="C7289" t="s">
        <v>1</v>
      </c>
      <c r="D7289" t="s">
        <v>6</v>
      </c>
      <c r="E7289" t="str">
        <f t="shared" si="113"/>
        <v>2019Healthcare Improvement ScotlandReligionNot Known</v>
      </c>
      <c r="F7289">
        <v>6.7940552016985096</v>
      </c>
    </row>
    <row r="7290" spans="1:6" x14ac:dyDescent="0.25">
      <c r="A7290" s="95">
        <v>43555</v>
      </c>
      <c r="B7290" t="s">
        <v>83</v>
      </c>
      <c r="C7290" t="s">
        <v>3</v>
      </c>
      <c r="D7290" t="s">
        <v>6</v>
      </c>
      <c r="E7290" t="str">
        <f t="shared" si="113"/>
        <v>2019Healthcare Improvement ScotlandSexual OrientationNot Known</v>
      </c>
      <c r="F7290">
        <v>7.6433121019108201</v>
      </c>
    </row>
    <row r="7291" spans="1:6" x14ac:dyDescent="0.25">
      <c r="A7291" s="95">
        <v>43555</v>
      </c>
      <c r="B7291" t="s">
        <v>18</v>
      </c>
      <c r="C7291" t="s">
        <v>90</v>
      </c>
      <c r="D7291" t="s">
        <v>6</v>
      </c>
      <c r="E7291" t="str">
        <f t="shared" si="113"/>
        <v>2019NHS Health ScotlandEthnicityNot Known</v>
      </c>
      <c r="F7291">
        <v>5.9190031152647897</v>
      </c>
    </row>
    <row r="7292" spans="1:6" x14ac:dyDescent="0.25">
      <c r="A7292" s="95">
        <v>43555</v>
      </c>
      <c r="B7292" t="s">
        <v>18</v>
      </c>
      <c r="C7292" t="s">
        <v>1</v>
      </c>
      <c r="D7292" t="s">
        <v>6</v>
      </c>
      <c r="E7292" t="str">
        <f t="shared" si="113"/>
        <v>2019NHS Health ScotlandReligionNot Known</v>
      </c>
      <c r="F7292">
        <v>6.8535825545171303</v>
      </c>
    </row>
    <row r="7293" spans="1:6" x14ac:dyDescent="0.25">
      <c r="A7293" s="95">
        <v>43555</v>
      </c>
      <c r="B7293" t="s">
        <v>18</v>
      </c>
      <c r="C7293" t="s">
        <v>3</v>
      </c>
      <c r="D7293" t="s">
        <v>6</v>
      </c>
      <c r="E7293" t="str">
        <f t="shared" si="113"/>
        <v>2019NHS Health ScotlandSexual OrientationNot Known</v>
      </c>
      <c r="F7293">
        <v>9.3457943925233593</v>
      </c>
    </row>
    <row r="7294" spans="1:6" x14ac:dyDescent="0.25">
      <c r="A7294" s="95">
        <v>43555</v>
      </c>
      <c r="B7294" t="s">
        <v>19</v>
      </c>
      <c r="C7294" t="s">
        <v>90</v>
      </c>
      <c r="D7294" t="s">
        <v>6</v>
      </c>
      <c r="E7294" t="str">
        <f t="shared" si="113"/>
        <v>2019The State HospitalEthnicityNot Known</v>
      </c>
      <c r="F7294">
        <v>38.670694864048301</v>
      </c>
    </row>
    <row r="7295" spans="1:6" x14ac:dyDescent="0.25">
      <c r="A7295" s="95">
        <v>43555</v>
      </c>
      <c r="B7295" t="s">
        <v>19</v>
      </c>
      <c r="C7295" t="s">
        <v>1</v>
      </c>
      <c r="D7295" t="s">
        <v>6</v>
      </c>
      <c r="E7295" t="str">
        <f t="shared" si="113"/>
        <v>2019The State HospitalReligionNot Known</v>
      </c>
      <c r="F7295">
        <v>29.003021148036201</v>
      </c>
    </row>
    <row r="7296" spans="1:6" x14ac:dyDescent="0.25">
      <c r="A7296" s="95">
        <v>43555</v>
      </c>
      <c r="B7296" t="s">
        <v>19</v>
      </c>
      <c r="C7296" t="s">
        <v>3</v>
      </c>
      <c r="D7296" t="s">
        <v>6</v>
      </c>
      <c r="E7296" t="str">
        <f t="shared" si="113"/>
        <v>2019The State HospitalSexual OrientationNot Known</v>
      </c>
      <c r="F7296">
        <v>35.649546827794502</v>
      </c>
    </row>
    <row r="7297" spans="1:6" x14ac:dyDescent="0.25">
      <c r="A7297" s="95">
        <v>43555</v>
      </c>
      <c r="B7297" t="s">
        <v>35</v>
      </c>
      <c r="C7297" t="s">
        <v>90</v>
      </c>
      <c r="D7297" t="s">
        <v>6</v>
      </c>
      <c r="E7297" t="str">
        <f t="shared" si="113"/>
        <v>2019National Waiting Times CentreEthnicityNot Known</v>
      </c>
      <c r="F7297">
        <v>13.4615384615384</v>
      </c>
    </row>
    <row r="7298" spans="1:6" x14ac:dyDescent="0.25">
      <c r="A7298" s="95">
        <v>43555</v>
      </c>
      <c r="B7298" t="s">
        <v>35</v>
      </c>
      <c r="C7298" t="s">
        <v>1</v>
      </c>
      <c r="D7298" t="s">
        <v>6</v>
      </c>
      <c r="E7298" t="str">
        <f t="shared" si="113"/>
        <v>2019National Waiting Times CentreReligionNot Known</v>
      </c>
      <c r="F7298">
        <v>9.8557692307692299</v>
      </c>
    </row>
    <row r="7299" spans="1:6" x14ac:dyDescent="0.25">
      <c r="A7299" s="95">
        <v>43555</v>
      </c>
      <c r="B7299" t="s">
        <v>35</v>
      </c>
      <c r="C7299" t="s">
        <v>3</v>
      </c>
      <c r="D7299" t="s">
        <v>6</v>
      </c>
      <c r="E7299" t="str">
        <f t="shared" si="113"/>
        <v>2019National Waiting Times CentreSexual OrientationNot Known</v>
      </c>
      <c r="F7299">
        <v>12.596153846153801</v>
      </c>
    </row>
    <row r="7300" spans="1:6" x14ac:dyDescent="0.25">
      <c r="A7300" s="95">
        <v>43555</v>
      </c>
      <c r="B7300" t="s">
        <v>105</v>
      </c>
      <c r="C7300" t="s">
        <v>90</v>
      </c>
      <c r="D7300" t="s">
        <v>6</v>
      </c>
      <c r="E7300" t="str">
        <f t="shared" ref="E7300:E7363" si="114">"20"&amp;RIGHT(TEXT(A7300,"dd-mmm-yy"),2)&amp;B7300&amp;C7300&amp;D7300</f>
        <v>2019NHS FifeEthnicityNot Known</v>
      </c>
      <c r="F7300">
        <v>8.6360452316621608</v>
      </c>
    </row>
    <row r="7301" spans="1:6" x14ac:dyDescent="0.25">
      <c r="A7301" s="95">
        <v>43555</v>
      </c>
      <c r="B7301" t="s">
        <v>105</v>
      </c>
      <c r="C7301" t="s">
        <v>1</v>
      </c>
      <c r="D7301" t="s">
        <v>6</v>
      </c>
      <c r="E7301" t="str">
        <f t="shared" si="114"/>
        <v>2019NHS FifeReligionNot Known</v>
      </c>
      <c r="F7301">
        <v>8.6560592414690198</v>
      </c>
    </row>
    <row r="7302" spans="1:6" x14ac:dyDescent="0.25">
      <c r="A7302" s="95">
        <v>43555</v>
      </c>
      <c r="B7302" t="s">
        <v>105</v>
      </c>
      <c r="C7302" t="s">
        <v>3</v>
      </c>
      <c r="D7302" t="s">
        <v>6</v>
      </c>
      <c r="E7302" t="str">
        <f t="shared" si="114"/>
        <v>2019NHS FifeSexual OrientationNot Known</v>
      </c>
      <c r="F7302">
        <v>9.04633243270289</v>
      </c>
    </row>
    <row r="7303" spans="1:6" x14ac:dyDescent="0.25">
      <c r="A7303" s="95">
        <v>43555</v>
      </c>
      <c r="B7303" t="s">
        <v>108</v>
      </c>
      <c r="C7303" t="s">
        <v>90</v>
      </c>
      <c r="D7303" t="s">
        <v>6</v>
      </c>
      <c r="E7303" t="str">
        <f t="shared" si="114"/>
        <v>2019NHS Greater Glasgow &amp; ClydeEthnicityNot Known</v>
      </c>
      <c r="F7303">
        <v>22.232928912443601</v>
      </c>
    </row>
    <row r="7304" spans="1:6" x14ac:dyDescent="0.25">
      <c r="A7304" s="95">
        <v>43555</v>
      </c>
      <c r="B7304" t="s">
        <v>108</v>
      </c>
      <c r="C7304" t="s">
        <v>1</v>
      </c>
      <c r="D7304" t="s">
        <v>6</v>
      </c>
      <c r="E7304" t="str">
        <f t="shared" si="114"/>
        <v>2019NHS Greater Glasgow &amp; ClydeReligionNot Known</v>
      </c>
      <c r="F7304">
        <v>4.0252288555034799</v>
      </c>
    </row>
    <row r="7305" spans="1:6" x14ac:dyDescent="0.25">
      <c r="A7305" s="95">
        <v>43555</v>
      </c>
      <c r="B7305" t="s">
        <v>108</v>
      </c>
      <c r="C7305" t="s">
        <v>3</v>
      </c>
      <c r="D7305" t="s">
        <v>6</v>
      </c>
      <c r="E7305" t="str">
        <f t="shared" si="114"/>
        <v>2019NHS Greater Glasgow &amp; ClydeSexual OrientationNot Known</v>
      </c>
      <c r="F7305">
        <v>30.8681179098594</v>
      </c>
    </row>
    <row r="7306" spans="1:6" x14ac:dyDescent="0.25">
      <c r="A7306" s="95">
        <v>43555</v>
      </c>
      <c r="B7306" t="s">
        <v>109</v>
      </c>
      <c r="C7306" t="s">
        <v>90</v>
      </c>
      <c r="D7306" t="s">
        <v>6</v>
      </c>
      <c r="E7306" t="str">
        <f t="shared" si="114"/>
        <v>2019NHS HighlandEthnicityNot Known</v>
      </c>
      <c r="F7306">
        <v>19.723865877712001</v>
      </c>
    </row>
    <row r="7307" spans="1:6" x14ac:dyDescent="0.25">
      <c r="A7307" s="95">
        <v>43555</v>
      </c>
      <c r="B7307" t="s">
        <v>109</v>
      </c>
      <c r="C7307" t="s">
        <v>1</v>
      </c>
      <c r="D7307" t="s">
        <v>6</v>
      </c>
      <c r="E7307" t="str">
        <f t="shared" si="114"/>
        <v>2019NHS HighlandReligionNot Known</v>
      </c>
      <c r="F7307">
        <v>21.9099276791584</v>
      </c>
    </row>
    <row r="7308" spans="1:6" x14ac:dyDescent="0.25">
      <c r="A7308" s="95">
        <v>43555</v>
      </c>
      <c r="B7308" t="s">
        <v>109</v>
      </c>
      <c r="C7308" t="s">
        <v>3</v>
      </c>
      <c r="D7308" t="s">
        <v>6</v>
      </c>
      <c r="E7308" t="str">
        <f t="shared" si="114"/>
        <v>2019NHS HighlandSexual OrientationNot Known</v>
      </c>
      <c r="F7308">
        <v>18.6801446416831</v>
      </c>
    </row>
    <row r="7309" spans="1:6" x14ac:dyDescent="0.25">
      <c r="A7309" s="95">
        <v>43555</v>
      </c>
      <c r="B7309" t="s">
        <v>110</v>
      </c>
      <c r="C7309" t="s">
        <v>90</v>
      </c>
      <c r="D7309" t="s">
        <v>6</v>
      </c>
      <c r="E7309" t="str">
        <f t="shared" si="114"/>
        <v>2019NHS LanarkshireEthnicityNot Known</v>
      </c>
      <c r="F7309">
        <v>22.272068465732598</v>
      </c>
    </row>
    <row r="7310" spans="1:6" x14ac:dyDescent="0.25">
      <c r="A7310" s="95">
        <v>43555</v>
      </c>
      <c r="B7310" t="s">
        <v>110</v>
      </c>
      <c r="C7310" t="s">
        <v>1</v>
      </c>
      <c r="D7310" t="s">
        <v>6</v>
      </c>
      <c r="E7310" t="str">
        <f t="shared" si="114"/>
        <v>2019NHS LanarkshireReligionNot Known</v>
      </c>
      <c r="F7310">
        <v>33.556491131202897</v>
      </c>
    </row>
    <row r="7311" spans="1:6" x14ac:dyDescent="0.25">
      <c r="A7311" s="95">
        <v>43555</v>
      </c>
      <c r="B7311" t="s">
        <v>110</v>
      </c>
      <c r="C7311" t="s">
        <v>3</v>
      </c>
      <c r="D7311" t="s">
        <v>6</v>
      </c>
      <c r="E7311" t="str">
        <f t="shared" si="114"/>
        <v>2019NHS LanarkshireSexual OrientationNot Known</v>
      </c>
      <c r="F7311">
        <v>35.916902477741701</v>
      </c>
    </row>
    <row r="7312" spans="1:6" x14ac:dyDescent="0.25">
      <c r="A7312" s="95">
        <v>43555</v>
      </c>
      <c r="B7312" t="s">
        <v>107</v>
      </c>
      <c r="C7312" t="s">
        <v>90</v>
      </c>
      <c r="D7312" t="s">
        <v>6</v>
      </c>
      <c r="E7312" t="str">
        <f t="shared" si="114"/>
        <v>2019NHS GrampianEthnicityNot Known</v>
      </c>
      <c r="F7312">
        <v>2.3830587194514998</v>
      </c>
    </row>
    <row r="7313" spans="1:6" x14ac:dyDescent="0.25">
      <c r="A7313" s="95">
        <v>43555</v>
      </c>
      <c r="B7313" t="s">
        <v>107</v>
      </c>
      <c r="C7313" t="s">
        <v>1</v>
      </c>
      <c r="D7313" t="s">
        <v>6</v>
      </c>
      <c r="E7313" t="str">
        <f t="shared" si="114"/>
        <v>2019NHS GrampianReligionNot Known</v>
      </c>
      <c r="F7313">
        <v>2.2724759482472598</v>
      </c>
    </row>
    <row r="7314" spans="1:6" x14ac:dyDescent="0.25">
      <c r="A7314" s="95">
        <v>43555</v>
      </c>
      <c r="B7314" t="s">
        <v>107</v>
      </c>
      <c r="C7314" t="s">
        <v>3</v>
      </c>
      <c r="D7314" t="s">
        <v>6</v>
      </c>
      <c r="E7314" t="str">
        <f t="shared" si="114"/>
        <v>2019NHS GrampianSexual OrientationNot Known</v>
      </c>
      <c r="F7314">
        <v>2.2724759482472598</v>
      </c>
    </row>
    <row r="7315" spans="1:6" x14ac:dyDescent="0.25">
      <c r="A7315" s="95">
        <v>43555</v>
      </c>
      <c r="B7315" t="s">
        <v>112</v>
      </c>
      <c r="C7315" t="s">
        <v>90</v>
      </c>
      <c r="D7315" t="s">
        <v>6</v>
      </c>
      <c r="E7315" t="str">
        <f t="shared" si="114"/>
        <v>2019NHS OrkneyEthnicityNot Known</v>
      </c>
      <c r="F7315">
        <v>5.7761732851985501</v>
      </c>
    </row>
    <row r="7316" spans="1:6" x14ac:dyDescent="0.25">
      <c r="A7316" s="95">
        <v>43555</v>
      </c>
      <c r="B7316" t="s">
        <v>112</v>
      </c>
      <c r="C7316" t="s">
        <v>1</v>
      </c>
      <c r="D7316" t="s">
        <v>6</v>
      </c>
      <c r="E7316" t="str">
        <f t="shared" si="114"/>
        <v>2019NHS OrkneyReligionNot Known</v>
      </c>
      <c r="F7316">
        <v>11.1913357400722</v>
      </c>
    </row>
    <row r="7317" spans="1:6" x14ac:dyDescent="0.25">
      <c r="A7317" s="95">
        <v>43555</v>
      </c>
      <c r="B7317" t="s">
        <v>112</v>
      </c>
      <c r="C7317" t="s">
        <v>3</v>
      </c>
      <c r="D7317" t="s">
        <v>6</v>
      </c>
      <c r="E7317" t="str">
        <f t="shared" si="114"/>
        <v>2019NHS OrkneySexual OrientationNot Known</v>
      </c>
      <c r="F7317">
        <v>23.465703971119101</v>
      </c>
    </row>
    <row r="7318" spans="1:6" x14ac:dyDescent="0.25">
      <c r="A7318" s="95">
        <v>43555</v>
      </c>
      <c r="B7318" t="s">
        <v>111</v>
      </c>
      <c r="C7318" t="s">
        <v>90</v>
      </c>
      <c r="D7318" t="s">
        <v>6</v>
      </c>
      <c r="E7318" t="str">
        <f t="shared" si="114"/>
        <v>2019NHS LothianEthnicityNot Known</v>
      </c>
      <c r="F7318">
        <v>28.8555000342254</v>
      </c>
    </row>
    <row r="7319" spans="1:6" x14ac:dyDescent="0.25">
      <c r="A7319" s="95">
        <v>43555</v>
      </c>
      <c r="B7319" t="s">
        <v>111</v>
      </c>
      <c r="C7319" t="s">
        <v>1</v>
      </c>
      <c r="D7319" t="s">
        <v>6</v>
      </c>
      <c r="E7319" t="str">
        <f t="shared" si="114"/>
        <v>2019NHS LothianReligionNot Known</v>
      </c>
      <c r="F7319">
        <v>47.925936066808099</v>
      </c>
    </row>
    <row r="7320" spans="1:6" x14ac:dyDescent="0.25">
      <c r="A7320" s="95">
        <v>43555</v>
      </c>
      <c r="B7320" t="s">
        <v>111</v>
      </c>
      <c r="C7320" t="s">
        <v>3</v>
      </c>
      <c r="D7320" t="s">
        <v>6</v>
      </c>
      <c r="E7320" t="str">
        <f t="shared" si="114"/>
        <v>2019NHS LothianSexual OrientationNot Known</v>
      </c>
      <c r="F7320">
        <v>42.658635087959397</v>
      </c>
    </row>
    <row r="7321" spans="1:6" x14ac:dyDescent="0.25">
      <c r="A7321" s="95">
        <v>43555</v>
      </c>
      <c r="B7321" t="s">
        <v>114</v>
      </c>
      <c r="C7321" t="s">
        <v>90</v>
      </c>
      <c r="D7321" t="s">
        <v>6</v>
      </c>
      <c r="E7321" t="str">
        <f t="shared" si="114"/>
        <v>2019NHS TaysideEthnicityNot Known</v>
      </c>
      <c r="F7321">
        <v>10.490093847758001</v>
      </c>
    </row>
    <row r="7322" spans="1:6" x14ac:dyDescent="0.25">
      <c r="A7322" s="95">
        <v>43555</v>
      </c>
      <c r="B7322" t="s">
        <v>114</v>
      </c>
      <c r="C7322" t="s">
        <v>1</v>
      </c>
      <c r="D7322" t="s">
        <v>6</v>
      </c>
      <c r="E7322" t="str">
        <f t="shared" si="114"/>
        <v>2019NHS TaysideReligionNot Known</v>
      </c>
      <c r="F7322">
        <v>11.3381995133819</v>
      </c>
    </row>
    <row r="7323" spans="1:6" x14ac:dyDescent="0.25">
      <c r="A7323" s="95">
        <v>43555</v>
      </c>
      <c r="B7323" t="s">
        <v>114</v>
      </c>
      <c r="C7323" t="s">
        <v>3</v>
      </c>
      <c r="D7323" t="s">
        <v>6</v>
      </c>
      <c r="E7323" t="str">
        <f t="shared" si="114"/>
        <v>2019NHS TaysideSexual OrientationNot Known</v>
      </c>
      <c r="F7323">
        <v>20.611748348974601</v>
      </c>
    </row>
    <row r="7324" spans="1:6" x14ac:dyDescent="0.25">
      <c r="A7324" s="95">
        <v>43555</v>
      </c>
      <c r="B7324" t="s">
        <v>106</v>
      </c>
      <c r="C7324" t="s">
        <v>90</v>
      </c>
      <c r="D7324" t="s">
        <v>6</v>
      </c>
      <c r="E7324" t="str">
        <f t="shared" si="114"/>
        <v>2019NHS Forth ValleyEthnicityNot Known</v>
      </c>
      <c r="F7324">
        <v>10.120845921450099</v>
      </c>
    </row>
    <row r="7325" spans="1:6" x14ac:dyDescent="0.25">
      <c r="A7325" s="95">
        <v>43555</v>
      </c>
      <c r="B7325" t="s">
        <v>106</v>
      </c>
      <c r="C7325" t="s">
        <v>1</v>
      </c>
      <c r="D7325" t="s">
        <v>6</v>
      </c>
      <c r="E7325" t="str">
        <f t="shared" si="114"/>
        <v>2019NHS Forth ValleyReligionNot Known</v>
      </c>
      <c r="F7325">
        <v>28.3106747230614</v>
      </c>
    </row>
    <row r="7326" spans="1:6" x14ac:dyDescent="0.25">
      <c r="A7326" s="95">
        <v>43555</v>
      </c>
      <c r="B7326" t="s">
        <v>106</v>
      </c>
      <c r="C7326" t="s">
        <v>3</v>
      </c>
      <c r="D7326" t="s">
        <v>6</v>
      </c>
      <c r="E7326" t="str">
        <f t="shared" si="114"/>
        <v>2019NHS Forth ValleySexual OrientationNot Known</v>
      </c>
      <c r="F7326">
        <v>26.875629405840801</v>
      </c>
    </row>
    <row r="7327" spans="1:6" x14ac:dyDescent="0.25">
      <c r="A7327" s="95">
        <v>43555</v>
      </c>
      <c r="B7327" t="s">
        <v>115</v>
      </c>
      <c r="C7327" t="s">
        <v>90</v>
      </c>
      <c r="D7327" t="s">
        <v>6</v>
      </c>
      <c r="E7327" t="str">
        <f t="shared" si="114"/>
        <v>2019NHS Western IslesEthnicityNot Known</v>
      </c>
      <c r="F7327">
        <v>23.904052936311</v>
      </c>
    </row>
    <row r="7328" spans="1:6" x14ac:dyDescent="0.25">
      <c r="A7328" s="95">
        <v>43555</v>
      </c>
      <c r="B7328" t="s">
        <v>115</v>
      </c>
      <c r="C7328" t="s">
        <v>1</v>
      </c>
      <c r="D7328" t="s">
        <v>6</v>
      </c>
      <c r="E7328" t="str">
        <f t="shared" si="114"/>
        <v>2019NHS Western IslesReligionNot Known</v>
      </c>
      <c r="F7328">
        <v>17.2870140612076</v>
      </c>
    </row>
    <row r="7329" spans="1:6" x14ac:dyDescent="0.25">
      <c r="A7329" s="95">
        <v>43555</v>
      </c>
      <c r="B7329" t="s">
        <v>115</v>
      </c>
      <c r="C7329" t="s">
        <v>3</v>
      </c>
      <c r="D7329" t="s">
        <v>6</v>
      </c>
      <c r="E7329" t="str">
        <f t="shared" si="114"/>
        <v>2019NHS Western IslesSexual OrientationNot Known</v>
      </c>
      <c r="F7329">
        <v>17.948717948717899</v>
      </c>
    </row>
    <row r="7330" spans="1:6" x14ac:dyDescent="0.25">
      <c r="A7330" s="95">
        <v>43555</v>
      </c>
      <c r="B7330" t="s">
        <v>104</v>
      </c>
      <c r="C7330" t="s">
        <v>90</v>
      </c>
      <c r="D7330" t="s">
        <v>6</v>
      </c>
      <c r="E7330" t="str">
        <f t="shared" si="114"/>
        <v>2019NHS Dumfries &amp; GallowayEthnicityNot Known</v>
      </c>
      <c r="F7330">
        <v>28.9953880088229</v>
      </c>
    </row>
    <row r="7331" spans="1:6" x14ac:dyDescent="0.25">
      <c r="A7331" s="95">
        <v>43555</v>
      </c>
      <c r="B7331" t="s">
        <v>104</v>
      </c>
      <c r="C7331" t="s">
        <v>1</v>
      </c>
      <c r="D7331" t="s">
        <v>6</v>
      </c>
      <c r="E7331" t="str">
        <f t="shared" si="114"/>
        <v>2019NHS Dumfries &amp; GallowayReligionNot Known</v>
      </c>
      <c r="F7331">
        <v>29.777421295367901</v>
      </c>
    </row>
    <row r="7332" spans="1:6" x14ac:dyDescent="0.25">
      <c r="A7332" s="95">
        <v>43555</v>
      </c>
      <c r="B7332" t="s">
        <v>104</v>
      </c>
      <c r="C7332" t="s">
        <v>3</v>
      </c>
      <c r="D7332" t="s">
        <v>6</v>
      </c>
      <c r="E7332" t="str">
        <f t="shared" si="114"/>
        <v>2019NHS Dumfries &amp; GallowaySexual OrientationNot Known</v>
      </c>
      <c r="F7332">
        <v>30.399037497493399</v>
      </c>
    </row>
    <row r="7333" spans="1:6" x14ac:dyDescent="0.25">
      <c r="A7333" s="95">
        <v>43555</v>
      </c>
      <c r="B7333" t="s">
        <v>113</v>
      </c>
      <c r="C7333" t="s">
        <v>90</v>
      </c>
      <c r="D7333" t="s">
        <v>6</v>
      </c>
      <c r="E7333" t="str">
        <f t="shared" si="114"/>
        <v>2019NHS ShetlandEthnicityNot Known</v>
      </c>
      <c r="F7333">
        <v>3.1434184675834902</v>
      </c>
    </row>
    <row r="7334" spans="1:6" x14ac:dyDescent="0.25">
      <c r="A7334" s="95">
        <v>43555</v>
      </c>
      <c r="B7334" t="s">
        <v>113</v>
      </c>
      <c r="C7334" t="s">
        <v>1</v>
      </c>
      <c r="D7334" t="s">
        <v>6</v>
      </c>
      <c r="E7334" t="str">
        <f t="shared" si="114"/>
        <v>2019NHS ShetlandReligionNot Known</v>
      </c>
      <c r="F7334">
        <v>3.1434184675834902</v>
      </c>
    </row>
    <row r="7335" spans="1:6" x14ac:dyDescent="0.25">
      <c r="A7335" s="95">
        <v>43555</v>
      </c>
      <c r="B7335" t="s">
        <v>113</v>
      </c>
      <c r="C7335" t="s">
        <v>3</v>
      </c>
      <c r="D7335" t="s">
        <v>6</v>
      </c>
      <c r="E7335" t="str">
        <f t="shared" si="114"/>
        <v>2019NHS ShetlandSexual OrientationNot Known</v>
      </c>
      <c r="F7335">
        <v>3.2416502946954799</v>
      </c>
    </row>
    <row r="7336" spans="1:6" x14ac:dyDescent="0.25">
      <c r="A7336" s="95">
        <v>43555</v>
      </c>
      <c r="B7336" t="s">
        <v>127</v>
      </c>
      <c r="C7336" t="s">
        <v>90</v>
      </c>
      <c r="D7336" t="s">
        <v>6</v>
      </c>
      <c r="E7336" t="str">
        <f t="shared" si="114"/>
        <v>2019East RegionEthnicityNot Known</v>
      </c>
      <c r="F7336">
        <v>21.775991823840901</v>
      </c>
    </row>
    <row r="7337" spans="1:6" x14ac:dyDescent="0.25">
      <c r="A7337" s="95">
        <v>43555</v>
      </c>
      <c r="B7337" t="s">
        <v>127</v>
      </c>
      <c r="C7337" t="s">
        <v>1</v>
      </c>
      <c r="D7337" t="s">
        <v>6</v>
      </c>
      <c r="E7337" t="str">
        <f t="shared" si="114"/>
        <v>2019East RegionReligionNot Known</v>
      </c>
      <c r="F7337">
        <v>35.078509709188801</v>
      </c>
    </row>
    <row r="7338" spans="1:6" x14ac:dyDescent="0.25">
      <c r="A7338" s="95">
        <v>43555</v>
      </c>
      <c r="B7338" t="s">
        <v>127</v>
      </c>
      <c r="C7338" t="s">
        <v>3</v>
      </c>
      <c r="D7338" t="s">
        <v>6</v>
      </c>
      <c r="E7338" t="str">
        <f t="shared" si="114"/>
        <v>2019East RegionSexual OrientationNot Known</v>
      </c>
      <c r="F7338">
        <v>32.895103595651698</v>
      </c>
    </row>
    <row r="7339" spans="1:6" x14ac:dyDescent="0.25">
      <c r="A7339" s="95">
        <v>43555</v>
      </c>
      <c r="B7339" t="s">
        <v>132</v>
      </c>
      <c r="C7339" t="s">
        <v>90</v>
      </c>
      <c r="D7339" t="s">
        <v>6</v>
      </c>
      <c r="E7339" t="str">
        <f t="shared" si="114"/>
        <v>2019National Bodies and Special Health BoardsEthnicityNot Known</v>
      </c>
      <c r="F7339">
        <v>12.9351792851763</v>
      </c>
    </row>
    <row r="7340" spans="1:6" x14ac:dyDescent="0.25">
      <c r="A7340" s="95">
        <v>43555</v>
      </c>
      <c r="B7340" t="s">
        <v>132</v>
      </c>
      <c r="C7340" t="s">
        <v>1</v>
      </c>
      <c r="D7340" t="s">
        <v>6</v>
      </c>
      <c r="E7340" t="str">
        <f t="shared" si="114"/>
        <v>2019National Bodies and Special Health BoardsReligionNot Known</v>
      </c>
      <c r="F7340">
        <v>30.116433991774301</v>
      </c>
    </row>
    <row r="7341" spans="1:6" x14ac:dyDescent="0.25">
      <c r="A7341" s="95">
        <v>43555</v>
      </c>
      <c r="B7341" t="s">
        <v>132</v>
      </c>
      <c r="C7341" t="s">
        <v>3</v>
      </c>
      <c r="D7341" t="s">
        <v>6</v>
      </c>
      <c r="E7341" t="str">
        <f t="shared" si="114"/>
        <v>2019National Bodies and Special Health BoardsSexual OrientationNot Known</v>
      </c>
      <c r="F7341">
        <v>32.9954237386317</v>
      </c>
    </row>
    <row r="7342" spans="1:6" x14ac:dyDescent="0.25">
      <c r="A7342" s="95">
        <v>43555</v>
      </c>
      <c r="B7342" t="s">
        <v>128</v>
      </c>
      <c r="C7342" t="s">
        <v>90</v>
      </c>
      <c r="D7342" t="s">
        <v>6</v>
      </c>
      <c r="E7342" t="str">
        <f t="shared" si="114"/>
        <v>2019North RegionEthnicityNot Known</v>
      </c>
      <c r="F7342">
        <v>9.8727383273581104</v>
      </c>
    </row>
    <row r="7343" spans="1:6" x14ac:dyDescent="0.25">
      <c r="A7343" s="95">
        <v>43555</v>
      </c>
      <c r="B7343" t="s">
        <v>128</v>
      </c>
      <c r="C7343" t="s">
        <v>1</v>
      </c>
      <c r="D7343" t="s">
        <v>6</v>
      </c>
      <c r="E7343" t="str">
        <f t="shared" si="114"/>
        <v>2019North RegionReligionNot Known</v>
      </c>
      <c r="F7343">
        <v>10.5708954441579</v>
      </c>
    </row>
    <row r="7344" spans="1:6" x14ac:dyDescent="0.25">
      <c r="A7344" s="95">
        <v>43555</v>
      </c>
      <c r="B7344" t="s">
        <v>128</v>
      </c>
      <c r="C7344" t="s">
        <v>3</v>
      </c>
      <c r="D7344" t="s">
        <v>6</v>
      </c>
      <c r="E7344" t="str">
        <f t="shared" si="114"/>
        <v>2019North RegionSexual OrientationNot Known</v>
      </c>
      <c r="F7344">
        <v>12.7764848942281</v>
      </c>
    </row>
    <row r="7345" spans="1:6" x14ac:dyDescent="0.25">
      <c r="A7345" s="95">
        <v>43555</v>
      </c>
      <c r="B7345" t="s">
        <v>129</v>
      </c>
      <c r="C7345" t="s">
        <v>90</v>
      </c>
      <c r="D7345" t="s">
        <v>6</v>
      </c>
      <c r="E7345" t="str">
        <f t="shared" si="114"/>
        <v>2019West RegionEthnicityNot Known</v>
      </c>
      <c r="F7345">
        <v>25.006770680011702</v>
      </c>
    </row>
    <row r="7346" spans="1:6" x14ac:dyDescent="0.25">
      <c r="A7346" s="95">
        <v>43555</v>
      </c>
      <c r="B7346" t="s">
        <v>129</v>
      </c>
      <c r="C7346" t="s">
        <v>1</v>
      </c>
      <c r="D7346" t="s">
        <v>6</v>
      </c>
      <c r="E7346" t="str">
        <f t="shared" si="114"/>
        <v>2019West RegionReligionNot Known</v>
      </c>
      <c r="F7346">
        <v>18.855460700618099</v>
      </c>
    </row>
    <row r="7347" spans="1:6" x14ac:dyDescent="0.25">
      <c r="A7347" s="95">
        <v>43555</v>
      </c>
      <c r="B7347" t="s">
        <v>129</v>
      </c>
      <c r="C7347" t="s">
        <v>3</v>
      </c>
      <c r="D7347" t="s">
        <v>6</v>
      </c>
      <c r="E7347" t="str">
        <f t="shared" si="114"/>
        <v>2019West RegionSexual OrientationNot Known</v>
      </c>
      <c r="F7347">
        <v>34.253753311745598</v>
      </c>
    </row>
    <row r="7348" spans="1:6" x14ac:dyDescent="0.25">
      <c r="A7348" s="95">
        <v>43921</v>
      </c>
      <c r="B7348" t="s">
        <v>102</v>
      </c>
      <c r="C7348" t="s">
        <v>4</v>
      </c>
      <c r="D7348" t="s">
        <v>6</v>
      </c>
      <c r="E7348" t="str">
        <f t="shared" si="114"/>
        <v>2020NHS Ayrshire &amp; ArranDisabilityNot Known</v>
      </c>
      <c r="F7348">
        <v>58.593877885087501</v>
      </c>
    </row>
    <row r="7349" spans="1:6" x14ac:dyDescent="0.25">
      <c r="A7349" s="95">
        <v>43921</v>
      </c>
      <c r="B7349" t="s">
        <v>102</v>
      </c>
      <c r="C7349" t="s">
        <v>90</v>
      </c>
      <c r="D7349" t="s">
        <v>6</v>
      </c>
      <c r="E7349" t="str">
        <f t="shared" si="114"/>
        <v>2020NHS Ayrshire &amp; ArranEthnicityNot Known</v>
      </c>
      <c r="F7349">
        <v>22.777868718284498</v>
      </c>
    </row>
    <row r="7350" spans="1:6" x14ac:dyDescent="0.25">
      <c r="A7350" s="95">
        <v>43921</v>
      </c>
      <c r="B7350" t="s">
        <v>102</v>
      </c>
      <c r="C7350" t="s">
        <v>1</v>
      </c>
      <c r="D7350" t="s">
        <v>6</v>
      </c>
      <c r="E7350" t="str">
        <f t="shared" si="114"/>
        <v>2020NHS Ayrshire &amp; ArranReligionNot Known</v>
      </c>
      <c r="F7350">
        <v>27.696840726796498</v>
      </c>
    </row>
    <row r="7351" spans="1:6" x14ac:dyDescent="0.25">
      <c r="A7351" s="95">
        <v>43921</v>
      </c>
      <c r="B7351" t="s">
        <v>102</v>
      </c>
      <c r="C7351" t="s">
        <v>3</v>
      </c>
      <c r="D7351" t="s">
        <v>6</v>
      </c>
      <c r="E7351" t="str">
        <f t="shared" si="114"/>
        <v>2020NHS Ayrshire &amp; ArranSexual OrientationNot Known</v>
      </c>
      <c r="F7351">
        <v>30.324111965951801</v>
      </c>
    </row>
    <row r="7352" spans="1:6" x14ac:dyDescent="0.25">
      <c r="A7352" s="95">
        <v>43921</v>
      </c>
      <c r="B7352" t="s">
        <v>103</v>
      </c>
      <c r="C7352" t="s">
        <v>4</v>
      </c>
      <c r="D7352" t="s">
        <v>6</v>
      </c>
      <c r="E7352" t="str">
        <f t="shared" si="114"/>
        <v>2020NHS BordersDisabilityNot Known</v>
      </c>
      <c r="F7352">
        <v>2.7535080751919501</v>
      </c>
    </row>
    <row r="7353" spans="1:6" x14ac:dyDescent="0.25">
      <c r="A7353" s="95">
        <v>43921</v>
      </c>
      <c r="B7353" t="s">
        <v>103</v>
      </c>
      <c r="C7353" t="s">
        <v>90</v>
      </c>
      <c r="D7353" t="s">
        <v>6</v>
      </c>
      <c r="E7353" t="str">
        <f t="shared" si="114"/>
        <v>2020NHS BordersEthnicityNot Known</v>
      </c>
      <c r="F7353">
        <v>1.69446650781043</v>
      </c>
    </row>
    <row r="7354" spans="1:6" x14ac:dyDescent="0.25">
      <c r="A7354" s="95">
        <v>43921</v>
      </c>
      <c r="B7354" t="s">
        <v>103</v>
      </c>
      <c r="C7354" t="s">
        <v>1</v>
      </c>
      <c r="D7354" t="s">
        <v>6</v>
      </c>
      <c r="E7354" t="str">
        <f t="shared" si="114"/>
        <v>2020NHS BordersReligionNot Known</v>
      </c>
      <c r="F7354">
        <v>6.59253375694996</v>
      </c>
    </row>
    <row r="7355" spans="1:6" x14ac:dyDescent="0.25">
      <c r="A7355" s="95">
        <v>43921</v>
      </c>
      <c r="B7355" t="s">
        <v>103</v>
      </c>
      <c r="C7355" t="s">
        <v>3</v>
      </c>
      <c r="D7355" t="s">
        <v>6</v>
      </c>
      <c r="E7355" t="str">
        <f t="shared" si="114"/>
        <v>2020NHS BordersSexual OrientationNot Known</v>
      </c>
      <c r="F7355">
        <v>19.3010325655281</v>
      </c>
    </row>
    <row r="7356" spans="1:6" x14ac:dyDescent="0.25">
      <c r="A7356" s="95">
        <v>43921</v>
      </c>
      <c r="B7356" t="s">
        <v>82</v>
      </c>
      <c r="C7356" t="s">
        <v>4</v>
      </c>
      <c r="D7356" t="s">
        <v>6</v>
      </c>
      <c r="E7356" t="str">
        <f t="shared" si="114"/>
        <v>2020NHSScotlandDisabilityNot Known</v>
      </c>
      <c r="F7356">
        <v>36.106772314917201</v>
      </c>
    </row>
    <row r="7357" spans="1:6" x14ac:dyDescent="0.25">
      <c r="A7357" s="95">
        <v>43921</v>
      </c>
      <c r="B7357" t="s">
        <v>82</v>
      </c>
      <c r="C7357" t="s">
        <v>90</v>
      </c>
      <c r="D7357" t="s">
        <v>6</v>
      </c>
      <c r="E7357" t="str">
        <f t="shared" si="114"/>
        <v>2020NHSScotlandEthnicityNot Known</v>
      </c>
      <c r="F7357">
        <v>15.925853133760199</v>
      </c>
    </row>
    <row r="7358" spans="1:6" x14ac:dyDescent="0.25">
      <c r="A7358" s="95">
        <v>43921</v>
      </c>
      <c r="B7358" t="s">
        <v>82</v>
      </c>
      <c r="C7358" t="s">
        <v>1</v>
      </c>
      <c r="D7358" t="s">
        <v>6</v>
      </c>
      <c r="E7358" t="str">
        <f t="shared" si="114"/>
        <v>2020NHSScotlandReligionNot Known</v>
      </c>
      <c r="F7358">
        <v>28.9827563021733</v>
      </c>
    </row>
    <row r="7359" spans="1:6" x14ac:dyDescent="0.25">
      <c r="A7359" s="95">
        <v>43921</v>
      </c>
      <c r="B7359" t="s">
        <v>82</v>
      </c>
      <c r="C7359" t="s">
        <v>3</v>
      </c>
      <c r="D7359" t="s">
        <v>6</v>
      </c>
      <c r="E7359" t="str">
        <f t="shared" si="114"/>
        <v>2020NHSScotlandSexual OrientationNot Known</v>
      </c>
      <c r="F7359">
        <v>29.780807464338501</v>
      </c>
    </row>
    <row r="7360" spans="1:6" x14ac:dyDescent="0.25">
      <c r="A7360" s="95">
        <v>43921</v>
      </c>
      <c r="B7360" t="s">
        <v>52</v>
      </c>
      <c r="C7360" t="s">
        <v>4</v>
      </c>
      <c r="D7360" t="s">
        <v>6</v>
      </c>
      <c r="E7360" t="str">
        <f t="shared" si="114"/>
        <v>2020NHS National Services ScotlandDisabilityNot Known</v>
      </c>
      <c r="F7360">
        <v>16.549865229110502</v>
      </c>
    </row>
    <row r="7361" spans="1:6" x14ac:dyDescent="0.25">
      <c r="A7361" s="95">
        <v>43921</v>
      </c>
      <c r="B7361" t="s">
        <v>52</v>
      </c>
      <c r="C7361" t="s">
        <v>90</v>
      </c>
      <c r="D7361" t="s">
        <v>6</v>
      </c>
      <c r="E7361" t="str">
        <f t="shared" si="114"/>
        <v>2020NHS National Services ScotlandEthnicityNot Known</v>
      </c>
      <c r="F7361">
        <v>6.3881401617250599</v>
      </c>
    </row>
    <row r="7362" spans="1:6" x14ac:dyDescent="0.25">
      <c r="A7362" s="95">
        <v>43921</v>
      </c>
      <c r="B7362" t="s">
        <v>52</v>
      </c>
      <c r="C7362" t="s">
        <v>1</v>
      </c>
      <c r="D7362" t="s">
        <v>6</v>
      </c>
      <c r="E7362" t="str">
        <f t="shared" si="114"/>
        <v>2020NHS National Services ScotlandReligionNot Known</v>
      </c>
      <c r="F7362">
        <v>40.2425876010781</v>
      </c>
    </row>
    <row r="7363" spans="1:6" x14ac:dyDescent="0.25">
      <c r="A7363" s="95">
        <v>43921</v>
      </c>
      <c r="B7363" t="s">
        <v>52</v>
      </c>
      <c r="C7363" t="s">
        <v>3</v>
      </c>
      <c r="D7363" t="s">
        <v>6</v>
      </c>
      <c r="E7363" t="str">
        <f t="shared" si="114"/>
        <v>2020NHS National Services ScotlandSexual OrientationNot Known</v>
      </c>
      <c r="F7363">
        <v>40.566037735849001</v>
      </c>
    </row>
    <row r="7364" spans="1:6" x14ac:dyDescent="0.25">
      <c r="A7364" s="95">
        <v>43921</v>
      </c>
      <c r="B7364" t="s">
        <v>15</v>
      </c>
      <c r="C7364" t="s">
        <v>4</v>
      </c>
      <c r="D7364" t="s">
        <v>6</v>
      </c>
      <c r="E7364" t="str">
        <f t="shared" ref="E7364:E7427" si="115">"20"&amp;RIGHT(TEXT(A7364,"dd-mmm-yy"),2)&amp;B7364&amp;C7364&amp;D7364</f>
        <v>2020Scottish Ambulance ServiceDisabilityNot Known</v>
      </c>
      <c r="F7364">
        <v>19.863662185192101</v>
      </c>
    </row>
    <row r="7365" spans="1:6" x14ac:dyDescent="0.25">
      <c r="A7365" s="95">
        <v>43921</v>
      </c>
      <c r="B7365" t="s">
        <v>15</v>
      </c>
      <c r="C7365" t="s">
        <v>90</v>
      </c>
      <c r="D7365" t="s">
        <v>6</v>
      </c>
      <c r="E7365" t="str">
        <f t="shared" si="115"/>
        <v>2020Scottish Ambulance ServiceEthnicityNot Known</v>
      </c>
      <c r="F7365">
        <v>9.7898125355046393</v>
      </c>
    </row>
    <row r="7366" spans="1:6" x14ac:dyDescent="0.25">
      <c r="A7366" s="95">
        <v>43921</v>
      </c>
      <c r="B7366" t="s">
        <v>15</v>
      </c>
      <c r="C7366" t="s">
        <v>1</v>
      </c>
      <c r="D7366" t="s">
        <v>6</v>
      </c>
      <c r="E7366" t="str">
        <f t="shared" si="115"/>
        <v>2020Scottish Ambulance ServiceReligionNot Known</v>
      </c>
      <c r="F7366">
        <v>40.314334406362399</v>
      </c>
    </row>
    <row r="7367" spans="1:6" x14ac:dyDescent="0.25">
      <c r="A7367" s="95">
        <v>43921</v>
      </c>
      <c r="B7367" t="s">
        <v>15</v>
      </c>
      <c r="C7367" t="s">
        <v>3</v>
      </c>
      <c r="D7367" t="s">
        <v>6</v>
      </c>
      <c r="E7367" t="str">
        <f t="shared" si="115"/>
        <v>2020Scottish Ambulance ServiceSexual OrientationNot Known</v>
      </c>
      <c r="F7367">
        <v>46.8661238401817</v>
      </c>
    </row>
    <row r="7368" spans="1:6" x14ac:dyDescent="0.25">
      <c r="A7368" s="95">
        <v>43921</v>
      </c>
      <c r="B7368" t="s">
        <v>16</v>
      </c>
      <c r="C7368" t="s">
        <v>4</v>
      </c>
      <c r="D7368" t="s">
        <v>6</v>
      </c>
      <c r="E7368" t="str">
        <f t="shared" si="115"/>
        <v>2020NHS 24DisabilityNot Known</v>
      </c>
      <c r="F7368">
        <v>11.7951668584579</v>
      </c>
    </row>
    <row r="7369" spans="1:6" x14ac:dyDescent="0.25">
      <c r="A7369" s="95">
        <v>43921</v>
      </c>
      <c r="B7369" t="s">
        <v>16</v>
      </c>
      <c r="C7369" t="s">
        <v>90</v>
      </c>
      <c r="D7369" t="s">
        <v>6</v>
      </c>
      <c r="E7369" t="str">
        <f t="shared" si="115"/>
        <v>2020NHS 24EthnicityNot Known</v>
      </c>
      <c r="F7369">
        <v>1.6685845799769801</v>
      </c>
    </row>
    <row r="7370" spans="1:6" x14ac:dyDescent="0.25">
      <c r="A7370" s="95">
        <v>43921</v>
      </c>
      <c r="B7370" t="s">
        <v>16</v>
      </c>
      <c r="C7370" t="s">
        <v>1</v>
      </c>
      <c r="D7370" t="s">
        <v>6</v>
      </c>
      <c r="E7370" t="str">
        <f t="shared" si="115"/>
        <v>2020NHS 24ReligionNot Known</v>
      </c>
      <c r="F7370">
        <v>35.558112773302597</v>
      </c>
    </row>
    <row r="7371" spans="1:6" x14ac:dyDescent="0.25">
      <c r="A7371" s="95">
        <v>43921</v>
      </c>
      <c r="B7371" t="s">
        <v>16</v>
      </c>
      <c r="C7371" t="s">
        <v>3</v>
      </c>
      <c r="D7371" t="s">
        <v>6</v>
      </c>
      <c r="E7371" t="str">
        <f t="shared" si="115"/>
        <v>2020NHS 24Sexual OrientationNot Known</v>
      </c>
      <c r="F7371">
        <v>36.708860759493597</v>
      </c>
    </row>
    <row r="7372" spans="1:6" x14ac:dyDescent="0.25">
      <c r="A7372" s="95">
        <v>43921</v>
      </c>
      <c r="B7372" t="s">
        <v>17</v>
      </c>
      <c r="C7372" t="s">
        <v>4</v>
      </c>
      <c r="D7372" t="s">
        <v>6</v>
      </c>
      <c r="E7372" t="str">
        <f t="shared" si="115"/>
        <v>2020NHS Education for ScotlandDisabilityNot Known</v>
      </c>
      <c r="F7372">
        <v>30.718801217513398</v>
      </c>
    </row>
    <row r="7373" spans="1:6" x14ac:dyDescent="0.25">
      <c r="A7373" s="95">
        <v>43921</v>
      </c>
      <c r="B7373" t="s">
        <v>17</v>
      </c>
      <c r="C7373" t="s">
        <v>90</v>
      </c>
      <c r="D7373" t="s">
        <v>6</v>
      </c>
      <c r="E7373" t="str">
        <f t="shared" si="115"/>
        <v>2020NHS Education for ScotlandEthnicityNot Known</v>
      </c>
      <c r="F7373">
        <v>32.310934207445499</v>
      </c>
    </row>
    <row r="7374" spans="1:6" x14ac:dyDescent="0.25">
      <c r="A7374" s="95">
        <v>43921</v>
      </c>
      <c r="B7374" t="s">
        <v>17</v>
      </c>
      <c r="C7374" t="s">
        <v>1</v>
      </c>
      <c r="D7374" t="s">
        <v>6</v>
      </c>
      <c r="E7374" t="str">
        <f t="shared" si="115"/>
        <v>2020NHS Education for ScotlandReligionNot Known</v>
      </c>
      <c r="F7374">
        <v>42.261765394521099</v>
      </c>
    </row>
    <row r="7375" spans="1:6" x14ac:dyDescent="0.25">
      <c r="A7375" s="95">
        <v>43921</v>
      </c>
      <c r="B7375" t="s">
        <v>17</v>
      </c>
      <c r="C7375" t="s">
        <v>3</v>
      </c>
      <c r="D7375" t="s">
        <v>6</v>
      </c>
      <c r="E7375" t="str">
        <f t="shared" si="115"/>
        <v>2020NHS Education for ScotlandSexual OrientationNot Known</v>
      </c>
      <c r="F7375">
        <v>39.8969796300632</v>
      </c>
    </row>
    <row r="7376" spans="1:6" x14ac:dyDescent="0.25">
      <c r="A7376" s="95">
        <v>43921</v>
      </c>
      <c r="B7376" t="s">
        <v>83</v>
      </c>
      <c r="C7376" t="s">
        <v>4</v>
      </c>
      <c r="D7376" t="s">
        <v>6</v>
      </c>
      <c r="E7376" t="str">
        <f t="shared" si="115"/>
        <v>2020Healthcare Improvement ScotlandDisabilityNot Known</v>
      </c>
      <c r="F7376">
        <v>12.022900763358701</v>
      </c>
    </row>
    <row r="7377" spans="1:6" x14ac:dyDescent="0.25">
      <c r="A7377" s="95">
        <v>43921</v>
      </c>
      <c r="B7377" t="s">
        <v>83</v>
      </c>
      <c r="C7377" t="s">
        <v>90</v>
      </c>
      <c r="D7377" t="s">
        <v>6</v>
      </c>
      <c r="E7377" t="str">
        <f t="shared" si="115"/>
        <v>2020Healthcare Improvement ScotlandEthnicityNot Known</v>
      </c>
      <c r="F7377">
        <v>5.3435114503816701</v>
      </c>
    </row>
    <row r="7378" spans="1:6" x14ac:dyDescent="0.25">
      <c r="A7378" s="95">
        <v>43921</v>
      </c>
      <c r="B7378" t="s">
        <v>83</v>
      </c>
      <c r="C7378" t="s">
        <v>1</v>
      </c>
      <c r="D7378" t="s">
        <v>6</v>
      </c>
      <c r="E7378" t="str">
        <f t="shared" si="115"/>
        <v>2020Healthcare Improvement ScotlandReligionNot Known</v>
      </c>
      <c r="F7378">
        <v>12.7862595419847</v>
      </c>
    </row>
    <row r="7379" spans="1:6" x14ac:dyDescent="0.25">
      <c r="A7379" s="95">
        <v>43921</v>
      </c>
      <c r="B7379" t="s">
        <v>83</v>
      </c>
      <c r="C7379" t="s">
        <v>3</v>
      </c>
      <c r="D7379" t="s">
        <v>6</v>
      </c>
      <c r="E7379" t="str">
        <f t="shared" si="115"/>
        <v>2020Healthcare Improvement ScotlandSexual OrientationNot Known</v>
      </c>
      <c r="F7379">
        <v>13.9312977099236</v>
      </c>
    </row>
    <row r="7380" spans="1:6" x14ac:dyDescent="0.25">
      <c r="A7380" s="95">
        <v>43921</v>
      </c>
      <c r="B7380" t="s">
        <v>18</v>
      </c>
      <c r="C7380" t="s">
        <v>4</v>
      </c>
      <c r="D7380" t="s">
        <v>6</v>
      </c>
      <c r="E7380" t="str">
        <f t="shared" si="115"/>
        <v>2020NHS Health ScotlandDisabilityNot Known</v>
      </c>
      <c r="F7380">
        <v>16.417910447761098</v>
      </c>
    </row>
    <row r="7381" spans="1:6" x14ac:dyDescent="0.25">
      <c r="A7381" s="95">
        <v>43921</v>
      </c>
      <c r="B7381" t="s">
        <v>18</v>
      </c>
      <c r="C7381" t="s">
        <v>90</v>
      </c>
      <c r="D7381" t="s">
        <v>6</v>
      </c>
      <c r="E7381" t="str">
        <f t="shared" si="115"/>
        <v>2020NHS Health ScotlandEthnicityNot Known</v>
      </c>
      <c r="F7381">
        <v>5.6716417910447703</v>
      </c>
    </row>
    <row r="7382" spans="1:6" x14ac:dyDescent="0.25">
      <c r="A7382" s="95">
        <v>43921</v>
      </c>
      <c r="B7382" t="s">
        <v>18</v>
      </c>
      <c r="C7382" t="s">
        <v>1</v>
      </c>
      <c r="D7382" t="s">
        <v>6</v>
      </c>
      <c r="E7382" t="str">
        <f t="shared" si="115"/>
        <v>2020NHS Health ScotlandReligionNot Known</v>
      </c>
      <c r="F7382">
        <v>11.044776119402901</v>
      </c>
    </row>
    <row r="7383" spans="1:6" x14ac:dyDescent="0.25">
      <c r="A7383" s="95">
        <v>43921</v>
      </c>
      <c r="B7383" t="s">
        <v>18</v>
      </c>
      <c r="C7383" t="s">
        <v>3</v>
      </c>
      <c r="D7383" t="s">
        <v>6</v>
      </c>
      <c r="E7383" t="str">
        <f t="shared" si="115"/>
        <v>2020NHS Health ScotlandSexual OrientationNot Known</v>
      </c>
      <c r="F7383">
        <v>13.4328358208955</v>
      </c>
    </row>
    <row r="7384" spans="1:6" x14ac:dyDescent="0.25">
      <c r="A7384" s="95">
        <v>43921</v>
      </c>
      <c r="B7384" t="s">
        <v>19</v>
      </c>
      <c r="C7384" t="s">
        <v>4</v>
      </c>
      <c r="D7384" t="s">
        <v>6</v>
      </c>
      <c r="E7384" t="str">
        <f t="shared" si="115"/>
        <v>2020The State HospitalDisabilityNot Known</v>
      </c>
      <c r="F7384">
        <v>52.514792899408199</v>
      </c>
    </row>
    <row r="7385" spans="1:6" x14ac:dyDescent="0.25">
      <c r="A7385" s="95">
        <v>43921</v>
      </c>
      <c r="B7385" t="s">
        <v>19</v>
      </c>
      <c r="C7385" t="s">
        <v>90</v>
      </c>
      <c r="D7385" t="s">
        <v>6</v>
      </c>
      <c r="E7385" t="str">
        <f t="shared" si="115"/>
        <v>2020The State HospitalEthnicityNot Known</v>
      </c>
      <c r="F7385">
        <v>40.088757396449701</v>
      </c>
    </row>
    <row r="7386" spans="1:6" x14ac:dyDescent="0.25">
      <c r="A7386" s="95">
        <v>43921</v>
      </c>
      <c r="B7386" t="s">
        <v>19</v>
      </c>
      <c r="C7386" t="s">
        <v>1</v>
      </c>
      <c r="D7386" t="s">
        <v>6</v>
      </c>
      <c r="E7386" t="str">
        <f t="shared" si="115"/>
        <v>2020The State HospitalReligionNot Known</v>
      </c>
      <c r="F7386">
        <v>29.585798816568001</v>
      </c>
    </row>
    <row r="7387" spans="1:6" x14ac:dyDescent="0.25">
      <c r="A7387" s="95">
        <v>43921</v>
      </c>
      <c r="B7387" t="s">
        <v>19</v>
      </c>
      <c r="C7387" t="s">
        <v>3</v>
      </c>
      <c r="D7387" t="s">
        <v>6</v>
      </c>
      <c r="E7387" t="str">
        <f t="shared" si="115"/>
        <v>2020The State HospitalSexual OrientationNot Known</v>
      </c>
      <c r="F7387">
        <v>35.650887573964397</v>
      </c>
    </row>
    <row r="7388" spans="1:6" x14ac:dyDescent="0.25">
      <c r="A7388" s="95">
        <v>43921</v>
      </c>
      <c r="B7388" t="s">
        <v>35</v>
      </c>
      <c r="C7388" t="s">
        <v>4</v>
      </c>
      <c r="D7388" t="s">
        <v>6</v>
      </c>
      <c r="E7388" t="str">
        <f t="shared" si="115"/>
        <v>2020National Waiting Times CentreDisabilityNot Known</v>
      </c>
      <c r="F7388">
        <v>22.511627906976699</v>
      </c>
    </row>
    <row r="7389" spans="1:6" x14ac:dyDescent="0.25">
      <c r="A7389" s="95">
        <v>43921</v>
      </c>
      <c r="B7389" t="s">
        <v>35</v>
      </c>
      <c r="C7389" t="s">
        <v>90</v>
      </c>
      <c r="D7389" t="s">
        <v>6</v>
      </c>
      <c r="E7389" t="str">
        <f t="shared" si="115"/>
        <v>2020National Waiting Times CentreEthnicityNot Known</v>
      </c>
      <c r="F7389">
        <v>13.3023255813953</v>
      </c>
    </row>
    <row r="7390" spans="1:6" x14ac:dyDescent="0.25">
      <c r="A7390" s="95">
        <v>43921</v>
      </c>
      <c r="B7390" t="s">
        <v>35</v>
      </c>
      <c r="C7390" t="s">
        <v>1</v>
      </c>
      <c r="D7390" t="s">
        <v>6</v>
      </c>
      <c r="E7390" t="str">
        <f t="shared" si="115"/>
        <v>2020National Waiting Times CentreReligionNot Known</v>
      </c>
      <c r="F7390">
        <v>16.744186046511601</v>
      </c>
    </row>
    <row r="7391" spans="1:6" x14ac:dyDescent="0.25">
      <c r="A7391" s="95">
        <v>43921</v>
      </c>
      <c r="B7391" t="s">
        <v>35</v>
      </c>
      <c r="C7391" t="s">
        <v>3</v>
      </c>
      <c r="D7391" t="s">
        <v>6</v>
      </c>
      <c r="E7391" t="str">
        <f t="shared" si="115"/>
        <v>2020National Waiting Times CentreSexual OrientationNot Known</v>
      </c>
      <c r="F7391">
        <v>17.767441860465102</v>
      </c>
    </row>
    <row r="7392" spans="1:6" x14ac:dyDescent="0.25">
      <c r="A7392" s="95">
        <v>43921</v>
      </c>
      <c r="B7392" t="s">
        <v>105</v>
      </c>
      <c r="C7392" t="s">
        <v>4</v>
      </c>
      <c r="D7392" t="s">
        <v>6</v>
      </c>
      <c r="E7392" t="str">
        <f t="shared" si="115"/>
        <v>2020NHS FifeDisabilityNot Known</v>
      </c>
      <c r="F7392">
        <v>25.8730611856503</v>
      </c>
    </row>
    <row r="7393" spans="1:6" x14ac:dyDescent="0.25">
      <c r="A7393" s="95">
        <v>43921</v>
      </c>
      <c r="B7393" t="s">
        <v>105</v>
      </c>
      <c r="C7393" t="s">
        <v>90</v>
      </c>
      <c r="D7393" t="s">
        <v>6</v>
      </c>
      <c r="E7393" t="str">
        <f t="shared" si="115"/>
        <v>2020NHS FifeEthnicityNot Known</v>
      </c>
      <c r="F7393">
        <v>16.814159292035399</v>
      </c>
    </row>
    <row r="7394" spans="1:6" x14ac:dyDescent="0.25">
      <c r="A7394" s="95">
        <v>43921</v>
      </c>
      <c r="B7394" t="s">
        <v>105</v>
      </c>
      <c r="C7394" t="s">
        <v>1</v>
      </c>
      <c r="D7394" t="s">
        <v>6</v>
      </c>
      <c r="E7394" t="str">
        <f t="shared" si="115"/>
        <v>2020NHS FifeReligionNot Known</v>
      </c>
      <c r="F7394">
        <v>25.8730611856503</v>
      </c>
    </row>
    <row r="7395" spans="1:6" x14ac:dyDescent="0.25">
      <c r="A7395" s="95">
        <v>43921</v>
      </c>
      <c r="B7395" t="s">
        <v>105</v>
      </c>
      <c r="C7395" t="s">
        <v>3</v>
      </c>
      <c r="D7395" t="s">
        <v>6</v>
      </c>
      <c r="E7395" t="str">
        <f t="shared" si="115"/>
        <v>2020NHS FifeSexual OrientationNot Known</v>
      </c>
      <c r="F7395">
        <v>25.9777333713959</v>
      </c>
    </row>
    <row r="7396" spans="1:6" x14ac:dyDescent="0.25">
      <c r="A7396" s="95">
        <v>43921</v>
      </c>
      <c r="B7396" t="s">
        <v>108</v>
      </c>
      <c r="C7396" t="s">
        <v>4</v>
      </c>
      <c r="D7396" t="s">
        <v>6</v>
      </c>
      <c r="E7396" t="str">
        <f t="shared" si="115"/>
        <v>2020NHS Greater Glasgow &amp; ClydeDisabilityNot Known</v>
      </c>
      <c r="F7396">
        <v>51.089480074122903</v>
      </c>
    </row>
    <row r="7397" spans="1:6" x14ac:dyDescent="0.25">
      <c r="A7397" s="95">
        <v>43921</v>
      </c>
      <c r="B7397" t="s">
        <v>108</v>
      </c>
      <c r="C7397" t="s">
        <v>90</v>
      </c>
      <c r="D7397" t="s">
        <v>6</v>
      </c>
      <c r="E7397" t="str">
        <f t="shared" si="115"/>
        <v>2020NHS Greater Glasgow &amp; ClydeEthnicityNot Known</v>
      </c>
      <c r="F7397">
        <v>23.800293935972999</v>
      </c>
    </row>
    <row r="7398" spans="1:6" x14ac:dyDescent="0.25">
      <c r="A7398" s="95">
        <v>43921</v>
      </c>
      <c r="B7398" t="s">
        <v>108</v>
      </c>
      <c r="C7398" t="s">
        <v>1</v>
      </c>
      <c r="D7398" t="s">
        <v>6</v>
      </c>
      <c r="E7398" t="str">
        <f t="shared" si="115"/>
        <v>2020NHS Greater Glasgow &amp; ClydeReligionNot Known</v>
      </c>
      <c r="F7398">
        <v>26.354128948433399</v>
      </c>
    </row>
    <row r="7399" spans="1:6" x14ac:dyDescent="0.25">
      <c r="A7399" s="95">
        <v>43921</v>
      </c>
      <c r="B7399" t="s">
        <v>108</v>
      </c>
      <c r="C7399" t="s">
        <v>3</v>
      </c>
      <c r="D7399" t="s">
        <v>6</v>
      </c>
      <c r="E7399" t="str">
        <f t="shared" si="115"/>
        <v>2020NHS Greater Glasgow &amp; ClydeSexual OrientationNot Known</v>
      </c>
      <c r="F7399">
        <v>38.141387462991702</v>
      </c>
    </row>
    <row r="7400" spans="1:6" x14ac:dyDescent="0.25">
      <c r="A7400" s="95">
        <v>43921</v>
      </c>
      <c r="B7400" t="s">
        <v>109</v>
      </c>
      <c r="C7400" t="s">
        <v>4</v>
      </c>
      <c r="D7400" t="s">
        <v>6</v>
      </c>
      <c r="E7400" t="str">
        <f t="shared" si="115"/>
        <v>2020NHS HighlandDisabilityNot Known</v>
      </c>
      <c r="F7400">
        <v>30.966313458801199</v>
      </c>
    </row>
    <row r="7401" spans="1:6" x14ac:dyDescent="0.25">
      <c r="A7401" s="95">
        <v>43921</v>
      </c>
      <c r="B7401" t="s">
        <v>109</v>
      </c>
      <c r="C7401" t="s">
        <v>90</v>
      </c>
      <c r="D7401" t="s">
        <v>6</v>
      </c>
      <c r="E7401" t="str">
        <f t="shared" si="115"/>
        <v>2020NHS HighlandEthnicityNot Known</v>
      </c>
      <c r="F7401">
        <v>24.284358690495001</v>
      </c>
    </row>
    <row r="7402" spans="1:6" x14ac:dyDescent="0.25">
      <c r="A7402" s="95">
        <v>43921</v>
      </c>
      <c r="B7402" t="s">
        <v>109</v>
      </c>
      <c r="C7402" t="s">
        <v>1</v>
      </c>
      <c r="D7402" t="s">
        <v>6</v>
      </c>
      <c r="E7402" t="str">
        <f t="shared" si="115"/>
        <v>2020NHS HighlandReligionNot Known</v>
      </c>
      <c r="F7402">
        <v>38.715799462280501</v>
      </c>
    </row>
    <row r="7403" spans="1:6" x14ac:dyDescent="0.25">
      <c r="A7403" s="95">
        <v>43921</v>
      </c>
      <c r="B7403" t="s">
        <v>109</v>
      </c>
      <c r="C7403" t="s">
        <v>3</v>
      </c>
      <c r="D7403" t="s">
        <v>6</v>
      </c>
      <c r="E7403" t="str">
        <f t="shared" si="115"/>
        <v>2020NHS HighlandSexual OrientationNot Known</v>
      </c>
      <c r="F7403">
        <v>35.869049501818701</v>
      </c>
    </row>
    <row r="7404" spans="1:6" x14ac:dyDescent="0.25">
      <c r="A7404" s="95">
        <v>43921</v>
      </c>
      <c r="B7404" t="s">
        <v>110</v>
      </c>
      <c r="C7404" t="s">
        <v>4</v>
      </c>
      <c r="D7404" t="s">
        <v>6</v>
      </c>
      <c r="E7404" t="str">
        <f t="shared" si="115"/>
        <v>2020NHS LanarkshireDisabilityNot Known</v>
      </c>
      <c r="F7404">
        <v>49.473268369765599</v>
      </c>
    </row>
    <row r="7405" spans="1:6" x14ac:dyDescent="0.25">
      <c r="A7405" s="95">
        <v>43921</v>
      </c>
      <c r="B7405" t="s">
        <v>110</v>
      </c>
      <c r="C7405" t="s">
        <v>90</v>
      </c>
      <c r="D7405" t="s">
        <v>6</v>
      </c>
      <c r="E7405" t="str">
        <f t="shared" si="115"/>
        <v>2020NHS LanarkshireEthnicityNot Known</v>
      </c>
      <c r="F7405">
        <v>24.051883065578</v>
      </c>
    </row>
    <row r="7406" spans="1:6" x14ac:dyDescent="0.25">
      <c r="A7406" s="95">
        <v>43921</v>
      </c>
      <c r="B7406" t="s">
        <v>110</v>
      </c>
      <c r="C7406" t="s">
        <v>1</v>
      </c>
      <c r="D7406" t="s">
        <v>6</v>
      </c>
      <c r="E7406" t="str">
        <f t="shared" si="115"/>
        <v>2020NHS LanarkshireReligionNot Known</v>
      </c>
      <c r="F7406">
        <v>36.818540953384201</v>
      </c>
    </row>
    <row r="7407" spans="1:6" x14ac:dyDescent="0.25">
      <c r="A7407" s="95">
        <v>43921</v>
      </c>
      <c r="B7407" t="s">
        <v>110</v>
      </c>
      <c r="C7407" t="s">
        <v>3</v>
      </c>
      <c r="D7407" t="s">
        <v>6</v>
      </c>
      <c r="E7407" t="str">
        <f t="shared" si="115"/>
        <v>2020NHS LanarkshireSexual OrientationNot Known</v>
      </c>
      <c r="F7407">
        <v>38.899130892810099</v>
      </c>
    </row>
    <row r="7408" spans="1:6" x14ac:dyDescent="0.25">
      <c r="A7408" s="95">
        <v>43921</v>
      </c>
      <c r="B7408" t="s">
        <v>107</v>
      </c>
      <c r="C7408" t="s">
        <v>4</v>
      </c>
      <c r="D7408" t="s">
        <v>6</v>
      </c>
      <c r="E7408" t="str">
        <f t="shared" si="115"/>
        <v>2020NHS GrampianDisabilityNot Known</v>
      </c>
      <c r="F7408">
        <v>1.9377277244120501</v>
      </c>
    </row>
    <row r="7409" spans="1:6" x14ac:dyDescent="0.25">
      <c r="A7409" s="95">
        <v>43921</v>
      </c>
      <c r="B7409" t="s">
        <v>107</v>
      </c>
      <c r="C7409" t="s">
        <v>90</v>
      </c>
      <c r="D7409" t="s">
        <v>6</v>
      </c>
      <c r="E7409" t="str">
        <f t="shared" si="115"/>
        <v>2020NHS GrampianEthnicityNot Known</v>
      </c>
      <c r="F7409">
        <v>2.7823782709506402</v>
      </c>
    </row>
    <row r="7410" spans="1:6" x14ac:dyDescent="0.25">
      <c r="A7410" s="95">
        <v>43921</v>
      </c>
      <c r="B7410" t="s">
        <v>107</v>
      </c>
      <c r="C7410" t="s">
        <v>1</v>
      </c>
      <c r="D7410" t="s">
        <v>6</v>
      </c>
      <c r="E7410" t="str">
        <f t="shared" si="115"/>
        <v>2020NHS GrampianReligionNot Known</v>
      </c>
      <c r="F7410">
        <v>3.06392845313017</v>
      </c>
    </row>
    <row r="7411" spans="1:6" x14ac:dyDescent="0.25">
      <c r="A7411" s="95">
        <v>43921</v>
      </c>
      <c r="B7411" t="s">
        <v>107</v>
      </c>
      <c r="C7411" t="s">
        <v>3</v>
      </c>
      <c r="D7411" t="s">
        <v>6</v>
      </c>
      <c r="E7411" t="str">
        <f t="shared" si="115"/>
        <v>2020NHS GrampianSexual OrientationNot Known</v>
      </c>
      <c r="F7411">
        <v>3.0418460859004002</v>
      </c>
    </row>
    <row r="7412" spans="1:6" x14ac:dyDescent="0.25">
      <c r="A7412" s="95">
        <v>43921</v>
      </c>
      <c r="B7412" t="s">
        <v>112</v>
      </c>
      <c r="C7412" t="s">
        <v>4</v>
      </c>
      <c r="D7412" t="s">
        <v>6</v>
      </c>
      <c r="E7412" t="str">
        <f t="shared" si="115"/>
        <v>2020NHS OrkneyDisabilityNot Known</v>
      </c>
      <c r="F7412">
        <v>40.425531914893597</v>
      </c>
    </row>
    <row r="7413" spans="1:6" x14ac:dyDescent="0.25">
      <c r="A7413" s="95">
        <v>43921</v>
      </c>
      <c r="B7413" t="s">
        <v>112</v>
      </c>
      <c r="C7413" t="s">
        <v>90</v>
      </c>
      <c r="D7413" t="s">
        <v>6</v>
      </c>
      <c r="E7413" t="str">
        <f t="shared" si="115"/>
        <v>2020NHS OrkneyEthnicityNot Known</v>
      </c>
      <c r="F7413">
        <v>7.5531914893616996</v>
      </c>
    </row>
    <row r="7414" spans="1:6" x14ac:dyDescent="0.25">
      <c r="A7414" s="95">
        <v>43921</v>
      </c>
      <c r="B7414" t="s">
        <v>112</v>
      </c>
      <c r="C7414" t="s">
        <v>1</v>
      </c>
      <c r="D7414" t="s">
        <v>6</v>
      </c>
      <c r="E7414" t="str">
        <f t="shared" si="115"/>
        <v>2020NHS OrkneyReligionNot Known</v>
      </c>
      <c r="F7414">
        <v>22.021276595744599</v>
      </c>
    </row>
    <row r="7415" spans="1:6" x14ac:dyDescent="0.25">
      <c r="A7415" s="95">
        <v>43921</v>
      </c>
      <c r="B7415" t="s">
        <v>112</v>
      </c>
      <c r="C7415" t="s">
        <v>3</v>
      </c>
      <c r="D7415" t="s">
        <v>6</v>
      </c>
      <c r="E7415" t="str">
        <f t="shared" si="115"/>
        <v>2020NHS OrkneySexual OrientationNot Known</v>
      </c>
      <c r="F7415">
        <v>30.212765957446798</v>
      </c>
    </row>
    <row r="7416" spans="1:6" x14ac:dyDescent="0.25">
      <c r="A7416" s="95">
        <v>43921</v>
      </c>
      <c r="B7416" t="s">
        <v>111</v>
      </c>
      <c r="C7416" t="s">
        <v>4</v>
      </c>
      <c r="D7416" t="s">
        <v>6</v>
      </c>
      <c r="E7416" t="str">
        <f t="shared" si="115"/>
        <v>2020NHS LothianDisabilityNot Known</v>
      </c>
      <c r="F7416">
        <v>23.711579996677099</v>
      </c>
    </row>
    <row r="7417" spans="1:6" x14ac:dyDescent="0.25">
      <c r="A7417" s="95">
        <v>43921</v>
      </c>
      <c r="B7417" t="s">
        <v>111</v>
      </c>
      <c r="C7417" t="s">
        <v>90</v>
      </c>
      <c r="D7417" t="s">
        <v>6</v>
      </c>
      <c r="E7417" t="str">
        <f t="shared" si="115"/>
        <v>2020NHS LothianEthnicityNot Known</v>
      </c>
      <c r="F7417">
        <v>6.2900814088718997</v>
      </c>
    </row>
    <row r="7418" spans="1:6" x14ac:dyDescent="0.25">
      <c r="A7418" s="95">
        <v>43921</v>
      </c>
      <c r="B7418" t="s">
        <v>111</v>
      </c>
      <c r="C7418" t="s">
        <v>1</v>
      </c>
      <c r="D7418" t="s">
        <v>6</v>
      </c>
      <c r="E7418" t="str">
        <f t="shared" si="115"/>
        <v>2020NHS LothianReligionNot Known</v>
      </c>
      <c r="F7418">
        <v>36.9031400564877</v>
      </c>
    </row>
    <row r="7419" spans="1:6" x14ac:dyDescent="0.25">
      <c r="A7419" s="95">
        <v>43921</v>
      </c>
      <c r="B7419" t="s">
        <v>111</v>
      </c>
      <c r="C7419" t="s">
        <v>3</v>
      </c>
      <c r="D7419" t="s">
        <v>6</v>
      </c>
      <c r="E7419" t="str">
        <f t="shared" si="115"/>
        <v>2020NHS LothianSexual OrientationNot Known</v>
      </c>
      <c r="F7419">
        <v>16.451237747134002</v>
      </c>
    </row>
    <row r="7420" spans="1:6" x14ac:dyDescent="0.25">
      <c r="A7420" s="95">
        <v>43921</v>
      </c>
      <c r="B7420" t="s">
        <v>114</v>
      </c>
      <c r="C7420" t="s">
        <v>4</v>
      </c>
      <c r="D7420" t="s">
        <v>6</v>
      </c>
      <c r="E7420" t="str">
        <f t="shared" si="115"/>
        <v>2020NHS TaysideDisabilityNot Known</v>
      </c>
      <c r="F7420">
        <v>43.529251329605799</v>
      </c>
    </row>
    <row r="7421" spans="1:6" x14ac:dyDescent="0.25">
      <c r="A7421" s="95">
        <v>43921</v>
      </c>
      <c r="B7421" t="s">
        <v>114</v>
      </c>
      <c r="C7421" t="s">
        <v>90</v>
      </c>
      <c r="D7421" t="s">
        <v>6</v>
      </c>
      <c r="E7421" t="str">
        <f t="shared" si="115"/>
        <v>2020NHS TaysideEthnicityNot Known</v>
      </c>
      <c r="F7421">
        <v>10.384562934678801</v>
      </c>
    </row>
    <row r="7422" spans="1:6" x14ac:dyDescent="0.25">
      <c r="A7422" s="95">
        <v>43921</v>
      </c>
      <c r="B7422" t="s">
        <v>114</v>
      </c>
      <c r="C7422" t="s">
        <v>1</v>
      </c>
      <c r="D7422" t="s">
        <v>6</v>
      </c>
      <c r="E7422" t="str">
        <f t="shared" si="115"/>
        <v>2020NHS TaysideReligionNot Known</v>
      </c>
      <c r="F7422">
        <v>28.439929087685801</v>
      </c>
    </row>
    <row r="7423" spans="1:6" x14ac:dyDescent="0.25">
      <c r="A7423" s="95">
        <v>43921</v>
      </c>
      <c r="B7423" t="s">
        <v>114</v>
      </c>
      <c r="C7423" t="s">
        <v>3</v>
      </c>
      <c r="D7423" t="s">
        <v>6</v>
      </c>
      <c r="E7423" t="str">
        <f t="shared" si="115"/>
        <v>2020NHS TaysideSexual OrientationNot Known</v>
      </c>
      <c r="F7423">
        <v>34.208373107868503</v>
      </c>
    </row>
    <row r="7424" spans="1:6" x14ac:dyDescent="0.25">
      <c r="A7424" s="95">
        <v>43921</v>
      </c>
      <c r="B7424" t="s">
        <v>106</v>
      </c>
      <c r="C7424" t="s">
        <v>4</v>
      </c>
      <c r="D7424" t="s">
        <v>6</v>
      </c>
      <c r="E7424" t="str">
        <f t="shared" si="115"/>
        <v>2020NHS Forth ValleyDisabilityNot Known</v>
      </c>
      <c r="F7424">
        <v>42.057399314987599</v>
      </c>
    </row>
    <row r="7425" spans="1:6" x14ac:dyDescent="0.25">
      <c r="A7425" s="95">
        <v>43921</v>
      </c>
      <c r="B7425" t="s">
        <v>106</v>
      </c>
      <c r="C7425" t="s">
        <v>90</v>
      </c>
      <c r="D7425" t="s">
        <v>6</v>
      </c>
      <c r="E7425" t="str">
        <f t="shared" si="115"/>
        <v>2020NHS Forth ValleyEthnicityNot Known</v>
      </c>
      <c r="F7425">
        <v>11.6688319357505</v>
      </c>
    </row>
    <row r="7426" spans="1:6" x14ac:dyDescent="0.25">
      <c r="A7426" s="95">
        <v>43921</v>
      </c>
      <c r="B7426" t="s">
        <v>106</v>
      </c>
      <c r="C7426" t="s">
        <v>1</v>
      </c>
      <c r="D7426" t="s">
        <v>6</v>
      </c>
      <c r="E7426" t="str">
        <f t="shared" si="115"/>
        <v>2020NHS Forth ValleyReligionNot Known</v>
      </c>
      <c r="F7426">
        <v>33.506554860044801</v>
      </c>
    </row>
    <row r="7427" spans="1:6" x14ac:dyDescent="0.25">
      <c r="A7427" s="95">
        <v>43921</v>
      </c>
      <c r="B7427" t="s">
        <v>106</v>
      </c>
      <c r="C7427" t="s">
        <v>3</v>
      </c>
      <c r="D7427" t="s">
        <v>6</v>
      </c>
      <c r="E7427" t="str">
        <f t="shared" si="115"/>
        <v>2020NHS Forth ValleySexual OrientationNot Known</v>
      </c>
      <c r="F7427">
        <v>32.195582851068799</v>
      </c>
    </row>
    <row r="7428" spans="1:6" x14ac:dyDescent="0.25">
      <c r="A7428" s="95">
        <v>43921</v>
      </c>
      <c r="B7428" t="s">
        <v>115</v>
      </c>
      <c r="C7428" t="s">
        <v>4</v>
      </c>
      <c r="D7428" t="s">
        <v>6</v>
      </c>
      <c r="E7428" t="str">
        <f t="shared" ref="E7428:E7491" si="116">"20"&amp;RIGHT(TEXT(A7428,"dd-mmm-yy"),2)&amp;B7428&amp;C7428&amp;D7428</f>
        <v>2020NHS Western IslesDisabilityNot Known</v>
      </c>
      <c r="F7428">
        <v>42.268041237113401</v>
      </c>
    </row>
    <row r="7429" spans="1:6" x14ac:dyDescent="0.25">
      <c r="A7429" s="95">
        <v>43921</v>
      </c>
      <c r="B7429" t="s">
        <v>115</v>
      </c>
      <c r="C7429" t="s">
        <v>90</v>
      </c>
      <c r="D7429" t="s">
        <v>6</v>
      </c>
      <c r="E7429" t="str">
        <f t="shared" si="116"/>
        <v>2020NHS Western IslesEthnicityNot Known</v>
      </c>
      <c r="F7429">
        <v>19.746233148295001</v>
      </c>
    </row>
    <row r="7430" spans="1:6" x14ac:dyDescent="0.25">
      <c r="A7430" s="95">
        <v>43921</v>
      </c>
      <c r="B7430" t="s">
        <v>115</v>
      </c>
      <c r="C7430" t="s">
        <v>1</v>
      </c>
      <c r="D7430" t="s">
        <v>6</v>
      </c>
      <c r="E7430" t="str">
        <f t="shared" si="116"/>
        <v>2020NHS Western IslesReligionNot Known</v>
      </c>
      <c r="F7430">
        <v>35.4480570975416</v>
      </c>
    </row>
    <row r="7431" spans="1:6" x14ac:dyDescent="0.25">
      <c r="A7431" s="95">
        <v>43921</v>
      </c>
      <c r="B7431" t="s">
        <v>115</v>
      </c>
      <c r="C7431" t="s">
        <v>3</v>
      </c>
      <c r="D7431" t="s">
        <v>6</v>
      </c>
      <c r="E7431" t="str">
        <f t="shared" si="116"/>
        <v>2020NHS Western IslesSexual OrientationNot Known</v>
      </c>
      <c r="F7431">
        <v>35.368754956383803</v>
      </c>
    </row>
    <row r="7432" spans="1:6" x14ac:dyDescent="0.25">
      <c r="A7432" s="95">
        <v>43921</v>
      </c>
      <c r="B7432" t="s">
        <v>104</v>
      </c>
      <c r="C7432" t="s">
        <v>4</v>
      </c>
      <c r="D7432" t="s">
        <v>6</v>
      </c>
      <c r="E7432" t="str">
        <f t="shared" si="116"/>
        <v>2020NHS Dumfries &amp; GallowayDisabilityNot Known</v>
      </c>
      <c r="F7432">
        <v>73.235125310885707</v>
      </c>
    </row>
    <row r="7433" spans="1:6" x14ac:dyDescent="0.25">
      <c r="A7433" s="95">
        <v>43921</v>
      </c>
      <c r="B7433" t="s">
        <v>104</v>
      </c>
      <c r="C7433" t="s">
        <v>90</v>
      </c>
      <c r="D7433" t="s">
        <v>6</v>
      </c>
      <c r="E7433" t="str">
        <f t="shared" si="116"/>
        <v>2020NHS Dumfries &amp; GallowayEthnicityNot Known</v>
      </c>
      <c r="F7433">
        <v>32.867801798354698</v>
      </c>
    </row>
    <row r="7434" spans="1:6" x14ac:dyDescent="0.25">
      <c r="A7434" s="95">
        <v>43921</v>
      </c>
      <c r="B7434" t="s">
        <v>104</v>
      </c>
      <c r="C7434" t="s">
        <v>1</v>
      </c>
      <c r="D7434" t="s">
        <v>6</v>
      </c>
      <c r="E7434" t="str">
        <f t="shared" si="116"/>
        <v>2020NHS Dumfries &amp; GallowayReligionNot Known</v>
      </c>
      <c r="F7434">
        <v>44.8440788215037</v>
      </c>
    </row>
    <row r="7435" spans="1:6" x14ac:dyDescent="0.25">
      <c r="A7435" s="95">
        <v>43921</v>
      </c>
      <c r="B7435" t="s">
        <v>104</v>
      </c>
      <c r="C7435" t="s">
        <v>3</v>
      </c>
      <c r="D7435" t="s">
        <v>6</v>
      </c>
      <c r="E7435" t="str">
        <f t="shared" si="116"/>
        <v>2020NHS Dumfries &amp; GallowaySexual OrientationNot Known</v>
      </c>
      <c r="F7435">
        <v>44.977998852113998</v>
      </c>
    </row>
    <row r="7436" spans="1:6" x14ac:dyDescent="0.25">
      <c r="A7436" s="95">
        <v>43921</v>
      </c>
      <c r="B7436" t="s">
        <v>113</v>
      </c>
      <c r="C7436" t="s">
        <v>4</v>
      </c>
      <c r="D7436" t="s">
        <v>6</v>
      </c>
      <c r="E7436" t="str">
        <f t="shared" si="116"/>
        <v>2020NHS ShetlandDisabilityNot Known</v>
      </c>
      <c r="F7436">
        <v>14.899451553930501</v>
      </c>
    </row>
    <row r="7437" spans="1:6" x14ac:dyDescent="0.25">
      <c r="A7437" s="95">
        <v>43921</v>
      </c>
      <c r="B7437" t="s">
        <v>113</v>
      </c>
      <c r="C7437" t="s">
        <v>90</v>
      </c>
      <c r="D7437" t="s">
        <v>6</v>
      </c>
      <c r="E7437" t="str">
        <f t="shared" si="116"/>
        <v>2020NHS ShetlandEthnicityNot Known</v>
      </c>
      <c r="F7437">
        <v>3.1078610603290602</v>
      </c>
    </row>
    <row r="7438" spans="1:6" x14ac:dyDescent="0.25">
      <c r="A7438" s="95">
        <v>43921</v>
      </c>
      <c r="B7438" t="s">
        <v>113</v>
      </c>
      <c r="C7438" t="s">
        <v>1</v>
      </c>
      <c r="D7438" t="s">
        <v>6</v>
      </c>
      <c r="E7438" t="str">
        <f t="shared" si="116"/>
        <v>2020NHS ShetlandReligionNot Known</v>
      </c>
      <c r="F7438">
        <v>15.5393053016453</v>
      </c>
    </row>
    <row r="7439" spans="1:6" x14ac:dyDescent="0.25">
      <c r="A7439" s="95">
        <v>43921</v>
      </c>
      <c r="B7439" t="s">
        <v>113</v>
      </c>
      <c r="C7439" t="s">
        <v>3</v>
      </c>
      <c r="D7439" t="s">
        <v>6</v>
      </c>
      <c r="E7439" t="str">
        <f t="shared" si="116"/>
        <v>2020NHS ShetlandSexual OrientationNot Known</v>
      </c>
      <c r="F7439">
        <v>15.3564899451553</v>
      </c>
    </row>
    <row r="7440" spans="1:6" x14ac:dyDescent="0.25">
      <c r="A7440" s="95">
        <v>43921</v>
      </c>
      <c r="B7440" t="s">
        <v>127</v>
      </c>
      <c r="C7440" t="s">
        <v>4</v>
      </c>
      <c r="D7440" t="s">
        <v>6</v>
      </c>
      <c r="E7440" t="str">
        <f t="shared" si="116"/>
        <v>2020East RegionDisabilityNot Known</v>
      </c>
      <c r="F7440">
        <v>22.4397827899326</v>
      </c>
    </row>
    <row r="7441" spans="1:6" x14ac:dyDescent="0.25">
      <c r="A7441" s="95">
        <v>43921</v>
      </c>
      <c r="B7441" t="s">
        <v>127</v>
      </c>
      <c r="C7441" t="s">
        <v>90</v>
      </c>
      <c r="D7441" t="s">
        <v>6</v>
      </c>
      <c r="E7441" t="str">
        <f t="shared" si="116"/>
        <v>2020East RegionEthnicityNot Known</v>
      </c>
      <c r="F7441">
        <v>8.3909781212681001</v>
      </c>
    </row>
    <row r="7442" spans="1:6" x14ac:dyDescent="0.25">
      <c r="A7442" s="95">
        <v>43921</v>
      </c>
      <c r="B7442" t="s">
        <v>127</v>
      </c>
      <c r="C7442" t="s">
        <v>1</v>
      </c>
      <c r="D7442" t="s">
        <v>6</v>
      </c>
      <c r="E7442" t="str">
        <f t="shared" si="116"/>
        <v>2020East RegionReligionNot Known</v>
      </c>
      <c r="F7442">
        <v>31.7117685496045</v>
      </c>
    </row>
    <row r="7443" spans="1:6" x14ac:dyDescent="0.25">
      <c r="A7443" s="95">
        <v>43921</v>
      </c>
      <c r="B7443" t="s">
        <v>127</v>
      </c>
      <c r="C7443" t="s">
        <v>3</v>
      </c>
      <c r="D7443" t="s">
        <v>6</v>
      </c>
      <c r="E7443" t="str">
        <f t="shared" si="116"/>
        <v>2020East RegionSexual OrientationNot Known</v>
      </c>
      <c r="F7443">
        <v>18.949550483314901</v>
      </c>
    </row>
    <row r="7444" spans="1:6" x14ac:dyDescent="0.25">
      <c r="A7444" s="95">
        <v>43921</v>
      </c>
      <c r="B7444" t="s">
        <v>132</v>
      </c>
      <c r="C7444" t="s">
        <v>4</v>
      </c>
      <c r="D7444" t="s">
        <v>6</v>
      </c>
      <c r="E7444" t="str">
        <f t="shared" si="116"/>
        <v>2020National Bodies and Special Health BoardsDisabilityNot Known</v>
      </c>
      <c r="F7444">
        <v>22.140754616002098</v>
      </c>
    </row>
    <row r="7445" spans="1:6" x14ac:dyDescent="0.25">
      <c r="A7445" s="95">
        <v>43921</v>
      </c>
      <c r="B7445" t="s">
        <v>132</v>
      </c>
      <c r="C7445" t="s">
        <v>90</v>
      </c>
      <c r="D7445" t="s">
        <v>6</v>
      </c>
      <c r="E7445" t="str">
        <f t="shared" si="116"/>
        <v>2020National Bodies and Special Health BoardsEthnicityNot Known</v>
      </c>
      <c r="F7445">
        <v>14.808670056194799</v>
      </c>
    </row>
    <row r="7446" spans="1:6" x14ac:dyDescent="0.25">
      <c r="A7446" s="95">
        <v>43921</v>
      </c>
      <c r="B7446" t="s">
        <v>132</v>
      </c>
      <c r="C7446" t="s">
        <v>1</v>
      </c>
      <c r="D7446" t="s">
        <v>6</v>
      </c>
      <c r="E7446" t="str">
        <f t="shared" si="116"/>
        <v>2020National Bodies and Special Health BoardsReligionNot Known</v>
      </c>
      <c r="F7446">
        <v>35.905806796895902</v>
      </c>
    </row>
    <row r="7447" spans="1:6" x14ac:dyDescent="0.25">
      <c r="A7447" s="95">
        <v>43921</v>
      </c>
      <c r="B7447" t="s">
        <v>132</v>
      </c>
      <c r="C7447" t="s">
        <v>3</v>
      </c>
      <c r="D7447" t="s">
        <v>6</v>
      </c>
      <c r="E7447" t="str">
        <f t="shared" si="116"/>
        <v>2020National Bodies and Special Health BoardsSexual OrientationNot Known</v>
      </c>
      <c r="F7447">
        <v>37.800374632057697</v>
      </c>
    </row>
    <row r="7448" spans="1:6" x14ac:dyDescent="0.25">
      <c r="A7448" s="95">
        <v>43921</v>
      </c>
      <c r="B7448" t="s">
        <v>128</v>
      </c>
      <c r="C7448" t="s">
        <v>4</v>
      </c>
      <c r="D7448" t="s">
        <v>6</v>
      </c>
      <c r="E7448" t="str">
        <f t="shared" si="116"/>
        <v>2020North RegionDisabilityNot Known</v>
      </c>
      <c r="F7448">
        <v>24.069703002811899</v>
      </c>
    </row>
    <row r="7449" spans="1:6" x14ac:dyDescent="0.25">
      <c r="A7449" s="95">
        <v>43921</v>
      </c>
      <c r="B7449" t="s">
        <v>128</v>
      </c>
      <c r="C7449" t="s">
        <v>90</v>
      </c>
      <c r="D7449" t="s">
        <v>6</v>
      </c>
      <c r="E7449" t="str">
        <f t="shared" si="116"/>
        <v>2020North RegionEthnicityNot Known</v>
      </c>
      <c r="F7449">
        <v>11.1902465056135</v>
      </c>
    </row>
    <row r="7450" spans="1:6" x14ac:dyDescent="0.25">
      <c r="A7450" s="95">
        <v>43921</v>
      </c>
      <c r="B7450" t="s">
        <v>128</v>
      </c>
      <c r="C7450" t="s">
        <v>1</v>
      </c>
      <c r="D7450" t="s">
        <v>6</v>
      </c>
      <c r="E7450" t="str">
        <f t="shared" si="116"/>
        <v>2020North RegionReligionNot Known</v>
      </c>
      <c r="F7450">
        <v>21.440446624658701</v>
      </c>
    </row>
    <row r="7451" spans="1:6" x14ac:dyDescent="0.25">
      <c r="A7451" s="95">
        <v>43921</v>
      </c>
      <c r="B7451" t="s">
        <v>128</v>
      </c>
      <c r="C7451" t="s">
        <v>3</v>
      </c>
      <c r="D7451" t="s">
        <v>6</v>
      </c>
      <c r="E7451" t="str">
        <f t="shared" si="116"/>
        <v>2020North RegionSexual OrientationNot Known</v>
      </c>
      <c r="F7451">
        <v>22.581638307916499</v>
      </c>
    </row>
    <row r="7452" spans="1:6" x14ac:dyDescent="0.25">
      <c r="A7452" s="95">
        <v>43921</v>
      </c>
      <c r="B7452" t="s">
        <v>129</v>
      </c>
      <c r="C7452" t="s">
        <v>4</v>
      </c>
      <c r="D7452" t="s">
        <v>6</v>
      </c>
      <c r="E7452" t="str">
        <f t="shared" si="116"/>
        <v>2020West RegionDisabilityNot Known</v>
      </c>
      <c r="F7452">
        <v>52.298152165271603</v>
      </c>
    </row>
    <row r="7453" spans="1:6" x14ac:dyDescent="0.25">
      <c r="A7453" s="95">
        <v>43921</v>
      </c>
      <c r="B7453" t="s">
        <v>129</v>
      </c>
      <c r="C7453" t="s">
        <v>90</v>
      </c>
      <c r="D7453" t="s">
        <v>6</v>
      </c>
      <c r="E7453" t="str">
        <f t="shared" si="116"/>
        <v>2020West RegionEthnicityNot Known</v>
      </c>
      <c r="F7453">
        <v>23.073515883201399</v>
      </c>
    </row>
    <row r="7454" spans="1:6" x14ac:dyDescent="0.25">
      <c r="A7454" s="95">
        <v>43921</v>
      </c>
      <c r="B7454" t="s">
        <v>129</v>
      </c>
      <c r="C7454" t="s">
        <v>1</v>
      </c>
      <c r="D7454" t="s">
        <v>6</v>
      </c>
      <c r="E7454" t="str">
        <f t="shared" si="116"/>
        <v>2020West RegionReligionNot Known</v>
      </c>
      <c r="F7454">
        <v>30.130949812036398</v>
      </c>
    </row>
    <row r="7455" spans="1:6" x14ac:dyDescent="0.25">
      <c r="A7455" s="95">
        <v>43921</v>
      </c>
      <c r="B7455" t="s">
        <v>129</v>
      </c>
      <c r="C7455" t="s">
        <v>3</v>
      </c>
      <c r="D7455" t="s">
        <v>6</v>
      </c>
      <c r="E7455" t="str">
        <f t="shared" si="116"/>
        <v>2020West RegionSexual OrientationNot Known</v>
      </c>
      <c r="F7455">
        <v>37.021431248509302</v>
      </c>
    </row>
    <row r="7456" spans="1:6" x14ac:dyDescent="0.25">
      <c r="A7456" s="95">
        <v>40268</v>
      </c>
      <c r="B7456" t="s">
        <v>102</v>
      </c>
      <c r="C7456" t="s">
        <v>1</v>
      </c>
      <c r="D7456" t="s">
        <v>12</v>
      </c>
      <c r="E7456" t="str">
        <f t="shared" si="116"/>
        <v>2010NHS Ayrshire &amp; ArranReligionOther</v>
      </c>
      <c r="F7456">
        <v>0.62029242357111203</v>
      </c>
    </row>
    <row r="7457" spans="1:6" x14ac:dyDescent="0.25">
      <c r="A7457" s="95">
        <v>40268</v>
      </c>
      <c r="B7457" t="s">
        <v>102</v>
      </c>
      <c r="C7457" t="s">
        <v>3</v>
      </c>
      <c r="D7457" t="s">
        <v>12</v>
      </c>
      <c r="E7457" t="str">
        <f t="shared" si="116"/>
        <v>2010NHS Ayrshire &amp; ArranSexual OrientationOther</v>
      </c>
      <c r="F7457">
        <v>0.31014621178555601</v>
      </c>
    </row>
    <row r="7458" spans="1:6" x14ac:dyDescent="0.25">
      <c r="A7458" s="95">
        <v>40268</v>
      </c>
      <c r="B7458" t="s">
        <v>103</v>
      </c>
      <c r="C7458" t="s">
        <v>1</v>
      </c>
      <c r="D7458" t="s">
        <v>12</v>
      </c>
      <c r="E7458" t="str">
        <f t="shared" si="116"/>
        <v>2010NHS BordersReligionOther</v>
      </c>
      <c r="F7458">
        <v>5.0462153384961201</v>
      </c>
    </row>
    <row r="7459" spans="1:6" x14ac:dyDescent="0.25">
      <c r="A7459" s="95">
        <v>40268</v>
      </c>
      <c r="B7459" t="s">
        <v>103</v>
      </c>
      <c r="C7459" t="s">
        <v>3</v>
      </c>
      <c r="D7459" t="s">
        <v>12</v>
      </c>
      <c r="E7459" t="str">
        <f t="shared" si="116"/>
        <v>2010NHS BordersSexual OrientationOther</v>
      </c>
      <c r="F7459">
        <v>0.27479390457157099</v>
      </c>
    </row>
    <row r="7460" spans="1:6" x14ac:dyDescent="0.25">
      <c r="A7460" s="95">
        <v>40268</v>
      </c>
      <c r="B7460" t="s">
        <v>82</v>
      </c>
      <c r="C7460" t="s">
        <v>1</v>
      </c>
      <c r="D7460" t="s">
        <v>12</v>
      </c>
      <c r="E7460" t="str">
        <f t="shared" si="116"/>
        <v>2010NHSScotlandReligionOther</v>
      </c>
      <c r="F7460">
        <v>1.66952861020329</v>
      </c>
    </row>
    <row r="7461" spans="1:6" x14ac:dyDescent="0.25">
      <c r="A7461" s="95">
        <v>40268</v>
      </c>
      <c r="B7461" t="s">
        <v>82</v>
      </c>
      <c r="C7461" t="s">
        <v>3</v>
      </c>
      <c r="D7461" t="s">
        <v>12</v>
      </c>
      <c r="E7461" t="str">
        <f t="shared" si="116"/>
        <v>2010NHSScotlandSexual OrientationOther</v>
      </c>
      <c r="F7461">
        <v>0.23486401152163</v>
      </c>
    </row>
    <row r="7462" spans="1:6" x14ac:dyDescent="0.25">
      <c r="A7462" s="95">
        <v>40268</v>
      </c>
      <c r="B7462" t="s">
        <v>52</v>
      </c>
      <c r="C7462" t="s">
        <v>1</v>
      </c>
      <c r="D7462" t="s">
        <v>12</v>
      </c>
      <c r="E7462" t="str">
        <f t="shared" si="116"/>
        <v>2010NHS National Services ScotlandReligionOther</v>
      </c>
      <c r="F7462">
        <v>0.93023255813953398</v>
      </c>
    </row>
    <row r="7463" spans="1:6" x14ac:dyDescent="0.25">
      <c r="A7463" s="95">
        <v>40268</v>
      </c>
      <c r="B7463" t="s">
        <v>52</v>
      </c>
      <c r="C7463" t="s">
        <v>3</v>
      </c>
      <c r="D7463" t="s">
        <v>12</v>
      </c>
      <c r="E7463" t="str">
        <f t="shared" si="116"/>
        <v>2010NHS National Services ScotlandSexual OrientationOther</v>
      </c>
      <c r="F7463">
        <v>0.13679890560875499</v>
      </c>
    </row>
    <row r="7464" spans="1:6" x14ac:dyDescent="0.25">
      <c r="A7464" s="95">
        <v>40268</v>
      </c>
      <c r="B7464" t="s">
        <v>15</v>
      </c>
      <c r="C7464" t="s">
        <v>1</v>
      </c>
      <c r="D7464" t="s">
        <v>12</v>
      </c>
      <c r="E7464" t="str">
        <f t="shared" si="116"/>
        <v>2010Scottish Ambulance ServiceReligionOther</v>
      </c>
      <c r="F7464">
        <v>0.69396252602359398</v>
      </c>
    </row>
    <row r="7465" spans="1:6" x14ac:dyDescent="0.25">
      <c r="A7465" s="95">
        <v>40268</v>
      </c>
      <c r="B7465" t="s">
        <v>15</v>
      </c>
      <c r="C7465" t="s">
        <v>3</v>
      </c>
      <c r="D7465" t="s">
        <v>12</v>
      </c>
      <c r="E7465" t="str">
        <f t="shared" si="116"/>
        <v>2010Scottish Ambulance ServiceSexual OrientationOther</v>
      </c>
      <c r="F7465">
        <v>0.23132084200786401</v>
      </c>
    </row>
    <row r="7466" spans="1:6" x14ac:dyDescent="0.25">
      <c r="A7466" s="95">
        <v>40268</v>
      </c>
      <c r="B7466" t="s">
        <v>16</v>
      </c>
      <c r="C7466" t="s">
        <v>1</v>
      </c>
      <c r="D7466" t="s">
        <v>12</v>
      </c>
      <c r="E7466" t="str">
        <f t="shared" si="116"/>
        <v>2010NHS 24ReligionOther</v>
      </c>
      <c r="F7466">
        <v>0.48848569434752198</v>
      </c>
    </row>
    <row r="7467" spans="1:6" x14ac:dyDescent="0.25">
      <c r="A7467" s="95">
        <v>40268</v>
      </c>
      <c r="B7467" t="s">
        <v>16</v>
      </c>
      <c r="C7467" t="s">
        <v>3</v>
      </c>
      <c r="D7467" t="s">
        <v>12</v>
      </c>
      <c r="E7467" t="str">
        <f t="shared" si="116"/>
        <v>2010NHS 24Sexual OrientationOther</v>
      </c>
      <c r="F7467">
        <v>6.9783670621074601E-2</v>
      </c>
    </row>
    <row r="7468" spans="1:6" x14ac:dyDescent="0.25">
      <c r="A7468" s="95">
        <v>40268</v>
      </c>
      <c r="B7468" t="s">
        <v>17</v>
      </c>
      <c r="C7468" t="s">
        <v>1</v>
      </c>
      <c r="D7468" t="s">
        <v>12</v>
      </c>
      <c r="E7468" t="str">
        <f t="shared" si="116"/>
        <v>2010NHS Education for ScotlandReligionOther</v>
      </c>
      <c r="F7468">
        <v>0.49685326266975799</v>
      </c>
    </row>
    <row r="7469" spans="1:6" x14ac:dyDescent="0.25">
      <c r="A7469" s="95">
        <v>40268</v>
      </c>
      <c r="B7469" t="s">
        <v>83</v>
      </c>
      <c r="C7469" t="s">
        <v>1</v>
      </c>
      <c r="D7469" t="s">
        <v>12</v>
      </c>
      <c r="E7469" t="str">
        <f t="shared" si="116"/>
        <v>2010Healthcare Improvement ScotlandReligionOther</v>
      </c>
      <c r="F7469">
        <v>1.6891891891891799</v>
      </c>
    </row>
    <row r="7470" spans="1:6" x14ac:dyDescent="0.25">
      <c r="A7470" s="95">
        <v>40268</v>
      </c>
      <c r="B7470" t="s">
        <v>18</v>
      </c>
      <c r="C7470" t="s">
        <v>1</v>
      </c>
      <c r="D7470" t="s">
        <v>12</v>
      </c>
      <c r="E7470" t="str">
        <f t="shared" si="116"/>
        <v>2010NHS Health ScotlandReligionOther</v>
      </c>
      <c r="F7470">
        <v>0.34129692832764502</v>
      </c>
    </row>
    <row r="7471" spans="1:6" x14ac:dyDescent="0.25">
      <c r="A7471" s="95">
        <v>40268</v>
      </c>
      <c r="B7471" t="s">
        <v>18</v>
      </c>
      <c r="C7471" t="s">
        <v>3</v>
      </c>
      <c r="D7471" t="s">
        <v>12</v>
      </c>
      <c r="E7471" t="str">
        <f t="shared" si="116"/>
        <v>2010NHS Health ScotlandSexual OrientationOther</v>
      </c>
      <c r="F7471">
        <v>0.34129692832764502</v>
      </c>
    </row>
    <row r="7472" spans="1:6" x14ac:dyDescent="0.25">
      <c r="A7472" s="95">
        <v>40268</v>
      </c>
      <c r="B7472" t="s">
        <v>19</v>
      </c>
      <c r="C7472" t="s">
        <v>1</v>
      </c>
      <c r="D7472" t="s">
        <v>12</v>
      </c>
      <c r="E7472" t="str">
        <f t="shared" si="116"/>
        <v>2010The State HospitalReligionOther</v>
      </c>
      <c r="F7472">
        <v>0.14044943820224701</v>
      </c>
    </row>
    <row r="7473" spans="1:6" x14ac:dyDescent="0.25">
      <c r="A7473" s="95">
        <v>40268</v>
      </c>
      <c r="B7473" t="s">
        <v>19</v>
      </c>
      <c r="C7473" t="s">
        <v>3</v>
      </c>
      <c r="D7473" t="s">
        <v>12</v>
      </c>
      <c r="E7473" t="str">
        <f t="shared" si="116"/>
        <v>2010The State HospitalSexual OrientationOther</v>
      </c>
      <c r="F7473">
        <v>0.28089887640449401</v>
      </c>
    </row>
    <row r="7474" spans="1:6" x14ac:dyDescent="0.25">
      <c r="A7474" s="95">
        <v>40268</v>
      </c>
      <c r="B7474" t="s">
        <v>35</v>
      </c>
      <c r="C7474" t="s">
        <v>1</v>
      </c>
      <c r="D7474" t="s">
        <v>12</v>
      </c>
      <c r="E7474" t="str">
        <f t="shared" si="116"/>
        <v>2010National Waiting Times CentreReligionOther</v>
      </c>
      <c r="F7474">
        <v>0.85995085995085996</v>
      </c>
    </row>
    <row r="7475" spans="1:6" x14ac:dyDescent="0.25">
      <c r="A7475" s="95">
        <v>40268</v>
      </c>
      <c r="B7475" t="s">
        <v>35</v>
      </c>
      <c r="C7475" t="s">
        <v>3</v>
      </c>
      <c r="D7475" t="s">
        <v>12</v>
      </c>
      <c r="E7475" t="str">
        <f t="shared" si="116"/>
        <v>2010National Waiting Times CentreSexual OrientationOther</v>
      </c>
      <c r="F7475">
        <v>0.12285012285012201</v>
      </c>
    </row>
    <row r="7476" spans="1:6" x14ac:dyDescent="0.25">
      <c r="A7476" s="95">
        <v>40268</v>
      </c>
      <c r="B7476" t="s">
        <v>105</v>
      </c>
      <c r="C7476" t="s">
        <v>1</v>
      </c>
      <c r="D7476" t="s">
        <v>12</v>
      </c>
      <c r="E7476" t="str">
        <f t="shared" si="116"/>
        <v>2010NHS FifeReligionOther</v>
      </c>
      <c r="F7476">
        <v>1.27048782853263</v>
      </c>
    </row>
    <row r="7477" spans="1:6" x14ac:dyDescent="0.25">
      <c r="A7477" s="95">
        <v>40268</v>
      </c>
      <c r="B7477" t="s">
        <v>105</v>
      </c>
      <c r="C7477" t="s">
        <v>3</v>
      </c>
      <c r="D7477" t="s">
        <v>12</v>
      </c>
      <c r="E7477" t="str">
        <f t="shared" si="116"/>
        <v>2010NHS FifeSexual OrientationOther</v>
      </c>
      <c r="F7477">
        <v>0.23276112889147499</v>
      </c>
    </row>
    <row r="7478" spans="1:6" x14ac:dyDescent="0.25">
      <c r="A7478" s="95">
        <v>40268</v>
      </c>
      <c r="B7478" t="s">
        <v>108</v>
      </c>
      <c r="C7478" t="s">
        <v>1</v>
      </c>
      <c r="D7478" t="s">
        <v>12</v>
      </c>
      <c r="E7478" t="str">
        <f t="shared" si="116"/>
        <v>2010NHS Greater Glasgow &amp; ClydeReligionOther</v>
      </c>
      <c r="F7478">
        <v>0.57527000220409896</v>
      </c>
    </row>
    <row r="7479" spans="1:6" x14ac:dyDescent="0.25">
      <c r="A7479" s="95">
        <v>40268</v>
      </c>
      <c r="B7479" t="s">
        <v>108</v>
      </c>
      <c r="C7479" t="s">
        <v>3</v>
      </c>
      <c r="D7479" t="s">
        <v>12</v>
      </c>
      <c r="E7479" t="str">
        <f t="shared" si="116"/>
        <v>2010NHS Greater Glasgow &amp; ClydeSexual OrientationOther</v>
      </c>
      <c r="F7479">
        <v>0.21379766365439701</v>
      </c>
    </row>
    <row r="7480" spans="1:6" x14ac:dyDescent="0.25">
      <c r="A7480" s="95">
        <v>40268</v>
      </c>
      <c r="B7480" t="s">
        <v>109</v>
      </c>
      <c r="C7480" t="s">
        <v>1</v>
      </c>
      <c r="D7480" t="s">
        <v>12</v>
      </c>
      <c r="E7480" t="str">
        <f t="shared" si="116"/>
        <v>2010NHS HighlandReligionOther</v>
      </c>
      <c r="F7480">
        <v>1.4798948495764701</v>
      </c>
    </row>
    <row r="7481" spans="1:6" x14ac:dyDescent="0.25">
      <c r="A7481" s="95">
        <v>40268</v>
      </c>
      <c r="B7481" t="s">
        <v>109</v>
      </c>
      <c r="C7481" t="s">
        <v>3</v>
      </c>
      <c r="D7481" t="s">
        <v>12</v>
      </c>
      <c r="E7481" t="str">
        <f t="shared" si="116"/>
        <v>2010NHS HighlandSexual OrientationOther</v>
      </c>
      <c r="F7481">
        <v>0.26287605880634701</v>
      </c>
    </row>
    <row r="7482" spans="1:6" x14ac:dyDescent="0.25">
      <c r="A7482" s="95">
        <v>40268</v>
      </c>
      <c r="B7482" t="s">
        <v>110</v>
      </c>
      <c r="C7482" t="s">
        <v>1</v>
      </c>
      <c r="D7482" t="s">
        <v>12</v>
      </c>
      <c r="E7482" t="str">
        <f t="shared" si="116"/>
        <v>2010NHS LanarkshireReligionOther</v>
      </c>
      <c r="F7482">
        <v>0.481962903461369</v>
      </c>
    </row>
    <row r="7483" spans="1:6" x14ac:dyDescent="0.25">
      <c r="A7483" s="95">
        <v>40268</v>
      </c>
      <c r="B7483" t="s">
        <v>110</v>
      </c>
      <c r="C7483" t="s">
        <v>3</v>
      </c>
      <c r="D7483" t="s">
        <v>12</v>
      </c>
      <c r="E7483" t="str">
        <f t="shared" si="116"/>
        <v>2010NHS LanarkshireSexual OrientationOther</v>
      </c>
      <c r="F7483">
        <v>0.16065430115378901</v>
      </c>
    </row>
    <row r="7484" spans="1:6" x14ac:dyDescent="0.25">
      <c r="A7484" s="95">
        <v>40268</v>
      </c>
      <c r="B7484" t="s">
        <v>107</v>
      </c>
      <c r="C7484" t="s">
        <v>1</v>
      </c>
      <c r="D7484" t="s">
        <v>12</v>
      </c>
      <c r="E7484" t="str">
        <f t="shared" si="116"/>
        <v>2010NHS GrampianReligionOther</v>
      </c>
      <c r="F7484">
        <v>1.1210893936725901</v>
      </c>
    </row>
    <row r="7485" spans="1:6" x14ac:dyDescent="0.25">
      <c r="A7485" s="95">
        <v>40268</v>
      </c>
      <c r="B7485" t="s">
        <v>107</v>
      </c>
      <c r="C7485" t="s">
        <v>3</v>
      </c>
      <c r="D7485" t="s">
        <v>12</v>
      </c>
      <c r="E7485" t="str">
        <f t="shared" si="116"/>
        <v>2010NHS GrampianSexual OrientationOther</v>
      </c>
      <c r="F7485">
        <v>0.44021834830075701</v>
      </c>
    </row>
    <row r="7486" spans="1:6" x14ac:dyDescent="0.25">
      <c r="A7486" s="95">
        <v>40268</v>
      </c>
      <c r="B7486" t="s">
        <v>112</v>
      </c>
      <c r="C7486" t="s">
        <v>1</v>
      </c>
      <c r="D7486" t="s">
        <v>12</v>
      </c>
      <c r="E7486" t="str">
        <f t="shared" si="116"/>
        <v>2010NHS OrkneyReligionOther</v>
      </c>
      <c r="F7486">
        <v>1.3550135501355001</v>
      </c>
    </row>
    <row r="7487" spans="1:6" x14ac:dyDescent="0.25">
      <c r="A7487" s="95">
        <v>40268</v>
      </c>
      <c r="B7487" t="s">
        <v>112</v>
      </c>
      <c r="C7487" t="s">
        <v>3</v>
      </c>
      <c r="D7487" t="s">
        <v>12</v>
      </c>
      <c r="E7487" t="str">
        <f t="shared" si="116"/>
        <v>2010NHS OrkneySexual OrientationOther</v>
      </c>
      <c r="F7487">
        <v>0.54200542005420005</v>
      </c>
    </row>
    <row r="7488" spans="1:6" x14ac:dyDescent="0.25">
      <c r="A7488" s="95">
        <v>40268</v>
      </c>
      <c r="B7488" t="s">
        <v>111</v>
      </c>
      <c r="C7488" t="s">
        <v>1</v>
      </c>
      <c r="D7488" t="s">
        <v>12</v>
      </c>
      <c r="E7488" t="str">
        <f t="shared" si="116"/>
        <v>2010NHS LothianReligionOther</v>
      </c>
      <c r="F7488">
        <v>5.6844143272023198</v>
      </c>
    </row>
    <row r="7489" spans="1:6" x14ac:dyDescent="0.25">
      <c r="A7489" s="95">
        <v>40268</v>
      </c>
      <c r="B7489" t="s">
        <v>111</v>
      </c>
      <c r="C7489" t="s">
        <v>3</v>
      </c>
      <c r="D7489" t="s">
        <v>12</v>
      </c>
      <c r="E7489" t="str">
        <f t="shared" si="116"/>
        <v>2010NHS LothianSexual OrientationOther</v>
      </c>
      <c r="F7489">
        <v>0.17424975798644701</v>
      </c>
    </row>
    <row r="7490" spans="1:6" x14ac:dyDescent="0.25">
      <c r="A7490" s="95">
        <v>40268</v>
      </c>
      <c r="B7490" t="s">
        <v>114</v>
      </c>
      <c r="C7490" t="s">
        <v>1</v>
      </c>
      <c r="D7490" t="s">
        <v>12</v>
      </c>
      <c r="E7490" t="str">
        <f t="shared" si="116"/>
        <v>2010NHS TaysideReligionOther</v>
      </c>
      <c r="F7490">
        <v>1.3893572536588601</v>
      </c>
    </row>
    <row r="7491" spans="1:6" x14ac:dyDescent="0.25">
      <c r="A7491" s="95">
        <v>40268</v>
      </c>
      <c r="B7491" t="s">
        <v>114</v>
      </c>
      <c r="C7491" t="s">
        <v>3</v>
      </c>
      <c r="D7491" t="s">
        <v>12</v>
      </c>
      <c r="E7491" t="str">
        <f t="shared" si="116"/>
        <v>2010NHS TaysideSexual OrientationOther</v>
      </c>
      <c r="F7491">
        <v>0.21582248600525999</v>
      </c>
    </row>
    <row r="7492" spans="1:6" x14ac:dyDescent="0.25">
      <c r="A7492" s="95">
        <v>40268</v>
      </c>
      <c r="B7492" t="s">
        <v>106</v>
      </c>
      <c r="C7492" t="s">
        <v>1</v>
      </c>
      <c r="D7492" t="s">
        <v>12</v>
      </c>
      <c r="E7492" t="str">
        <f t="shared" ref="E7492:E7555" si="117">"20"&amp;RIGHT(TEXT(A7492,"dd-mmm-yy"),2)&amp;B7492&amp;C7492&amp;D7492</f>
        <v>2010NHS Forth ValleyReligionOther</v>
      </c>
      <c r="F7492">
        <v>1.14396981866861</v>
      </c>
    </row>
    <row r="7493" spans="1:6" x14ac:dyDescent="0.25">
      <c r="A7493" s="95">
        <v>40268</v>
      </c>
      <c r="B7493" t="s">
        <v>106</v>
      </c>
      <c r="C7493" t="s">
        <v>3</v>
      </c>
      <c r="D7493" t="s">
        <v>12</v>
      </c>
      <c r="E7493" t="str">
        <f t="shared" si="117"/>
        <v>2010NHS Forth ValleySexual OrientationOther</v>
      </c>
      <c r="F7493">
        <v>0.21905805038335099</v>
      </c>
    </row>
    <row r="7494" spans="1:6" x14ac:dyDescent="0.25">
      <c r="A7494" s="95">
        <v>40268</v>
      </c>
      <c r="B7494" t="s">
        <v>115</v>
      </c>
      <c r="C7494" t="s">
        <v>1</v>
      </c>
      <c r="D7494" t="s">
        <v>12</v>
      </c>
      <c r="E7494" t="str">
        <f t="shared" si="117"/>
        <v>2010NHS Western IslesReligionOther</v>
      </c>
      <c r="F7494">
        <v>2.0265003897116101</v>
      </c>
    </row>
    <row r="7495" spans="1:6" x14ac:dyDescent="0.25">
      <c r="A7495" s="95">
        <v>40268</v>
      </c>
      <c r="B7495" t="s">
        <v>115</v>
      </c>
      <c r="C7495" t="s">
        <v>3</v>
      </c>
      <c r="D7495" t="s">
        <v>12</v>
      </c>
      <c r="E7495" t="str">
        <f t="shared" si="117"/>
        <v>2010NHS Western IslesSexual OrientationOther</v>
      </c>
      <c r="F7495">
        <v>0.62015503875968903</v>
      </c>
    </row>
    <row r="7496" spans="1:6" x14ac:dyDescent="0.25">
      <c r="A7496" s="95">
        <v>40268</v>
      </c>
      <c r="B7496" t="s">
        <v>104</v>
      </c>
      <c r="C7496" t="s">
        <v>1</v>
      </c>
      <c r="D7496" t="s">
        <v>12</v>
      </c>
      <c r="E7496" t="str">
        <f t="shared" si="117"/>
        <v>2010NHS Dumfries &amp; GallowayReligionOther</v>
      </c>
      <c r="F7496">
        <v>1.35216952573158</v>
      </c>
    </row>
    <row r="7497" spans="1:6" x14ac:dyDescent="0.25">
      <c r="A7497" s="95">
        <v>40268</v>
      </c>
      <c r="B7497" t="s">
        <v>104</v>
      </c>
      <c r="C7497" t="s">
        <v>3</v>
      </c>
      <c r="D7497" t="s">
        <v>12</v>
      </c>
      <c r="E7497" t="str">
        <f t="shared" si="117"/>
        <v>2010NHS Dumfries &amp; GallowaySexual OrientationOther</v>
      </c>
      <c r="F7497">
        <v>0.12108980827447</v>
      </c>
    </row>
    <row r="7498" spans="1:6" x14ac:dyDescent="0.25">
      <c r="A7498" s="95">
        <v>40268</v>
      </c>
      <c r="B7498" t="s">
        <v>113</v>
      </c>
      <c r="C7498" t="s">
        <v>1</v>
      </c>
      <c r="D7498" t="s">
        <v>12</v>
      </c>
      <c r="E7498" t="str">
        <f t="shared" si="117"/>
        <v>2010NHS ShetlandReligionOther</v>
      </c>
      <c r="F7498">
        <v>2.7742749054224398</v>
      </c>
    </row>
    <row r="7499" spans="1:6" x14ac:dyDescent="0.25">
      <c r="A7499" s="95">
        <v>40268</v>
      </c>
      <c r="B7499" t="s">
        <v>113</v>
      </c>
      <c r="C7499" t="s">
        <v>3</v>
      </c>
      <c r="D7499" t="s">
        <v>12</v>
      </c>
      <c r="E7499" t="str">
        <f t="shared" si="117"/>
        <v>2010NHS ShetlandSexual OrientationOther</v>
      </c>
      <c r="F7499">
        <v>0.75662042875157598</v>
      </c>
    </row>
    <row r="7500" spans="1:6" x14ac:dyDescent="0.25">
      <c r="A7500" s="95">
        <v>40268</v>
      </c>
      <c r="B7500" t="s">
        <v>127</v>
      </c>
      <c r="C7500" t="s">
        <v>1</v>
      </c>
      <c r="D7500" t="s">
        <v>12</v>
      </c>
      <c r="E7500" t="str">
        <f t="shared" si="117"/>
        <v>2010East RegionReligionOther</v>
      </c>
      <c r="F7500">
        <v>4.4869079947183499</v>
      </c>
    </row>
    <row r="7501" spans="1:6" x14ac:dyDescent="0.25">
      <c r="A7501" s="95">
        <v>40268</v>
      </c>
      <c r="B7501" t="s">
        <v>127</v>
      </c>
      <c r="C7501" t="s">
        <v>3</v>
      </c>
      <c r="D7501" t="s">
        <v>12</v>
      </c>
      <c r="E7501" t="str">
        <f t="shared" si="117"/>
        <v>2010East RegionSexual OrientationOther</v>
      </c>
      <c r="F7501">
        <v>0.19930740676150299</v>
      </c>
    </row>
    <row r="7502" spans="1:6" x14ac:dyDescent="0.25">
      <c r="A7502" s="95">
        <v>40268</v>
      </c>
      <c r="B7502" t="s">
        <v>132</v>
      </c>
      <c r="C7502" t="s">
        <v>1</v>
      </c>
      <c r="D7502" t="s">
        <v>12</v>
      </c>
      <c r="E7502" t="str">
        <f t="shared" si="117"/>
        <v>2010National Bodies and Special Health BoardsReligionOther</v>
      </c>
      <c r="F7502">
        <v>0.69665993879809796</v>
      </c>
    </row>
    <row r="7503" spans="1:6" x14ac:dyDescent="0.25">
      <c r="A7503" s="95">
        <v>40268</v>
      </c>
      <c r="B7503" t="s">
        <v>132</v>
      </c>
      <c r="C7503" t="s">
        <v>3</v>
      </c>
      <c r="D7503" t="s">
        <v>12</v>
      </c>
      <c r="E7503" t="str">
        <f t="shared" si="117"/>
        <v>2010National Bodies and Special Health BoardsSexual OrientationOther</v>
      </c>
      <c r="F7503">
        <v>0.13672765153981301</v>
      </c>
    </row>
    <row r="7504" spans="1:6" x14ac:dyDescent="0.25">
      <c r="A7504" s="95">
        <v>40268</v>
      </c>
      <c r="B7504" t="s">
        <v>128</v>
      </c>
      <c r="C7504" t="s">
        <v>1</v>
      </c>
      <c r="D7504" t="s">
        <v>12</v>
      </c>
      <c r="E7504" t="str">
        <f t="shared" si="117"/>
        <v>2010North RegionReligionOther</v>
      </c>
      <c r="F7504">
        <v>1.35041936416827</v>
      </c>
    </row>
    <row r="7505" spans="1:6" x14ac:dyDescent="0.25">
      <c r="A7505" s="95">
        <v>40268</v>
      </c>
      <c r="B7505" t="s">
        <v>128</v>
      </c>
      <c r="C7505" t="s">
        <v>3</v>
      </c>
      <c r="D7505" t="s">
        <v>12</v>
      </c>
      <c r="E7505" t="str">
        <f t="shared" si="117"/>
        <v>2010North RegionSexual OrientationOther</v>
      </c>
      <c r="F7505">
        <v>0.33810837263101701</v>
      </c>
    </row>
    <row r="7506" spans="1:6" x14ac:dyDescent="0.25">
      <c r="A7506" s="95">
        <v>40268</v>
      </c>
      <c r="B7506" t="s">
        <v>129</v>
      </c>
      <c r="C7506" t="s">
        <v>1</v>
      </c>
      <c r="D7506" t="s">
        <v>12</v>
      </c>
      <c r="E7506" t="str">
        <f t="shared" si="117"/>
        <v>2010West RegionReligionOther</v>
      </c>
      <c r="F7506">
        <v>0.66809544904874196</v>
      </c>
    </row>
    <row r="7507" spans="1:6" x14ac:dyDescent="0.25">
      <c r="A7507" s="95">
        <v>40268</v>
      </c>
      <c r="B7507" t="s">
        <v>129</v>
      </c>
      <c r="C7507" t="s">
        <v>3</v>
      </c>
      <c r="D7507" t="s">
        <v>12</v>
      </c>
      <c r="E7507" t="str">
        <f t="shared" si="117"/>
        <v>2010West RegionSexual OrientationOther</v>
      </c>
      <c r="F7507">
        <v>0.213120053639204</v>
      </c>
    </row>
    <row r="7508" spans="1:6" x14ac:dyDescent="0.25">
      <c r="A7508" s="95">
        <v>40633</v>
      </c>
      <c r="B7508" t="s">
        <v>102</v>
      </c>
      <c r="C7508" t="s">
        <v>1</v>
      </c>
      <c r="D7508" t="s">
        <v>12</v>
      </c>
      <c r="E7508" t="str">
        <f t="shared" si="117"/>
        <v>2011NHS Ayrshire &amp; ArranReligionOther</v>
      </c>
      <c r="F7508">
        <v>0.66343912497758595</v>
      </c>
    </row>
    <row r="7509" spans="1:6" x14ac:dyDescent="0.25">
      <c r="A7509" s="95">
        <v>40633</v>
      </c>
      <c r="B7509" t="s">
        <v>102</v>
      </c>
      <c r="C7509" t="s">
        <v>3</v>
      </c>
      <c r="D7509" t="s">
        <v>12</v>
      </c>
      <c r="E7509" t="str">
        <f t="shared" si="117"/>
        <v>2011NHS Ayrshire &amp; ArranSexual OrientationOther</v>
      </c>
      <c r="F7509">
        <v>0.27792720100412399</v>
      </c>
    </row>
    <row r="7510" spans="1:6" x14ac:dyDescent="0.25">
      <c r="A7510" s="95">
        <v>40633</v>
      </c>
      <c r="B7510" t="s">
        <v>103</v>
      </c>
      <c r="C7510" t="s">
        <v>1</v>
      </c>
      <c r="D7510" t="s">
        <v>12</v>
      </c>
      <c r="E7510" t="str">
        <f t="shared" si="117"/>
        <v>2011NHS BordersReligionOther</v>
      </c>
      <c r="F7510">
        <v>4.7979139504563202</v>
      </c>
    </row>
    <row r="7511" spans="1:6" x14ac:dyDescent="0.25">
      <c r="A7511" s="95">
        <v>40633</v>
      </c>
      <c r="B7511" t="s">
        <v>103</v>
      </c>
      <c r="C7511" t="s">
        <v>3</v>
      </c>
      <c r="D7511" t="s">
        <v>12</v>
      </c>
      <c r="E7511" t="str">
        <f t="shared" si="117"/>
        <v>2011NHS BordersSexual OrientationOther</v>
      </c>
      <c r="F7511">
        <v>0.23468057366362399</v>
      </c>
    </row>
    <row r="7512" spans="1:6" x14ac:dyDescent="0.25">
      <c r="A7512" s="95">
        <v>40633</v>
      </c>
      <c r="B7512" t="s">
        <v>82</v>
      </c>
      <c r="C7512" t="s">
        <v>1</v>
      </c>
      <c r="D7512" t="s">
        <v>12</v>
      </c>
      <c r="E7512" t="str">
        <f t="shared" si="117"/>
        <v>2011NHSScotlandReligionOther</v>
      </c>
      <c r="F7512">
        <v>1.6311066343116101</v>
      </c>
    </row>
    <row r="7513" spans="1:6" x14ac:dyDescent="0.25">
      <c r="A7513" s="95">
        <v>40633</v>
      </c>
      <c r="B7513" t="s">
        <v>82</v>
      </c>
      <c r="C7513" t="s">
        <v>3</v>
      </c>
      <c r="D7513" t="s">
        <v>12</v>
      </c>
      <c r="E7513" t="str">
        <f t="shared" si="117"/>
        <v>2011NHSScotlandSexual OrientationOther</v>
      </c>
      <c r="F7513">
        <v>0.238084336797765</v>
      </c>
    </row>
    <row r="7514" spans="1:6" x14ac:dyDescent="0.25">
      <c r="A7514" s="95">
        <v>40633</v>
      </c>
      <c r="B7514" t="s">
        <v>52</v>
      </c>
      <c r="C7514" t="s">
        <v>1</v>
      </c>
      <c r="D7514" t="s">
        <v>12</v>
      </c>
      <c r="E7514" t="str">
        <f t="shared" si="117"/>
        <v>2011NHS National Services ScotlandReligionOther</v>
      </c>
      <c r="F7514">
        <v>1.0755653612796401</v>
      </c>
    </row>
    <row r="7515" spans="1:6" x14ac:dyDescent="0.25">
      <c r="A7515" s="95">
        <v>40633</v>
      </c>
      <c r="B7515" t="s">
        <v>52</v>
      </c>
      <c r="C7515" t="s">
        <v>3</v>
      </c>
      <c r="D7515" t="s">
        <v>12</v>
      </c>
      <c r="E7515" t="str">
        <f t="shared" si="117"/>
        <v>2011NHS National Services ScotlandSexual OrientationOther</v>
      </c>
      <c r="F7515">
        <v>0.13789299503585201</v>
      </c>
    </row>
    <row r="7516" spans="1:6" x14ac:dyDescent="0.25">
      <c r="A7516" s="95">
        <v>40633</v>
      </c>
      <c r="B7516" t="s">
        <v>15</v>
      </c>
      <c r="C7516" t="s">
        <v>1</v>
      </c>
      <c r="D7516" t="s">
        <v>12</v>
      </c>
      <c r="E7516" t="str">
        <f t="shared" si="117"/>
        <v>2011Scottish Ambulance ServiceReligionOther</v>
      </c>
      <c r="F7516">
        <v>0.67021030737231302</v>
      </c>
    </row>
    <row r="7517" spans="1:6" x14ac:dyDescent="0.25">
      <c r="A7517" s="95">
        <v>40633</v>
      </c>
      <c r="B7517" t="s">
        <v>15</v>
      </c>
      <c r="C7517" t="s">
        <v>3</v>
      </c>
      <c r="D7517" t="s">
        <v>12</v>
      </c>
      <c r="E7517" t="str">
        <f t="shared" si="117"/>
        <v>2011Scottish Ambulance ServiceSexual OrientationOther</v>
      </c>
      <c r="F7517">
        <v>0.231107002542177</v>
      </c>
    </row>
    <row r="7518" spans="1:6" x14ac:dyDescent="0.25">
      <c r="A7518" s="95">
        <v>40633</v>
      </c>
      <c r="B7518" t="s">
        <v>16</v>
      </c>
      <c r="C7518" t="s">
        <v>1</v>
      </c>
      <c r="D7518" t="s">
        <v>12</v>
      </c>
      <c r="E7518" t="str">
        <f t="shared" si="117"/>
        <v>2011NHS 24ReligionOther</v>
      </c>
      <c r="F7518">
        <v>0.49088359046283297</v>
      </c>
    </row>
    <row r="7519" spans="1:6" x14ac:dyDescent="0.25">
      <c r="A7519" s="95">
        <v>40633</v>
      </c>
      <c r="B7519" t="s">
        <v>16</v>
      </c>
      <c r="C7519" t="s">
        <v>3</v>
      </c>
      <c r="D7519" t="s">
        <v>12</v>
      </c>
      <c r="E7519" t="str">
        <f t="shared" si="117"/>
        <v>2011NHS 24Sexual OrientationOther</v>
      </c>
      <c r="F7519">
        <v>7.01262272089761E-2</v>
      </c>
    </row>
    <row r="7520" spans="1:6" x14ac:dyDescent="0.25">
      <c r="A7520" s="95">
        <v>40633</v>
      </c>
      <c r="B7520" t="s">
        <v>17</v>
      </c>
      <c r="C7520" t="s">
        <v>1</v>
      </c>
      <c r="D7520" t="s">
        <v>12</v>
      </c>
      <c r="E7520" t="str">
        <f t="shared" si="117"/>
        <v>2011NHS Education for ScotlandReligionOther</v>
      </c>
      <c r="F7520">
        <v>0.570661295736824</v>
      </c>
    </row>
    <row r="7521" spans="1:6" x14ac:dyDescent="0.25">
      <c r="A7521" s="95">
        <v>40633</v>
      </c>
      <c r="B7521" t="s">
        <v>17</v>
      </c>
      <c r="C7521" t="s">
        <v>3</v>
      </c>
      <c r="D7521" t="s">
        <v>12</v>
      </c>
      <c r="E7521" t="str">
        <f t="shared" si="117"/>
        <v>2011NHS Education for ScotlandSexual OrientationOther</v>
      </c>
      <c r="F7521">
        <v>3.3568311513930797E-2</v>
      </c>
    </row>
    <row r="7522" spans="1:6" x14ac:dyDescent="0.25">
      <c r="A7522" s="95">
        <v>40633</v>
      </c>
      <c r="B7522" t="s">
        <v>83</v>
      </c>
      <c r="C7522" t="s">
        <v>1</v>
      </c>
      <c r="D7522" t="s">
        <v>12</v>
      </c>
      <c r="E7522" t="str">
        <f t="shared" si="117"/>
        <v>2011Healthcare Improvement ScotlandReligionOther</v>
      </c>
      <c r="F7522">
        <v>1.6891891891891799</v>
      </c>
    </row>
    <row r="7523" spans="1:6" x14ac:dyDescent="0.25">
      <c r="A7523" s="95">
        <v>40633</v>
      </c>
      <c r="B7523" t="s">
        <v>18</v>
      </c>
      <c r="C7523" t="s">
        <v>1</v>
      </c>
      <c r="D7523" t="s">
        <v>12</v>
      </c>
      <c r="E7523" t="str">
        <f t="shared" si="117"/>
        <v>2011NHS Health ScotlandReligionOther</v>
      </c>
      <c r="F7523">
        <v>0.32786885245901598</v>
      </c>
    </row>
    <row r="7524" spans="1:6" x14ac:dyDescent="0.25">
      <c r="A7524" s="95">
        <v>40633</v>
      </c>
      <c r="B7524" t="s">
        <v>18</v>
      </c>
      <c r="C7524" t="s">
        <v>3</v>
      </c>
      <c r="D7524" t="s">
        <v>12</v>
      </c>
      <c r="E7524" t="str">
        <f t="shared" si="117"/>
        <v>2011NHS Health ScotlandSexual OrientationOther</v>
      </c>
      <c r="F7524">
        <v>0.32786885245901598</v>
      </c>
    </row>
    <row r="7525" spans="1:6" x14ac:dyDescent="0.25">
      <c r="A7525" s="95">
        <v>40633</v>
      </c>
      <c r="B7525" t="s">
        <v>19</v>
      </c>
      <c r="C7525" t="s">
        <v>1</v>
      </c>
      <c r="D7525" t="s">
        <v>12</v>
      </c>
      <c r="E7525" t="str">
        <f t="shared" si="117"/>
        <v>2011The State HospitalReligionOther</v>
      </c>
      <c r="F7525">
        <v>0.14326647564469899</v>
      </c>
    </row>
    <row r="7526" spans="1:6" x14ac:dyDescent="0.25">
      <c r="A7526" s="95">
        <v>40633</v>
      </c>
      <c r="B7526" t="s">
        <v>19</v>
      </c>
      <c r="C7526" t="s">
        <v>3</v>
      </c>
      <c r="D7526" t="s">
        <v>12</v>
      </c>
      <c r="E7526" t="str">
        <f t="shared" si="117"/>
        <v>2011The State HospitalSexual OrientationOther</v>
      </c>
      <c r="F7526">
        <v>0.28653295128939799</v>
      </c>
    </row>
    <row r="7527" spans="1:6" x14ac:dyDescent="0.25">
      <c r="A7527" s="95">
        <v>40633</v>
      </c>
      <c r="B7527" t="s">
        <v>35</v>
      </c>
      <c r="C7527" t="s">
        <v>1</v>
      </c>
      <c r="D7527" t="s">
        <v>12</v>
      </c>
      <c r="E7527" t="str">
        <f t="shared" si="117"/>
        <v>2011National Waiting Times CentreReligionOther</v>
      </c>
      <c r="F7527">
        <v>0.95359186268277096</v>
      </c>
    </row>
    <row r="7528" spans="1:6" x14ac:dyDescent="0.25">
      <c r="A7528" s="95">
        <v>40633</v>
      </c>
      <c r="B7528" t="s">
        <v>35</v>
      </c>
      <c r="C7528" t="s">
        <v>3</v>
      </c>
      <c r="D7528" t="s">
        <v>12</v>
      </c>
      <c r="E7528" t="str">
        <f t="shared" si="117"/>
        <v>2011National Waiting Times CentreSexual OrientationOther</v>
      </c>
      <c r="F7528">
        <v>0.12714558169103601</v>
      </c>
    </row>
    <row r="7529" spans="1:6" x14ac:dyDescent="0.25">
      <c r="A7529" s="95">
        <v>40633</v>
      </c>
      <c r="B7529" t="s">
        <v>105</v>
      </c>
      <c r="C7529" t="s">
        <v>1</v>
      </c>
      <c r="D7529" t="s">
        <v>12</v>
      </c>
      <c r="E7529" t="str">
        <f t="shared" si="117"/>
        <v>2011NHS FifeReligionOther</v>
      </c>
      <c r="F7529">
        <v>1.12869092008465</v>
      </c>
    </row>
    <row r="7530" spans="1:6" x14ac:dyDescent="0.25">
      <c r="A7530" s="95">
        <v>40633</v>
      </c>
      <c r="B7530" t="s">
        <v>105</v>
      </c>
      <c r="C7530" t="s">
        <v>3</v>
      </c>
      <c r="D7530" t="s">
        <v>12</v>
      </c>
      <c r="E7530" t="str">
        <f t="shared" si="117"/>
        <v>2011NHS FifeSexual OrientationOther</v>
      </c>
      <c r="F7530">
        <v>0.21162954751587201</v>
      </c>
    </row>
    <row r="7531" spans="1:6" x14ac:dyDescent="0.25">
      <c r="A7531" s="95">
        <v>40633</v>
      </c>
      <c r="B7531" t="s">
        <v>108</v>
      </c>
      <c r="C7531" t="s">
        <v>1</v>
      </c>
      <c r="D7531" t="s">
        <v>12</v>
      </c>
      <c r="E7531" t="str">
        <f t="shared" si="117"/>
        <v>2011NHS Greater Glasgow &amp; ClydeReligionOther</v>
      </c>
      <c r="F7531">
        <v>0.61164892271608895</v>
      </c>
    </row>
    <row r="7532" spans="1:6" x14ac:dyDescent="0.25">
      <c r="A7532" s="95">
        <v>40633</v>
      </c>
      <c r="B7532" t="s">
        <v>108</v>
      </c>
      <c r="C7532" t="s">
        <v>3</v>
      </c>
      <c r="D7532" t="s">
        <v>12</v>
      </c>
      <c r="E7532" t="str">
        <f t="shared" si="117"/>
        <v>2011NHS Greater Glasgow &amp; ClydeSexual OrientationOther</v>
      </c>
      <c r="F7532">
        <v>0.22534433994803199</v>
      </c>
    </row>
    <row r="7533" spans="1:6" x14ac:dyDescent="0.25">
      <c r="A7533" s="95">
        <v>40633</v>
      </c>
      <c r="B7533" t="s">
        <v>109</v>
      </c>
      <c r="C7533" t="s">
        <v>1</v>
      </c>
      <c r="D7533" t="s">
        <v>12</v>
      </c>
      <c r="E7533" t="str">
        <f t="shared" si="117"/>
        <v>2011NHS HighlandReligionOther</v>
      </c>
      <c r="F7533">
        <v>1.5235862877234101</v>
      </c>
    </row>
    <row r="7534" spans="1:6" x14ac:dyDescent="0.25">
      <c r="A7534" s="95">
        <v>40633</v>
      </c>
      <c r="B7534" t="s">
        <v>109</v>
      </c>
      <c r="C7534" t="s">
        <v>3</v>
      </c>
      <c r="D7534" t="s">
        <v>12</v>
      </c>
      <c r="E7534" t="str">
        <f t="shared" si="117"/>
        <v>2011NHS HighlandSexual OrientationOther</v>
      </c>
      <c r="F7534">
        <v>0.35159683562847899</v>
      </c>
    </row>
    <row r="7535" spans="1:6" x14ac:dyDescent="0.25">
      <c r="A7535" s="95">
        <v>40633</v>
      </c>
      <c r="B7535" t="s">
        <v>110</v>
      </c>
      <c r="C7535" t="s">
        <v>1</v>
      </c>
      <c r="D7535" t="s">
        <v>12</v>
      </c>
      <c r="E7535" t="str">
        <f t="shared" si="117"/>
        <v>2011NHS LanarkshireReligionOther</v>
      </c>
      <c r="F7535">
        <v>0.63928282754059795</v>
      </c>
    </row>
    <row r="7536" spans="1:6" x14ac:dyDescent="0.25">
      <c r="A7536" s="95">
        <v>40633</v>
      </c>
      <c r="B7536" t="s">
        <v>110</v>
      </c>
      <c r="C7536" t="s">
        <v>3</v>
      </c>
      <c r="D7536" t="s">
        <v>12</v>
      </c>
      <c r="E7536" t="str">
        <f t="shared" si="117"/>
        <v>2011NHS LanarkshireSexual OrientationOther</v>
      </c>
      <c r="F7536">
        <v>0.176353883459475</v>
      </c>
    </row>
    <row r="7537" spans="1:6" x14ac:dyDescent="0.25">
      <c r="A7537" s="95">
        <v>40633</v>
      </c>
      <c r="B7537" t="s">
        <v>107</v>
      </c>
      <c r="C7537" t="s">
        <v>1</v>
      </c>
      <c r="D7537" t="s">
        <v>12</v>
      </c>
      <c r="E7537" t="str">
        <f t="shared" si="117"/>
        <v>2011NHS GrampianReligionOther</v>
      </c>
      <c r="F7537">
        <v>1.1839536494741401</v>
      </c>
    </row>
    <row r="7538" spans="1:6" x14ac:dyDescent="0.25">
      <c r="A7538" s="95">
        <v>40633</v>
      </c>
      <c r="B7538" t="s">
        <v>107</v>
      </c>
      <c r="C7538" t="s">
        <v>3</v>
      </c>
      <c r="D7538" t="s">
        <v>12</v>
      </c>
      <c r="E7538" t="str">
        <f t="shared" si="117"/>
        <v>2011NHS GrampianSexual OrientationOther</v>
      </c>
      <c r="F7538">
        <v>0.434536179860192</v>
      </c>
    </row>
    <row r="7539" spans="1:6" x14ac:dyDescent="0.25">
      <c r="A7539" s="95">
        <v>40633</v>
      </c>
      <c r="B7539" t="s">
        <v>112</v>
      </c>
      <c r="C7539" t="s">
        <v>1</v>
      </c>
      <c r="D7539" t="s">
        <v>12</v>
      </c>
      <c r="E7539" t="str">
        <f t="shared" si="117"/>
        <v>2011NHS OrkneyReligionOther</v>
      </c>
      <c r="F7539">
        <v>1.1188811188811101</v>
      </c>
    </row>
    <row r="7540" spans="1:6" x14ac:dyDescent="0.25">
      <c r="A7540" s="95">
        <v>40633</v>
      </c>
      <c r="B7540" t="s">
        <v>112</v>
      </c>
      <c r="C7540" t="s">
        <v>3</v>
      </c>
      <c r="D7540" t="s">
        <v>12</v>
      </c>
      <c r="E7540" t="str">
        <f t="shared" si="117"/>
        <v>2011NHS OrkneySexual OrientationOther</v>
      </c>
      <c r="F7540">
        <v>0.41958041958041897</v>
      </c>
    </row>
    <row r="7541" spans="1:6" x14ac:dyDescent="0.25">
      <c r="A7541" s="95">
        <v>40633</v>
      </c>
      <c r="B7541" t="s">
        <v>111</v>
      </c>
      <c r="C7541" t="s">
        <v>1</v>
      </c>
      <c r="D7541" t="s">
        <v>12</v>
      </c>
      <c r="E7541" t="str">
        <f t="shared" si="117"/>
        <v>2011NHS LothianReligionOther</v>
      </c>
      <c r="F7541">
        <v>5.26589156578369</v>
      </c>
    </row>
    <row r="7542" spans="1:6" x14ac:dyDescent="0.25">
      <c r="A7542" s="95">
        <v>40633</v>
      </c>
      <c r="B7542" t="s">
        <v>111</v>
      </c>
      <c r="C7542" t="s">
        <v>3</v>
      </c>
      <c r="D7542" t="s">
        <v>12</v>
      </c>
      <c r="E7542" t="str">
        <f t="shared" si="117"/>
        <v>2011NHS LothianSexual OrientationOther</v>
      </c>
      <c r="F7542">
        <v>0.1757960765512</v>
      </c>
    </row>
    <row r="7543" spans="1:6" x14ac:dyDescent="0.25">
      <c r="A7543" s="95">
        <v>40633</v>
      </c>
      <c r="B7543" t="s">
        <v>114</v>
      </c>
      <c r="C7543" t="s">
        <v>1</v>
      </c>
      <c r="D7543" t="s">
        <v>12</v>
      </c>
      <c r="E7543" t="str">
        <f t="shared" si="117"/>
        <v>2011NHS TaysideReligionOther</v>
      </c>
      <c r="F7543">
        <v>1.4455782312925101</v>
      </c>
    </row>
    <row r="7544" spans="1:6" x14ac:dyDescent="0.25">
      <c r="A7544" s="95">
        <v>40633</v>
      </c>
      <c r="B7544" t="s">
        <v>114</v>
      </c>
      <c r="C7544" t="s">
        <v>3</v>
      </c>
      <c r="D7544" t="s">
        <v>12</v>
      </c>
      <c r="E7544" t="str">
        <f t="shared" si="117"/>
        <v>2011NHS TaysideSexual OrientationOther</v>
      </c>
      <c r="F7544">
        <v>0.19841269841269801</v>
      </c>
    </row>
    <row r="7545" spans="1:6" x14ac:dyDescent="0.25">
      <c r="A7545" s="95">
        <v>40633</v>
      </c>
      <c r="B7545" t="s">
        <v>106</v>
      </c>
      <c r="C7545" t="s">
        <v>1</v>
      </c>
      <c r="D7545" t="s">
        <v>12</v>
      </c>
      <c r="E7545" t="str">
        <f t="shared" si="117"/>
        <v>2011NHS Forth ValleyReligionOther</v>
      </c>
      <c r="F7545">
        <v>1.1851088496715101</v>
      </c>
    </row>
    <row r="7546" spans="1:6" x14ac:dyDescent="0.25">
      <c r="A7546" s="95">
        <v>40633</v>
      </c>
      <c r="B7546" t="s">
        <v>106</v>
      </c>
      <c r="C7546" t="s">
        <v>3</v>
      </c>
      <c r="D7546" t="s">
        <v>12</v>
      </c>
      <c r="E7546" t="str">
        <f t="shared" si="117"/>
        <v>2011NHS Forth ValleySexual OrientationOther</v>
      </c>
      <c r="F7546">
        <v>0.23186912276181801</v>
      </c>
    </row>
    <row r="7547" spans="1:6" x14ac:dyDescent="0.25">
      <c r="A7547" s="95">
        <v>40633</v>
      </c>
      <c r="B7547" t="s">
        <v>115</v>
      </c>
      <c r="C7547" t="s">
        <v>1</v>
      </c>
      <c r="D7547" t="s">
        <v>12</v>
      </c>
      <c r="E7547" t="str">
        <f t="shared" si="117"/>
        <v>2011NHS Western IslesReligionOther</v>
      </c>
      <c r="F7547">
        <v>1.80675569520816</v>
      </c>
    </row>
    <row r="7548" spans="1:6" x14ac:dyDescent="0.25">
      <c r="A7548" s="95">
        <v>40633</v>
      </c>
      <c r="B7548" t="s">
        <v>115</v>
      </c>
      <c r="C7548" t="s">
        <v>3</v>
      </c>
      <c r="D7548" t="s">
        <v>12</v>
      </c>
      <c r="E7548" t="str">
        <f t="shared" si="117"/>
        <v>2011NHS Western IslesSexual OrientationOther</v>
      </c>
      <c r="F7548">
        <v>0.54988216810683399</v>
      </c>
    </row>
    <row r="7549" spans="1:6" x14ac:dyDescent="0.25">
      <c r="A7549" s="95">
        <v>40633</v>
      </c>
      <c r="B7549" t="s">
        <v>104</v>
      </c>
      <c r="C7549" t="s">
        <v>1</v>
      </c>
      <c r="D7549" t="s">
        <v>12</v>
      </c>
      <c r="E7549" t="str">
        <f t="shared" si="117"/>
        <v>2011NHS Dumfries &amp; GallowayReligionOther</v>
      </c>
      <c r="F7549">
        <v>1.2611122596650799</v>
      </c>
    </row>
    <row r="7550" spans="1:6" x14ac:dyDescent="0.25">
      <c r="A7550" s="95">
        <v>40633</v>
      </c>
      <c r="B7550" t="s">
        <v>104</v>
      </c>
      <c r="C7550" t="s">
        <v>3</v>
      </c>
      <c r="D7550" t="s">
        <v>12</v>
      </c>
      <c r="E7550" t="str">
        <f t="shared" si="117"/>
        <v>2011NHS Dumfries &amp; GallowaySexual OrientationOther</v>
      </c>
      <c r="F7550">
        <v>0.12404382881951601</v>
      </c>
    </row>
    <row r="7551" spans="1:6" x14ac:dyDescent="0.25">
      <c r="A7551" s="95">
        <v>40633</v>
      </c>
      <c r="B7551" t="s">
        <v>113</v>
      </c>
      <c r="C7551" t="s">
        <v>1</v>
      </c>
      <c r="D7551" t="s">
        <v>12</v>
      </c>
      <c r="E7551" t="str">
        <f t="shared" si="117"/>
        <v>2011NHS ShetlandReligionOther</v>
      </c>
      <c r="F7551">
        <v>2.5348542458808598</v>
      </c>
    </row>
    <row r="7552" spans="1:6" x14ac:dyDescent="0.25">
      <c r="A7552" s="95">
        <v>40633</v>
      </c>
      <c r="B7552" t="s">
        <v>113</v>
      </c>
      <c r="C7552" t="s">
        <v>3</v>
      </c>
      <c r="D7552" t="s">
        <v>12</v>
      </c>
      <c r="E7552" t="str">
        <f t="shared" si="117"/>
        <v>2011NHS ShetlandSexual OrientationOther</v>
      </c>
      <c r="F7552">
        <v>0.63371356147021496</v>
      </c>
    </row>
    <row r="7553" spans="1:6" x14ac:dyDescent="0.25">
      <c r="A7553" s="95">
        <v>40633</v>
      </c>
      <c r="B7553" t="s">
        <v>127</v>
      </c>
      <c r="C7553" t="s">
        <v>1</v>
      </c>
      <c r="D7553" t="s">
        <v>12</v>
      </c>
      <c r="E7553" t="str">
        <f t="shared" si="117"/>
        <v>2011East RegionReligionOther</v>
      </c>
      <c r="F7553">
        <v>4.1611880269162302</v>
      </c>
    </row>
    <row r="7554" spans="1:6" x14ac:dyDescent="0.25">
      <c r="A7554" s="95">
        <v>40633</v>
      </c>
      <c r="B7554" t="s">
        <v>127</v>
      </c>
      <c r="C7554" t="s">
        <v>3</v>
      </c>
      <c r="D7554" t="s">
        <v>12</v>
      </c>
      <c r="E7554" t="str">
        <f t="shared" si="117"/>
        <v>2011East RegionSexual OrientationOther</v>
      </c>
      <c r="F7554">
        <v>0.190785572485626</v>
      </c>
    </row>
    <row r="7555" spans="1:6" x14ac:dyDescent="0.25">
      <c r="A7555" s="95">
        <v>40633</v>
      </c>
      <c r="B7555" t="s">
        <v>132</v>
      </c>
      <c r="C7555" t="s">
        <v>1</v>
      </c>
      <c r="D7555" t="s">
        <v>12</v>
      </c>
      <c r="E7555" t="str">
        <f t="shared" si="117"/>
        <v>2011National Bodies and Special Health BoardsReligionOther</v>
      </c>
      <c r="F7555">
        <v>0.74852265265922502</v>
      </c>
    </row>
    <row r="7556" spans="1:6" x14ac:dyDescent="0.25">
      <c r="A7556" s="95">
        <v>40633</v>
      </c>
      <c r="B7556" t="s">
        <v>132</v>
      </c>
      <c r="C7556" t="s">
        <v>3</v>
      </c>
      <c r="D7556" t="s">
        <v>12</v>
      </c>
      <c r="E7556" t="str">
        <f t="shared" ref="E7556:E7619" si="118">"20"&amp;RIGHT(TEXT(A7556,"dd-mmm-yy"),2)&amp;B7556&amp;C7556&amp;D7556</f>
        <v>2011National Bodies and Special Health BoardsSexual OrientationOther</v>
      </c>
      <c r="F7556">
        <v>0.144451739986868</v>
      </c>
    </row>
    <row r="7557" spans="1:6" x14ac:dyDescent="0.25">
      <c r="A7557" s="95">
        <v>40633</v>
      </c>
      <c r="B7557" t="s">
        <v>128</v>
      </c>
      <c r="C7557" t="s">
        <v>1</v>
      </c>
      <c r="D7557" t="s">
        <v>12</v>
      </c>
      <c r="E7557" t="str">
        <f t="shared" si="118"/>
        <v>2011North RegionReligionOther</v>
      </c>
      <c r="F7557">
        <v>1.3927965214964999</v>
      </c>
    </row>
    <row r="7558" spans="1:6" x14ac:dyDescent="0.25">
      <c r="A7558" s="95">
        <v>40633</v>
      </c>
      <c r="B7558" t="s">
        <v>128</v>
      </c>
      <c r="C7558" t="s">
        <v>3</v>
      </c>
      <c r="D7558" t="s">
        <v>12</v>
      </c>
      <c r="E7558" t="str">
        <f t="shared" si="118"/>
        <v>2011North RegionSexual OrientationOther</v>
      </c>
      <c r="F7558">
        <v>0.34413002534471099</v>
      </c>
    </row>
    <row r="7559" spans="1:6" x14ac:dyDescent="0.25">
      <c r="A7559" s="95">
        <v>40633</v>
      </c>
      <c r="B7559" t="s">
        <v>129</v>
      </c>
      <c r="C7559" t="s">
        <v>1</v>
      </c>
      <c r="D7559" t="s">
        <v>12</v>
      </c>
      <c r="E7559" t="str">
        <f t="shared" si="118"/>
        <v>2011West RegionReligionOther</v>
      </c>
      <c r="F7559">
        <v>0.71736011477761796</v>
      </c>
    </row>
    <row r="7560" spans="1:6" x14ac:dyDescent="0.25">
      <c r="A7560" s="95">
        <v>40633</v>
      </c>
      <c r="B7560" t="s">
        <v>129</v>
      </c>
      <c r="C7560" t="s">
        <v>3</v>
      </c>
      <c r="D7560" t="s">
        <v>12</v>
      </c>
      <c r="E7560" t="str">
        <f t="shared" si="118"/>
        <v>2011West RegionSexual OrientationOther</v>
      </c>
      <c r="F7560">
        <v>0.21891851778558299</v>
      </c>
    </row>
    <row r="7561" spans="1:6" x14ac:dyDescent="0.25">
      <c r="A7561" s="95">
        <v>40999</v>
      </c>
      <c r="B7561" t="s">
        <v>102</v>
      </c>
      <c r="C7561" t="s">
        <v>1</v>
      </c>
      <c r="D7561" t="s">
        <v>12</v>
      </c>
      <c r="E7561" t="str">
        <f t="shared" si="118"/>
        <v>2012NHS Ayrshire &amp; ArranReligionOther</v>
      </c>
      <c r="F7561">
        <v>0.64970717423133195</v>
      </c>
    </row>
    <row r="7562" spans="1:6" x14ac:dyDescent="0.25">
      <c r="A7562" s="95">
        <v>40999</v>
      </c>
      <c r="B7562" t="s">
        <v>102</v>
      </c>
      <c r="C7562" t="s">
        <v>3</v>
      </c>
      <c r="D7562" t="s">
        <v>12</v>
      </c>
      <c r="E7562" t="str">
        <f t="shared" si="118"/>
        <v>2012NHS Ayrshire &amp; ArranSexual OrientationOther</v>
      </c>
      <c r="F7562">
        <v>0.283674963396778</v>
      </c>
    </row>
    <row r="7563" spans="1:6" x14ac:dyDescent="0.25">
      <c r="A7563" s="95">
        <v>40999</v>
      </c>
      <c r="B7563" t="s">
        <v>103</v>
      </c>
      <c r="C7563" t="s">
        <v>1</v>
      </c>
      <c r="D7563" t="s">
        <v>12</v>
      </c>
      <c r="E7563" t="str">
        <f t="shared" si="118"/>
        <v>2012NHS BordersReligionOther</v>
      </c>
      <c r="F7563">
        <v>4.6734080349822298</v>
      </c>
    </row>
    <row r="7564" spans="1:6" x14ac:dyDescent="0.25">
      <c r="A7564" s="95">
        <v>40999</v>
      </c>
      <c r="B7564" t="s">
        <v>103</v>
      </c>
      <c r="C7564" t="s">
        <v>3</v>
      </c>
      <c r="D7564" t="s">
        <v>12</v>
      </c>
      <c r="E7564" t="str">
        <f t="shared" si="118"/>
        <v>2012NHS BordersSexual OrientationOther</v>
      </c>
      <c r="F7564">
        <v>0.27329871549603701</v>
      </c>
    </row>
    <row r="7565" spans="1:6" x14ac:dyDescent="0.25">
      <c r="A7565" s="95">
        <v>40999</v>
      </c>
      <c r="B7565" t="s">
        <v>82</v>
      </c>
      <c r="C7565" t="s">
        <v>1</v>
      </c>
      <c r="D7565" t="s">
        <v>12</v>
      </c>
      <c r="E7565" t="str">
        <f t="shared" si="118"/>
        <v>2012NHSScotlandReligionOther</v>
      </c>
      <c r="F7565">
        <v>1.59627849864812</v>
      </c>
    </row>
    <row r="7566" spans="1:6" x14ac:dyDescent="0.25">
      <c r="A7566" s="95">
        <v>40999</v>
      </c>
      <c r="B7566" t="s">
        <v>82</v>
      </c>
      <c r="C7566" t="s">
        <v>3</v>
      </c>
      <c r="D7566" t="s">
        <v>12</v>
      </c>
      <c r="E7566" t="str">
        <f t="shared" si="118"/>
        <v>2012NHSScotlandSexual OrientationOther</v>
      </c>
      <c r="F7566">
        <v>0.23495519321817701</v>
      </c>
    </row>
    <row r="7567" spans="1:6" x14ac:dyDescent="0.25">
      <c r="A7567" s="95">
        <v>40999</v>
      </c>
      <c r="B7567" t="s">
        <v>52</v>
      </c>
      <c r="C7567" t="s">
        <v>1</v>
      </c>
      <c r="D7567" t="s">
        <v>12</v>
      </c>
      <c r="E7567" t="str">
        <f t="shared" si="118"/>
        <v>2012NHS National Services ScotlandReligionOther</v>
      </c>
      <c r="F7567">
        <v>0.82999427590154495</v>
      </c>
    </row>
    <row r="7568" spans="1:6" x14ac:dyDescent="0.25">
      <c r="A7568" s="95">
        <v>40999</v>
      </c>
      <c r="B7568" t="s">
        <v>52</v>
      </c>
      <c r="C7568" t="s">
        <v>3</v>
      </c>
      <c r="D7568" t="s">
        <v>12</v>
      </c>
      <c r="E7568" t="str">
        <f t="shared" si="118"/>
        <v>2012NHS National Services ScotlandSexual OrientationOther</v>
      </c>
      <c r="F7568">
        <v>0.14310246136233501</v>
      </c>
    </row>
    <row r="7569" spans="1:6" x14ac:dyDescent="0.25">
      <c r="A7569" s="95">
        <v>40999</v>
      </c>
      <c r="B7569" t="s">
        <v>15</v>
      </c>
      <c r="C7569" t="s">
        <v>1</v>
      </c>
      <c r="D7569" t="s">
        <v>12</v>
      </c>
      <c r="E7569" t="str">
        <f t="shared" si="118"/>
        <v>2012Scottish Ambulance ServiceReligionOther</v>
      </c>
      <c r="F7569">
        <v>0.61728395061728303</v>
      </c>
    </row>
    <row r="7570" spans="1:6" x14ac:dyDescent="0.25">
      <c r="A7570" s="95">
        <v>40999</v>
      </c>
      <c r="B7570" t="s">
        <v>15</v>
      </c>
      <c r="C7570" t="s">
        <v>3</v>
      </c>
      <c r="D7570" t="s">
        <v>12</v>
      </c>
      <c r="E7570" t="str">
        <f t="shared" si="118"/>
        <v>2012Scottish Ambulance ServiceSexual OrientationOther</v>
      </c>
      <c r="F7570">
        <v>0.213675213675213</v>
      </c>
    </row>
    <row r="7571" spans="1:6" x14ac:dyDescent="0.25">
      <c r="A7571" s="95">
        <v>40999</v>
      </c>
      <c r="B7571" t="s">
        <v>16</v>
      </c>
      <c r="C7571" t="s">
        <v>1</v>
      </c>
      <c r="D7571" t="s">
        <v>12</v>
      </c>
      <c r="E7571" t="str">
        <f t="shared" si="118"/>
        <v>2012NHS 24ReligionOther</v>
      </c>
      <c r="F7571">
        <v>0.56998100063331203</v>
      </c>
    </row>
    <row r="7572" spans="1:6" x14ac:dyDescent="0.25">
      <c r="A7572" s="95">
        <v>40999</v>
      </c>
      <c r="B7572" t="s">
        <v>16</v>
      </c>
      <c r="C7572" t="s">
        <v>3</v>
      </c>
      <c r="D7572" t="s">
        <v>12</v>
      </c>
      <c r="E7572" t="str">
        <f t="shared" si="118"/>
        <v>2012NHS 24Sexual OrientationOther</v>
      </c>
      <c r="F7572">
        <v>6.3331222292590195E-2</v>
      </c>
    </row>
    <row r="7573" spans="1:6" x14ac:dyDescent="0.25">
      <c r="A7573" s="95">
        <v>40999</v>
      </c>
      <c r="B7573" t="s">
        <v>17</v>
      </c>
      <c r="C7573" t="s">
        <v>1</v>
      </c>
      <c r="D7573" t="s">
        <v>12</v>
      </c>
      <c r="E7573" t="str">
        <f t="shared" si="118"/>
        <v>2012NHS Education for ScotlandReligionOther</v>
      </c>
      <c r="F7573">
        <v>0.80152671755725102</v>
      </c>
    </row>
    <row r="7574" spans="1:6" x14ac:dyDescent="0.25">
      <c r="A7574" s="95">
        <v>40999</v>
      </c>
      <c r="B7574" t="s">
        <v>17</v>
      </c>
      <c r="C7574" t="s">
        <v>3</v>
      </c>
      <c r="D7574" t="s">
        <v>12</v>
      </c>
      <c r="E7574" t="str">
        <f t="shared" si="118"/>
        <v>2012NHS Education for ScotlandSexual OrientationOther</v>
      </c>
      <c r="F7574">
        <v>3.8167938931297697E-2</v>
      </c>
    </row>
    <row r="7575" spans="1:6" x14ac:dyDescent="0.25">
      <c r="A7575" s="95">
        <v>40999</v>
      </c>
      <c r="B7575" t="s">
        <v>83</v>
      </c>
      <c r="C7575" t="s">
        <v>1</v>
      </c>
      <c r="D7575" t="s">
        <v>12</v>
      </c>
      <c r="E7575" t="str">
        <f t="shared" si="118"/>
        <v>2012Healthcare Improvement ScotlandReligionOther</v>
      </c>
      <c r="F7575">
        <v>1.67785234899328</v>
      </c>
    </row>
    <row r="7576" spans="1:6" x14ac:dyDescent="0.25">
      <c r="A7576" s="95">
        <v>40999</v>
      </c>
      <c r="B7576" t="s">
        <v>18</v>
      </c>
      <c r="C7576" t="s">
        <v>1</v>
      </c>
      <c r="D7576" t="s">
        <v>12</v>
      </c>
      <c r="E7576" t="str">
        <f t="shared" si="118"/>
        <v>2012NHS Health ScotlandReligionOther</v>
      </c>
      <c r="F7576">
        <v>0.32467532467532401</v>
      </c>
    </row>
    <row r="7577" spans="1:6" x14ac:dyDescent="0.25">
      <c r="A7577" s="95">
        <v>40999</v>
      </c>
      <c r="B7577" t="s">
        <v>18</v>
      </c>
      <c r="C7577" t="s">
        <v>3</v>
      </c>
      <c r="D7577" t="s">
        <v>12</v>
      </c>
      <c r="E7577" t="str">
        <f t="shared" si="118"/>
        <v>2012NHS Health ScotlandSexual OrientationOther</v>
      </c>
      <c r="F7577">
        <v>0.32467532467532401</v>
      </c>
    </row>
    <row r="7578" spans="1:6" x14ac:dyDescent="0.25">
      <c r="A7578" s="95">
        <v>40999</v>
      </c>
      <c r="B7578" t="s">
        <v>19</v>
      </c>
      <c r="C7578" t="s">
        <v>1</v>
      </c>
      <c r="D7578" t="s">
        <v>12</v>
      </c>
      <c r="E7578" t="str">
        <f t="shared" si="118"/>
        <v>2012The State HospitalReligionOther</v>
      </c>
      <c r="F7578">
        <v>0.14492753623188401</v>
      </c>
    </row>
    <row r="7579" spans="1:6" x14ac:dyDescent="0.25">
      <c r="A7579" s="95">
        <v>40999</v>
      </c>
      <c r="B7579" t="s">
        <v>19</v>
      </c>
      <c r="C7579" t="s">
        <v>3</v>
      </c>
      <c r="D7579" t="s">
        <v>12</v>
      </c>
      <c r="E7579" t="str">
        <f t="shared" si="118"/>
        <v>2012The State HospitalSexual OrientationOther</v>
      </c>
      <c r="F7579">
        <v>0.28985507246376802</v>
      </c>
    </row>
    <row r="7580" spans="1:6" x14ac:dyDescent="0.25">
      <c r="A7580" s="95">
        <v>40999</v>
      </c>
      <c r="B7580" t="s">
        <v>35</v>
      </c>
      <c r="C7580" t="s">
        <v>1</v>
      </c>
      <c r="D7580" t="s">
        <v>12</v>
      </c>
      <c r="E7580" t="str">
        <f t="shared" si="118"/>
        <v>2012National Waiting Times CentreReligionOther</v>
      </c>
      <c r="F7580">
        <v>0.82592121982210898</v>
      </c>
    </row>
    <row r="7581" spans="1:6" x14ac:dyDescent="0.25">
      <c r="A7581" s="95">
        <v>40999</v>
      </c>
      <c r="B7581" t="s">
        <v>35</v>
      </c>
      <c r="C7581" t="s">
        <v>3</v>
      </c>
      <c r="D7581" t="s">
        <v>12</v>
      </c>
      <c r="E7581" t="str">
        <f t="shared" si="118"/>
        <v>2012National Waiting Times CentreSexual OrientationOther</v>
      </c>
      <c r="F7581">
        <v>0.127064803049555</v>
      </c>
    </row>
    <row r="7582" spans="1:6" x14ac:dyDescent="0.25">
      <c r="A7582" s="95">
        <v>40999</v>
      </c>
      <c r="B7582" t="s">
        <v>105</v>
      </c>
      <c r="C7582" t="s">
        <v>1</v>
      </c>
      <c r="D7582" t="s">
        <v>12</v>
      </c>
      <c r="E7582" t="str">
        <f t="shared" si="118"/>
        <v>2012NHS FifeReligionOther</v>
      </c>
      <c r="F7582">
        <v>1.11414757199915</v>
      </c>
    </row>
    <row r="7583" spans="1:6" x14ac:dyDescent="0.25">
      <c r="A7583" s="95">
        <v>40999</v>
      </c>
      <c r="B7583" t="s">
        <v>105</v>
      </c>
      <c r="C7583" t="s">
        <v>3</v>
      </c>
      <c r="D7583" t="s">
        <v>12</v>
      </c>
      <c r="E7583" t="str">
        <f t="shared" si="118"/>
        <v>2012NHS FifeSexual OrientationOther</v>
      </c>
      <c r="F7583">
        <v>0.210216523018709</v>
      </c>
    </row>
    <row r="7584" spans="1:6" x14ac:dyDescent="0.25">
      <c r="A7584" s="95">
        <v>40999</v>
      </c>
      <c r="B7584" t="s">
        <v>108</v>
      </c>
      <c r="C7584" t="s">
        <v>1</v>
      </c>
      <c r="D7584" t="s">
        <v>12</v>
      </c>
      <c r="E7584" t="str">
        <f t="shared" si="118"/>
        <v>2012NHS Greater Glasgow &amp; ClydeReligionOther</v>
      </c>
      <c r="F7584">
        <v>0.60481461117353097</v>
      </c>
    </row>
    <row r="7585" spans="1:6" x14ac:dyDescent="0.25">
      <c r="A7585" s="95">
        <v>40999</v>
      </c>
      <c r="B7585" t="s">
        <v>108</v>
      </c>
      <c r="C7585" t="s">
        <v>3</v>
      </c>
      <c r="D7585" t="s">
        <v>12</v>
      </c>
      <c r="E7585" t="str">
        <f t="shared" si="118"/>
        <v>2012NHS Greater Glasgow &amp; ClydeSexual OrientationOther</v>
      </c>
      <c r="F7585">
        <v>0.224713729052616</v>
      </c>
    </row>
    <row r="7586" spans="1:6" x14ac:dyDescent="0.25">
      <c r="A7586" s="95">
        <v>40999</v>
      </c>
      <c r="B7586" t="s">
        <v>109</v>
      </c>
      <c r="C7586" t="s">
        <v>1</v>
      </c>
      <c r="D7586" t="s">
        <v>12</v>
      </c>
      <c r="E7586" t="str">
        <f t="shared" si="118"/>
        <v>2012NHS HighlandReligionOther</v>
      </c>
      <c r="F7586">
        <v>1.51468631665131</v>
      </c>
    </row>
    <row r="7587" spans="1:6" x14ac:dyDescent="0.25">
      <c r="A7587" s="95">
        <v>40999</v>
      </c>
      <c r="B7587" t="s">
        <v>109</v>
      </c>
      <c r="C7587" t="s">
        <v>3</v>
      </c>
      <c r="D7587" t="s">
        <v>12</v>
      </c>
      <c r="E7587" t="str">
        <f t="shared" si="118"/>
        <v>2012NHS HighlandSexual OrientationOther</v>
      </c>
      <c r="F7587">
        <v>0.36843721215842801</v>
      </c>
    </row>
    <row r="7588" spans="1:6" x14ac:dyDescent="0.25">
      <c r="A7588" s="95">
        <v>40999</v>
      </c>
      <c r="B7588" t="s">
        <v>110</v>
      </c>
      <c r="C7588" t="s">
        <v>1</v>
      </c>
      <c r="D7588" t="s">
        <v>12</v>
      </c>
      <c r="E7588" t="str">
        <f t="shared" si="118"/>
        <v>2012NHS LanarkshireReligionOther</v>
      </c>
      <c r="F7588">
        <v>0.83207261724659598</v>
      </c>
    </row>
    <row r="7589" spans="1:6" x14ac:dyDescent="0.25">
      <c r="A7589" s="95">
        <v>40999</v>
      </c>
      <c r="B7589" t="s">
        <v>110</v>
      </c>
      <c r="C7589" t="s">
        <v>3</v>
      </c>
      <c r="D7589" t="s">
        <v>12</v>
      </c>
      <c r="E7589" t="str">
        <f t="shared" si="118"/>
        <v>2012NHS LanarkshireSexual OrientationOther</v>
      </c>
      <c r="F7589">
        <v>0.17397881996974199</v>
      </c>
    </row>
    <row r="7590" spans="1:6" x14ac:dyDescent="0.25">
      <c r="A7590" s="95">
        <v>40999</v>
      </c>
      <c r="B7590" t="s">
        <v>107</v>
      </c>
      <c r="C7590" t="s">
        <v>1</v>
      </c>
      <c r="D7590" t="s">
        <v>12</v>
      </c>
      <c r="E7590" t="str">
        <f t="shared" si="118"/>
        <v>2012NHS GrampianReligionOther</v>
      </c>
      <c r="F7590">
        <v>1.1624213936352601</v>
      </c>
    </row>
    <row r="7591" spans="1:6" x14ac:dyDescent="0.25">
      <c r="A7591" s="95">
        <v>40999</v>
      </c>
      <c r="B7591" t="s">
        <v>107</v>
      </c>
      <c r="C7591" t="s">
        <v>3</v>
      </c>
      <c r="D7591" t="s">
        <v>12</v>
      </c>
      <c r="E7591" t="str">
        <f t="shared" si="118"/>
        <v>2012NHS GrampianSexual OrientationOther</v>
      </c>
      <c r="F7591">
        <v>0.40652988629867198</v>
      </c>
    </row>
    <row r="7592" spans="1:6" x14ac:dyDescent="0.25">
      <c r="A7592" s="95">
        <v>40999</v>
      </c>
      <c r="B7592" t="s">
        <v>112</v>
      </c>
      <c r="C7592" t="s">
        <v>1</v>
      </c>
      <c r="D7592" t="s">
        <v>12</v>
      </c>
      <c r="E7592" t="str">
        <f t="shared" si="118"/>
        <v>2012NHS OrkneyReligionOther</v>
      </c>
      <c r="F7592">
        <v>0.77881619937694702</v>
      </c>
    </row>
    <row r="7593" spans="1:6" x14ac:dyDescent="0.25">
      <c r="A7593" s="95">
        <v>40999</v>
      </c>
      <c r="B7593" t="s">
        <v>112</v>
      </c>
      <c r="C7593" t="s">
        <v>3</v>
      </c>
      <c r="D7593" t="s">
        <v>12</v>
      </c>
      <c r="E7593" t="str">
        <f t="shared" si="118"/>
        <v>2012NHS OrkneySexual OrientationOther</v>
      </c>
      <c r="F7593">
        <v>0.15576323987538901</v>
      </c>
    </row>
    <row r="7594" spans="1:6" x14ac:dyDescent="0.25">
      <c r="A7594" s="95">
        <v>40999</v>
      </c>
      <c r="B7594" t="s">
        <v>111</v>
      </c>
      <c r="C7594" t="s">
        <v>1</v>
      </c>
      <c r="D7594" t="s">
        <v>12</v>
      </c>
      <c r="E7594" t="str">
        <f t="shared" si="118"/>
        <v>2012NHS LothianReligionOther</v>
      </c>
      <c r="F7594">
        <v>4.9931401488379796</v>
      </c>
    </row>
    <row r="7595" spans="1:6" x14ac:dyDescent="0.25">
      <c r="A7595" s="95">
        <v>40999</v>
      </c>
      <c r="B7595" t="s">
        <v>111</v>
      </c>
      <c r="C7595" t="s">
        <v>3</v>
      </c>
      <c r="D7595" t="s">
        <v>12</v>
      </c>
      <c r="E7595" t="str">
        <f t="shared" si="118"/>
        <v>2012NHS LothianSexual OrientationOther</v>
      </c>
      <c r="F7595">
        <v>0.170456907662245</v>
      </c>
    </row>
    <row r="7596" spans="1:6" x14ac:dyDescent="0.25">
      <c r="A7596" s="95">
        <v>40999</v>
      </c>
      <c r="B7596" t="s">
        <v>114</v>
      </c>
      <c r="C7596" t="s">
        <v>1</v>
      </c>
      <c r="D7596" t="s">
        <v>12</v>
      </c>
      <c r="E7596" t="str">
        <f t="shared" si="118"/>
        <v>2012NHS TaysideReligionOther</v>
      </c>
      <c r="F7596">
        <v>1.46174290110504</v>
      </c>
    </row>
    <row r="7597" spans="1:6" x14ac:dyDescent="0.25">
      <c r="A7597" s="95">
        <v>40999</v>
      </c>
      <c r="B7597" t="s">
        <v>114</v>
      </c>
      <c r="C7597" t="s">
        <v>3</v>
      </c>
      <c r="D7597" t="s">
        <v>12</v>
      </c>
      <c r="E7597" t="str">
        <f t="shared" si="118"/>
        <v>2012NHS TaysideSexual OrientationOther</v>
      </c>
      <c r="F7597">
        <v>0.209819555182543</v>
      </c>
    </row>
    <row r="7598" spans="1:6" x14ac:dyDescent="0.25">
      <c r="A7598" s="95">
        <v>40999</v>
      </c>
      <c r="B7598" t="s">
        <v>106</v>
      </c>
      <c r="C7598" t="s">
        <v>1</v>
      </c>
      <c r="D7598" t="s">
        <v>12</v>
      </c>
      <c r="E7598" t="str">
        <f t="shared" si="118"/>
        <v>2012NHS Forth ValleyReligionOther</v>
      </c>
      <c r="F7598">
        <v>1.1860433043718099</v>
      </c>
    </row>
    <row r="7599" spans="1:6" x14ac:dyDescent="0.25">
      <c r="A7599" s="95">
        <v>40999</v>
      </c>
      <c r="B7599" t="s">
        <v>106</v>
      </c>
      <c r="C7599" t="s">
        <v>3</v>
      </c>
      <c r="D7599" t="s">
        <v>12</v>
      </c>
      <c r="E7599" t="str">
        <f t="shared" si="118"/>
        <v>2012NHS Forth ValleySexual OrientationOther</v>
      </c>
      <c r="F7599">
        <v>0.28961522548613899</v>
      </c>
    </row>
    <row r="7600" spans="1:6" x14ac:dyDescent="0.25">
      <c r="A7600" s="95">
        <v>40999</v>
      </c>
      <c r="B7600" t="s">
        <v>115</v>
      </c>
      <c r="C7600" t="s">
        <v>1</v>
      </c>
      <c r="D7600" t="s">
        <v>12</v>
      </c>
      <c r="E7600" t="str">
        <f t="shared" si="118"/>
        <v>2012NHS Western IslesReligionOther</v>
      </c>
      <c r="F7600">
        <v>1.9769357495881299</v>
      </c>
    </row>
    <row r="7601" spans="1:6" x14ac:dyDescent="0.25">
      <c r="A7601" s="95">
        <v>40999</v>
      </c>
      <c r="B7601" t="s">
        <v>115</v>
      </c>
      <c r="C7601" t="s">
        <v>3</v>
      </c>
      <c r="D7601" t="s">
        <v>12</v>
      </c>
      <c r="E7601" t="str">
        <f t="shared" si="118"/>
        <v>2012NHS Western IslesSexual OrientationOther</v>
      </c>
      <c r="F7601">
        <v>0.41186161449752801</v>
      </c>
    </row>
    <row r="7602" spans="1:6" x14ac:dyDescent="0.25">
      <c r="A7602" s="95">
        <v>40999</v>
      </c>
      <c r="B7602" t="s">
        <v>104</v>
      </c>
      <c r="C7602" t="s">
        <v>1</v>
      </c>
      <c r="D7602" t="s">
        <v>12</v>
      </c>
      <c r="E7602" t="str">
        <f t="shared" si="118"/>
        <v>2012NHS Dumfries &amp; GallowayReligionOther</v>
      </c>
      <c r="F7602">
        <v>1.1764705882352899</v>
      </c>
    </row>
    <row r="7603" spans="1:6" x14ac:dyDescent="0.25">
      <c r="A7603" s="95">
        <v>40999</v>
      </c>
      <c r="B7603" t="s">
        <v>104</v>
      </c>
      <c r="C7603" t="s">
        <v>3</v>
      </c>
      <c r="D7603" t="s">
        <v>12</v>
      </c>
      <c r="E7603" t="str">
        <f t="shared" si="118"/>
        <v>2012NHS Dumfries &amp; GallowaySexual OrientationOther</v>
      </c>
      <c r="F7603">
        <v>0.12834224598930399</v>
      </c>
    </row>
    <row r="7604" spans="1:6" x14ac:dyDescent="0.25">
      <c r="A7604" s="95">
        <v>40999</v>
      </c>
      <c r="B7604" t="s">
        <v>113</v>
      </c>
      <c r="C7604" t="s">
        <v>1</v>
      </c>
      <c r="D7604" t="s">
        <v>12</v>
      </c>
      <c r="E7604" t="str">
        <f t="shared" si="118"/>
        <v>2012NHS ShetlandReligionOther</v>
      </c>
      <c r="F7604">
        <v>3.9829302987197699</v>
      </c>
    </row>
    <row r="7605" spans="1:6" x14ac:dyDescent="0.25">
      <c r="A7605" s="95">
        <v>40999</v>
      </c>
      <c r="B7605" t="s">
        <v>113</v>
      </c>
      <c r="C7605" t="s">
        <v>3</v>
      </c>
      <c r="D7605" t="s">
        <v>12</v>
      </c>
      <c r="E7605" t="str">
        <f t="shared" si="118"/>
        <v>2012NHS ShetlandSexual OrientationOther</v>
      </c>
      <c r="F7605">
        <v>0.28449502133712601</v>
      </c>
    </row>
    <row r="7606" spans="1:6" x14ac:dyDescent="0.25">
      <c r="A7606" s="95">
        <v>40999</v>
      </c>
      <c r="B7606" t="s">
        <v>127</v>
      </c>
      <c r="C7606" t="s">
        <v>1</v>
      </c>
      <c r="D7606" t="s">
        <v>12</v>
      </c>
      <c r="E7606" t="str">
        <f t="shared" si="118"/>
        <v>2012East RegionReligionOther</v>
      </c>
      <c r="F7606">
        <v>3.9703433084403299</v>
      </c>
    </row>
    <row r="7607" spans="1:6" x14ac:dyDescent="0.25">
      <c r="A7607" s="95">
        <v>40999</v>
      </c>
      <c r="B7607" t="s">
        <v>127</v>
      </c>
      <c r="C7607" t="s">
        <v>3</v>
      </c>
      <c r="D7607" t="s">
        <v>12</v>
      </c>
      <c r="E7607" t="str">
        <f t="shared" si="118"/>
        <v>2012East RegionSexual OrientationOther</v>
      </c>
      <c r="F7607">
        <v>0.19072691129855401</v>
      </c>
    </row>
    <row r="7608" spans="1:6" x14ac:dyDescent="0.25">
      <c r="A7608" s="95">
        <v>40999</v>
      </c>
      <c r="B7608" t="s">
        <v>132</v>
      </c>
      <c r="C7608" t="s">
        <v>1</v>
      </c>
      <c r="D7608" t="s">
        <v>12</v>
      </c>
      <c r="E7608" t="str">
        <f t="shared" si="118"/>
        <v>2012National Bodies and Special Health BoardsReligionOther</v>
      </c>
      <c r="F7608">
        <v>0.71065989847715705</v>
      </c>
    </row>
    <row r="7609" spans="1:6" x14ac:dyDescent="0.25">
      <c r="A7609" s="95">
        <v>40999</v>
      </c>
      <c r="B7609" t="s">
        <v>132</v>
      </c>
      <c r="C7609" t="s">
        <v>3</v>
      </c>
      <c r="D7609" t="s">
        <v>12</v>
      </c>
      <c r="E7609" t="str">
        <f t="shared" si="118"/>
        <v>2012National Bodies and Special Health BoardsSexual OrientationOther</v>
      </c>
      <c r="F7609">
        <v>0.14213197969543101</v>
      </c>
    </row>
    <row r="7610" spans="1:6" x14ac:dyDescent="0.25">
      <c r="A7610" s="95">
        <v>40999</v>
      </c>
      <c r="B7610" t="s">
        <v>128</v>
      </c>
      <c r="C7610" t="s">
        <v>1</v>
      </c>
      <c r="D7610" t="s">
        <v>12</v>
      </c>
      <c r="E7610" t="str">
        <f t="shared" si="118"/>
        <v>2012North RegionReligionOther</v>
      </c>
      <c r="F7610">
        <v>1.40898255882561</v>
      </c>
    </row>
    <row r="7611" spans="1:6" x14ac:dyDescent="0.25">
      <c r="A7611" s="95">
        <v>40999</v>
      </c>
      <c r="B7611" t="s">
        <v>128</v>
      </c>
      <c r="C7611" t="s">
        <v>3</v>
      </c>
      <c r="D7611" t="s">
        <v>12</v>
      </c>
      <c r="E7611" t="str">
        <f t="shared" si="118"/>
        <v>2012North RegionSexual OrientationOther</v>
      </c>
      <c r="F7611">
        <v>0.32569446083406101</v>
      </c>
    </row>
    <row r="7612" spans="1:6" x14ac:dyDescent="0.25">
      <c r="A7612" s="95">
        <v>40999</v>
      </c>
      <c r="B7612" t="s">
        <v>129</v>
      </c>
      <c r="C7612" t="s">
        <v>1</v>
      </c>
      <c r="D7612" t="s">
        <v>12</v>
      </c>
      <c r="E7612" t="str">
        <f t="shared" si="118"/>
        <v>2012West RegionReligionOther</v>
      </c>
      <c r="F7612">
        <v>0.738078428855657</v>
      </c>
    </row>
    <row r="7613" spans="1:6" x14ac:dyDescent="0.25">
      <c r="A7613" s="95">
        <v>40999</v>
      </c>
      <c r="B7613" t="s">
        <v>129</v>
      </c>
      <c r="C7613" t="s">
        <v>3</v>
      </c>
      <c r="D7613" t="s">
        <v>12</v>
      </c>
      <c r="E7613" t="str">
        <f t="shared" si="118"/>
        <v>2012West RegionSexual OrientationOther</v>
      </c>
      <c r="F7613">
        <v>0.224632565303895</v>
      </c>
    </row>
    <row r="7614" spans="1:6" x14ac:dyDescent="0.25">
      <c r="A7614" s="95">
        <v>41364</v>
      </c>
      <c r="B7614" t="s">
        <v>102</v>
      </c>
      <c r="C7614" t="s">
        <v>1</v>
      </c>
      <c r="D7614" t="s">
        <v>12</v>
      </c>
      <c r="E7614" t="str">
        <f t="shared" si="118"/>
        <v>2013NHS Ayrshire &amp; ArranReligionOther</v>
      </c>
      <c r="F7614">
        <v>0.638744410986403</v>
      </c>
    </row>
    <row r="7615" spans="1:6" x14ac:dyDescent="0.25">
      <c r="A7615" s="95">
        <v>41364</v>
      </c>
      <c r="B7615" t="s">
        <v>102</v>
      </c>
      <c r="C7615" t="s">
        <v>3</v>
      </c>
      <c r="D7615" t="s">
        <v>12</v>
      </c>
      <c r="E7615" t="str">
        <f t="shared" si="118"/>
        <v>2013NHS Ayrshire &amp; ArranSexual OrientationOther</v>
      </c>
      <c r="F7615">
        <v>0.28287252486540698</v>
      </c>
    </row>
    <row r="7616" spans="1:6" x14ac:dyDescent="0.25">
      <c r="A7616" s="95">
        <v>41364</v>
      </c>
      <c r="B7616" t="s">
        <v>103</v>
      </c>
      <c r="C7616" t="s">
        <v>1</v>
      </c>
      <c r="D7616" t="s">
        <v>12</v>
      </c>
      <c r="E7616" t="str">
        <f t="shared" si="118"/>
        <v>2013NHS BordersReligionOther</v>
      </c>
      <c r="F7616">
        <v>4.38983986747653</v>
      </c>
    </row>
    <row r="7617" spans="1:6" x14ac:dyDescent="0.25">
      <c r="A7617" s="95">
        <v>41364</v>
      </c>
      <c r="B7617" t="s">
        <v>103</v>
      </c>
      <c r="C7617" t="s">
        <v>3</v>
      </c>
      <c r="D7617" t="s">
        <v>12</v>
      </c>
      <c r="E7617" t="str">
        <f t="shared" si="118"/>
        <v>2013NHS BordersSexual OrientationOther</v>
      </c>
      <c r="F7617">
        <v>0.27609055770292601</v>
      </c>
    </row>
    <row r="7618" spans="1:6" x14ac:dyDescent="0.25">
      <c r="A7618" s="95">
        <v>41364</v>
      </c>
      <c r="B7618" t="s">
        <v>82</v>
      </c>
      <c r="C7618" t="s">
        <v>1</v>
      </c>
      <c r="D7618" t="s">
        <v>12</v>
      </c>
      <c r="E7618" t="str">
        <f t="shared" si="118"/>
        <v>2013NHSScotlandReligionOther</v>
      </c>
      <c r="F7618">
        <v>1.58507643267642</v>
      </c>
    </row>
    <row r="7619" spans="1:6" x14ac:dyDescent="0.25">
      <c r="A7619" s="95">
        <v>41364</v>
      </c>
      <c r="B7619" t="s">
        <v>82</v>
      </c>
      <c r="C7619" t="s">
        <v>3</v>
      </c>
      <c r="D7619" t="s">
        <v>12</v>
      </c>
      <c r="E7619" t="str">
        <f t="shared" si="118"/>
        <v>2013NHSScotlandSexual OrientationOther</v>
      </c>
      <c r="F7619">
        <v>0.230926731659647</v>
      </c>
    </row>
    <row r="7620" spans="1:6" x14ac:dyDescent="0.25">
      <c r="A7620" s="95">
        <v>41364</v>
      </c>
      <c r="B7620" t="s">
        <v>52</v>
      </c>
      <c r="C7620" t="s">
        <v>1</v>
      </c>
      <c r="D7620" t="s">
        <v>12</v>
      </c>
      <c r="E7620" t="str">
        <f t="shared" ref="E7620:E7683" si="119">"20"&amp;RIGHT(TEXT(A7620,"dd-mmm-yy"),2)&amp;B7620&amp;C7620&amp;D7620</f>
        <v>2013NHS National Services ScotlandReligionOther</v>
      </c>
      <c r="F7620">
        <v>0.99009900990098998</v>
      </c>
    </row>
    <row r="7621" spans="1:6" x14ac:dyDescent="0.25">
      <c r="A7621" s="95">
        <v>41364</v>
      </c>
      <c r="B7621" t="s">
        <v>52</v>
      </c>
      <c r="C7621" t="s">
        <v>3</v>
      </c>
      <c r="D7621" t="s">
        <v>12</v>
      </c>
      <c r="E7621" t="str">
        <f t="shared" si="119"/>
        <v>2013NHS National Services ScotlandSexual OrientationOther</v>
      </c>
      <c r="F7621">
        <v>0.145602795573675</v>
      </c>
    </row>
    <row r="7622" spans="1:6" x14ac:dyDescent="0.25">
      <c r="A7622" s="95">
        <v>41364</v>
      </c>
      <c r="B7622" t="s">
        <v>15</v>
      </c>
      <c r="C7622" t="s">
        <v>1</v>
      </c>
      <c r="D7622" t="s">
        <v>12</v>
      </c>
      <c r="E7622" t="str">
        <f t="shared" si="119"/>
        <v>2013Scottish Ambulance ServiceReligionOther</v>
      </c>
      <c r="F7622">
        <v>0.62557924003707099</v>
      </c>
    </row>
    <row r="7623" spans="1:6" x14ac:dyDescent="0.25">
      <c r="A7623" s="95">
        <v>41364</v>
      </c>
      <c r="B7623" t="s">
        <v>15</v>
      </c>
      <c r="C7623" t="s">
        <v>3</v>
      </c>
      <c r="D7623" t="s">
        <v>12</v>
      </c>
      <c r="E7623" t="str">
        <f t="shared" si="119"/>
        <v>2013Scottish Ambulance ServiceSexual OrientationOther</v>
      </c>
      <c r="F7623">
        <v>0.23169601482854399</v>
      </c>
    </row>
    <row r="7624" spans="1:6" x14ac:dyDescent="0.25">
      <c r="A7624" s="95">
        <v>41364</v>
      </c>
      <c r="B7624" t="s">
        <v>16</v>
      </c>
      <c r="C7624" t="s">
        <v>1</v>
      </c>
      <c r="D7624" t="s">
        <v>12</v>
      </c>
      <c r="E7624" t="str">
        <f t="shared" si="119"/>
        <v>2013NHS 24ReligionOther</v>
      </c>
      <c r="F7624">
        <v>0.48484848484848397</v>
      </c>
    </row>
    <row r="7625" spans="1:6" x14ac:dyDescent="0.25">
      <c r="A7625" s="95">
        <v>41364</v>
      </c>
      <c r="B7625" t="s">
        <v>16</v>
      </c>
      <c r="C7625" t="s">
        <v>3</v>
      </c>
      <c r="D7625" t="s">
        <v>12</v>
      </c>
      <c r="E7625" t="str">
        <f t="shared" si="119"/>
        <v>2013NHS 24Sexual OrientationOther</v>
      </c>
      <c r="F7625">
        <v>0.18181818181818099</v>
      </c>
    </row>
    <row r="7626" spans="1:6" x14ac:dyDescent="0.25">
      <c r="A7626" s="95">
        <v>41364</v>
      </c>
      <c r="B7626" t="s">
        <v>17</v>
      </c>
      <c r="C7626" t="s">
        <v>1</v>
      </c>
      <c r="D7626" t="s">
        <v>12</v>
      </c>
      <c r="E7626" t="str">
        <f t="shared" si="119"/>
        <v>2013NHS Education for ScotlandReligionOther</v>
      </c>
      <c r="F7626">
        <v>0.87789305666400597</v>
      </c>
    </row>
    <row r="7627" spans="1:6" x14ac:dyDescent="0.25">
      <c r="A7627" s="95">
        <v>41364</v>
      </c>
      <c r="B7627" t="s">
        <v>17</v>
      </c>
      <c r="C7627" t="s">
        <v>3</v>
      </c>
      <c r="D7627" t="s">
        <v>12</v>
      </c>
      <c r="E7627" t="str">
        <f t="shared" si="119"/>
        <v>2013NHS Education for ScotlandSexual OrientationOther</v>
      </c>
      <c r="F7627">
        <v>3.9904229848363899E-2</v>
      </c>
    </row>
    <row r="7628" spans="1:6" x14ac:dyDescent="0.25">
      <c r="A7628" s="95">
        <v>41364</v>
      </c>
      <c r="B7628" t="s">
        <v>83</v>
      </c>
      <c r="C7628" t="s">
        <v>1</v>
      </c>
      <c r="D7628" t="s">
        <v>12</v>
      </c>
      <c r="E7628" t="str">
        <f t="shared" si="119"/>
        <v>2013Healthcare Improvement ScotlandReligionOther</v>
      </c>
      <c r="F7628">
        <v>2.2012578616352201</v>
      </c>
    </row>
    <row r="7629" spans="1:6" x14ac:dyDescent="0.25">
      <c r="A7629" s="95">
        <v>41364</v>
      </c>
      <c r="B7629" t="s">
        <v>18</v>
      </c>
      <c r="C7629" t="s">
        <v>1</v>
      </c>
      <c r="D7629" t="s">
        <v>12</v>
      </c>
      <c r="E7629" t="str">
        <f t="shared" si="119"/>
        <v>2013NHS Health ScotlandReligionOther</v>
      </c>
      <c r="F7629">
        <v>0.334448160535117</v>
      </c>
    </row>
    <row r="7630" spans="1:6" x14ac:dyDescent="0.25">
      <c r="A7630" s="95">
        <v>41364</v>
      </c>
      <c r="B7630" t="s">
        <v>18</v>
      </c>
      <c r="C7630" t="s">
        <v>3</v>
      </c>
      <c r="D7630" t="s">
        <v>12</v>
      </c>
      <c r="E7630" t="str">
        <f t="shared" si="119"/>
        <v>2013NHS Health ScotlandSexual OrientationOther</v>
      </c>
      <c r="F7630">
        <v>0.334448160535117</v>
      </c>
    </row>
    <row r="7631" spans="1:6" x14ac:dyDescent="0.25">
      <c r="A7631" s="95">
        <v>41364</v>
      </c>
      <c r="B7631" t="s">
        <v>19</v>
      </c>
      <c r="C7631" t="s">
        <v>1</v>
      </c>
      <c r="D7631" t="s">
        <v>12</v>
      </c>
      <c r="E7631" t="str">
        <f t="shared" si="119"/>
        <v>2013The State HospitalReligionOther</v>
      </c>
      <c r="F7631">
        <v>0.145137880986937</v>
      </c>
    </row>
    <row r="7632" spans="1:6" x14ac:dyDescent="0.25">
      <c r="A7632" s="95">
        <v>41364</v>
      </c>
      <c r="B7632" t="s">
        <v>19</v>
      </c>
      <c r="C7632" t="s">
        <v>3</v>
      </c>
      <c r="D7632" t="s">
        <v>12</v>
      </c>
      <c r="E7632" t="str">
        <f t="shared" si="119"/>
        <v>2013The State HospitalSexual OrientationOther</v>
      </c>
      <c r="F7632">
        <v>0.290275761973875</v>
      </c>
    </row>
    <row r="7633" spans="1:6" x14ac:dyDescent="0.25">
      <c r="A7633" s="95">
        <v>41364</v>
      </c>
      <c r="B7633" t="s">
        <v>35</v>
      </c>
      <c r="C7633" t="s">
        <v>1</v>
      </c>
      <c r="D7633" t="s">
        <v>12</v>
      </c>
      <c r="E7633" t="str">
        <f t="shared" si="119"/>
        <v>2013National Waiting Times CentreReligionOther</v>
      </c>
      <c r="F7633">
        <v>1.02286401925391</v>
      </c>
    </row>
    <row r="7634" spans="1:6" x14ac:dyDescent="0.25">
      <c r="A7634" s="95">
        <v>41364</v>
      </c>
      <c r="B7634" t="s">
        <v>35</v>
      </c>
      <c r="C7634" t="s">
        <v>3</v>
      </c>
      <c r="D7634" t="s">
        <v>12</v>
      </c>
      <c r="E7634" t="str">
        <f t="shared" si="119"/>
        <v>2013National Waiting Times CentreSexual OrientationOther</v>
      </c>
      <c r="F7634">
        <v>0.180505415162454</v>
      </c>
    </row>
    <row r="7635" spans="1:6" x14ac:dyDescent="0.25">
      <c r="A7635" s="95">
        <v>41364</v>
      </c>
      <c r="B7635" t="s">
        <v>105</v>
      </c>
      <c r="C7635" t="s">
        <v>1</v>
      </c>
      <c r="D7635" t="s">
        <v>12</v>
      </c>
      <c r="E7635" t="str">
        <f t="shared" si="119"/>
        <v>2013NHS FifeReligionOther</v>
      </c>
      <c r="F7635">
        <v>1.06315118009781</v>
      </c>
    </row>
    <row r="7636" spans="1:6" x14ac:dyDescent="0.25">
      <c r="A7636" s="95">
        <v>41364</v>
      </c>
      <c r="B7636" t="s">
        <v>105</v>
      </c>
      <c r="C7636" t="s">
        <v>3</v>
      </c>
      <c r="D7636" t="s">
        <v>12</v>
      </c>
      <c r="E7636" t="str">
        <f t="shared" si="119"/>
        <v>2013NHS FifeSexual OrientationOther</v>
      </c>
      <c r="F7636">
        <v>0.21263023601956199</v>
      </c>
    </row>
    <row r="7637" spans="1:6" x14ac:dyDescent="0.25">
      <c r="A7637" s="95">
        <v>41364</v>
      </c>
      <c r="B7637" t="s">
        <v>108</v>
      </c>
      <c r="C7637" t="s">
        <v>1</v>
      </c>
      <c r="D7637" t="s">
        <v>12</v>
      </c>
      <c r="E7637" t="str">
        <f t="shared" si="119"/>
        <v>2013NHS Greater Glasgow &amp; ClydeReligionOther</v>
      </c>
      <c r="F7637">
        <v>0.93946220581891304</v>
      </c>
    </row>
    <row r="7638" spans="1:6" x14ac:dyDescent="0.25">
      <c r="A7638" s="95">
        <v>41364</v>
      </c>
      <c r="B7638" t="s">
        <v>108</v>
      </c>
      <c r="C7638" t="s">
        <v>3</v>
      </c>
      <c r="D7638" t="s">
        <v>12</v>
      </c>
      <c r="E7638" t="str">
        <f t="shared" si="119"/>
        <v>2013NHS Greater Glasgow &amp; ClydeSexual OrientationOther</v>
      </c>
      <c r="F7638">
        <v>0.244451900493696</v>
      </c>
    </row>
    <row r="7639" spans="1:6" x14ac:dyDescent="0.25">
      <c r="A7639" s="95">
        <v>41364</v>
      </c>
      <c r="B7639" t="s">
        <v>109</v>
      </c>
      <c r="C7639" t="s">
        <v>1</v>
      </c>
      <c r="D7639" t="s">
        <v>12</v>
      </c>
      <c r="E7639" t="str">
        <f t="shared" si="119"/>
        <v>2013NHS HighlandReligionOther</v>
      </c>
      <c r="F7639">
        <v>1.2404328318817599</v>
      </c>
    </row>
    <row r="7640" spans="1:6" x14ac:dyDescent="0.25">
      <c r="A7640" s="95">
        <v>41364</v>
      </c>
      <c r="B7640" t="s">
        <v>109</v>
      </c>
      <c r="C7640" t="s">
        <v>3</v>
      </c>
      <c r="D7640" t="s">
        <v>12</v>
      </c>
      <c r="E7640" t="str">
        <f t="shared" si="119"/>
        <v>2013NHS HighlandSexual OrientationOther</v>
      </c>
      <c r="F7640">
        <v>0.272719275094572</v>
      </c>
    </row>
    <row r="7641" spans="1:6" x14ac:dyDescent="0.25">
      <c r="A7641" s="95">
        <v>41364</v>
      </c>
      <c r="B7641" t="s">
        <v>110</v>
      </c>
      <c r="C7641" t="s">
        <v>1</v>
      </c>
      <c r="D7641" t="s">
        <v>12</v>
      </c>
      <c r="E7641" t="str">
        <f t="shared" si="119"/>
        <v>2013NHS LanarkshireReligionOther</v>
      </c>
      <c r="F7641">
        <v>0.76900325347530296</v>
      </c>
    </row>
    <row r="7642" spans="1:6" x14ac:dyDescent="0.25">
      <c r="A7642" s="95">
        <v>41364</v>
      </c>
      <c r="B7642" t="s">
        <v>110</v>
      </c>
      <c r="C7642" t="s">
        <v>3</v>
      </c>
      <c r="D7642" t="s">
        <v>12</v>
      </c>
      <c r="E7642" t="str">
        <f t="shared" si="119"/>
        <v>2013NHS LanarkshireSexual OrientationOther</v>
      </c>
      <c r="F7642">
        <v>0.177462289263531</v>
      </c>
    </row>
    <row r="7643" spans="1:6" x14ac:dyDescent="0.25">
      <c r="A7643" s="95">
        <v>41364</v>
      </c>
      <c r="B7643" t="s">
        <v>107</v>
      </c>
      <c r="C7643" t="s">
        <v>1</v>
      </c>
      <c r="D7643" t="s">
        <v>12</v>
      </c>
      <c r="E7643" t="str">
        <f t="shared" si="119"/>
        <v>2013NHS GrampianReligionOther</v>
      </c>
      <c r="F7643">
        <v>1.1487723284731399</v>
      </c>
    </row>
    <row r="7644" spans="1:6" x14ac:dyDescent="0.25">
      <c r="A7644" s="95">
        <v>41364</v>
      </c>
      <c r="B7644" t="s">
        <v>107</v>
      </c>
      <c r="C7644" t="s">
        <v>3</v>
      </c>
      <c r="D7644" t="s">
        <v>12</v>
      </c>
      <c r="E7644" t="str">
        <f t="shared" si="119"/>
        <v>2013NHS GrampianSexual OrientationOther</v>
      </c>
      <c r="F7644">
        <v>0.40396389572681901</v>
      </c>
    </row>
    <row r="7645" spans="1:6" x14ac:dyDescent="0.25">
      <c r="A7645" s="95">
        <v>41364</v>
      </c>
      <c r="B7645" t="s">
        <v>112</v>
      </c>
      <c r="C7645" t="s">
        <v>1</v>
      </c>
      <c r="D7645" t="s">
        <v>12</v>
      </c>
      <c r="E7645" t="str">
        <f t="shared" si="119"/>
        <v>2013NHS OrkneyReligionOther</v>
      </c>
      <c r="F7645">
        <v>0.592592592592592</v>
      </c>
    </row>
    <row r="7646" spans="1:6" x14ac:dyDescent="0.25">
      <c r="A7646" s="95">
        <v>41364</v>
      </c>
      <c r="B7646" t="s">
        <v>112</v>
      </c>
      <c r="C7646" t="s">
        <v>3</v>
      </c>
      <c r="D7646" t="s">
        <v>12</v>
      </c>
      <c r="E7646" t="str">
        <f t="shared" si="119"/>
        <v>2013NHS OrkneySexual OrientationOther</v>
      </c>
      <c r="F7646">
        <v>0.296296296296296</v>
      </c>
    </row>
    <row r="7647" spans="1:6" x14ac:dyDescent="0.25">
      <c r="A7647" s="95">
        <v>41364</v>
      </c>
      <c r="B7647" t="s">
        <v>111</v>
      </c>
      <c r="C7647" t="s">
        <v>1</v>
      </c>
      <c r="D7647" t="s">
        <v>12</v>
      </c>
      <c r="E7647" t="str">
        <f t="shared" si="119"/>
        <v>2013NHS LothianReligionOther</v>
      </c>
      <c r="F7647">
        <v>4.5791381393475596</v>
      </c>
    </row>
    <row r="7648" spans="1:6" x14ac:dyDescent="0.25">
      <c r="A7648" s="95">
        <v>41364</v>
      </c>
      <c r="B7648" t="s">
        <v>111</v>
      </c>
      <c r="C7648" t="s">
        <v>3</v>
      </c>
      <c r="D7648" t="s">
        <v>12</v>
      </c>
      <c r="E7648" t="str">
        <f t="shared" si="119"/>
        <v>2013NHS LothianSexual OrientationOther</v>
      </c>
      <c r="F7648">
        <v>0.15706806282722499</v>
      </c>
    </row>
    <row r="7649" spans="1:6" x14ac:dyDescent="0.25">
      <c r="A7649" s="95">
        <v>41364</v>
      </c>
      <c r="B7649" t="s">
        <v>114</v>
      </c>
      <c r="C7649" t="s">
        <v>1</v>
      </c>
      <c r="D7649" t="s">
        <v>12</v>
      </c>
      <c r="E7649" t="str">
        <f t="shared" si="119"/>
        <v>2013NHS TaysideReligionOther</v>
      </c>
      <c r="F7649">
        <v>1.34862704205769</v>
      </c>
    </row>
    <row r="7650" spans="1:6" x14ac:dyDescent="0.25">
      <c r="A7650" s="95">
        <v>41364</v>
      </c>
      <c r="B7650" t="s">
        <v>114</v>
      </c>
      <c r="C7650" t="s">
        <v>3</v>
      </c>
      <c r="D7650" t="s">
        <v>12</v>
      </c>
      <c r="E7650" t="str">
        <f t="shared" si="119"/>
        <v>2013NHS TaysideSexual OrientationOther</v>
      </c>
      <c r="F7650">
        <v>0.194647201946472</v>
      </c>
    </row>
    <row r="7651" spans="1:6" x14ac:dyDescent="0.25">
      <c r="A7651" s="95">
        <v>41364</v>
      </c>
      <c r="B7651" t="s">
        <v>106</v>
      </c>
      <c r="C7651" t="s">
        <v>1</v>
      </c>
      <c r="D7651" t="s">
        <v>12</v>
      </c>
      <c r="E7651" t="str">
        <f t="shared" si="119"/>
        <v>2013NHS Forth ValleyReligionOther</v>
      </c>
      <c r="F7651">
        <v>1.1613085965160701</v>
      </c>
    </row>
    <row r="7652" spans="1:6" x14ac:dyDescent="0.25">
      <c r="A7652" s="95">
        <v>41364</v>
      </c>
      <c r="B7652" t="s">
        <v>106</v>
      </c>
      <c r="C7652" t="s">
        <v>3</v>
      </c>
      <c r="D7652" t="s">
        <v>12</v>
      </c>
      <c r="E7652" t="str">
        <f t="shared" si="119"/>
        <v>2013NHS Forth ValleySexual OrientationOther</v>
      </c>
      <c r="F7652">
        <v>0.26908369919274799</v>
      </c>
    </row>
    <row r="7653" spans="1:6" x14ac:dyDescent="0.25">
      <c r="A7653" s="95">
        <v>41364</v>
      </c>
      <c r="B7653" t="s">
        <v>115</v>
      </c>
      <c r="C7653" t="s">
        <v>1</v>
      </c>
      <c r="D7653" t="s">
        <v>12</v>
      </c>
      <c r="E7653" t="str">
        <f t="shared" si="119"/>
        <v>2013NHS Western IslesReligionOther</v>
      </c>
      <c r="F7653">
        <v>1.9656019656019601</v>
      </c>
    </row>
    <row r="7654" spans="1:6" x14ac:dyDescent="0.25">
      <c r="A7654" s="95">
        <v>41364</v>
      </c>
      <c r="B7654" t="s">
        <v>115</v>
      </c>
      <c r="C7654" t="s">
        <v>3</v>
      </c>
      <c r="D7654" t="s">
        <v>12</v>
      </c>
      <c r="E7654" t="str">
        <f t="shared" si="119"/>
        <v>2013NHS Western IslesSexual OrientationOther</v>
      </c>
      <c r="F7654">
        <v>0.32760032760032698</v>
      </c>
    </row>
    <row r="7655" spans="1:6" x14ac:dyDescent="0.25">
      <c r="A7655" s="95">
        <v>41364</v>
      </c>
      <c r="B7655" t="s">
        <v>104</v>
      </c>
      <c r="C7655" t="s">
        <v>1</v>
      </c>
      <c r="D7655" t="s">
        <v>12</v>
      </c>
      <c r="E7655" t="str">
        <f t="shared" si="119"/>
        <v>2013NHS Dumfries &amp; GallowayReligionOther</v>
      </c>
      <c r="F7655">
        <v>0.96628730942666896</v>
      </c>
    </row>
    <row r="7656" spans="1:6" x14ac:dyDescent="0.25">
      <c r="A7656" s="95">
        <v>41364</v>
      </c>
      <c r="B7656" t="s">
        <v>104</v>
      </c>
      <c r="C7656" t="s">
        <v>3</v>
      </c>
      <c r="D7656" t="s">
        <v>12</v>
      </c>
      <c r="E7656" t="str">
        <f t="shared" si="119"/>
        <v>2013NHS Dumfries &amp; GallowaySexual OrientationOther</v>
      </c>
      <c r="F7656">
        <v>6.44191539617779E-2</v>
      </c>
    </row>
    <row r="7657" spans="1:6" x14ac:dyDescent="0.25">
      <c r="A7657" s="95">
        <v>41364</v>
      </c>
      <c r="B7657" t="s">
        <v>113</v>
      </c>
      <c r="C7657" t="s">
        <v>1</v>
      </c>
      <c r="D7657" t="s">
        <v>12</v>
      </c>
      <c r="E7657" t="str">
        <f t="shared" si="119"/>
        <v>2013NHS ShetlandReligionOther</v>
      </c>
      <c r="F7657">
        <v>3.2298136645962701</v>
      </c>
    </row>
    <row r="7658" spans="1:6" x14ac:dyDescent="0.25">
      <c r="A7658" s="95">
        <v>41364</v>
      </c>
      <c r="B7658" t="s">
        <v>113</v>
      </c>
      <c r="C7658" t="s">
        <v>3</v>
      </c>
      <c r="D7658" t="s">
        <v>12</v>
      </c>
      <c r="E7658" t="str">
        <f t="shared" si="119"/>
        <v>2013NHS ShetlandSexual OrientationOther</v>
      </c>
      <c r="F7658">
        <v>0.24844720496894401</v>
      </c>
    </row>
    <row r="7659" spans="1:6" x14ac:dyDescent="0.25">
      <c r="A7659" s="95">
        <v>41364</v>
      </c>
      <c r="B7659" t="s">
        <v>127</v>
      </c>
      <c r="C7659" t="s">
        <v>1</v>
      </c>
      <c r="D7659" t="s">
        <v>12</v>
      </c>
      <c r="E7659" t="str">
        <f t="shared" si="119"/>
        <v>2013East RegionReligionOther</v>
      </c>
      <c r="F7659">
        <v>3.6874636800676202</v>
      </c>
    </row>
    <row r="7660" spans="1:6" x14ac:dyDescent="0.25">
      <c r="A7660" s="95">
        <v>41364</v>
      </c>
      <c r="B7660" t="s">
        <v>127</v>
      </c>
      <c r="C7660" t="s">
        <v>3</v>
      </c>
      <c r="D7660" t="s">
        <v>12</v>
      </c>
      <c r="E7660" t="str">
        <f t="shared" si="119"/>
        <v>2013East RegionSexual OrientationOther</v>
      </c>
      <c r="F7660">
        <v>0.182260024301336</v>
      </c>
    </row>
    <row r="7661" spans="1:6" x14ac:dyDescent="0.25">
      <c r="A7661" s="95">
        <v>41364</v>
      </c>
      <c r="B7661" t="s">
        <v>132</v>
      </c>
      <c r="C7661" t="s">
        <v>1</v>
      </c>
      <c r="D7661" t="s">
        <v>12</v>
      </c>
      <c r="E7661" t="str">
        <f t="shared" si="119"/>
        <v>2013National Bodies and Special Health BoardsReligionOther</v>
      </c>
      <c r="F7661">
        <v>0.78660750302541305</v>
      </c>
    </row>
    <row r="7662" spans="1:6" x14ac:dyDescent="0.25">
      <c r="A7662" s="95">
        <v>41364</v>
      </c>
      <c r="B7662" t="s">
        <v>132</v>
      </c>
      <c r="C7662" t="s">
        <v>3</v>
      </c>
      <c r="D7662" t="s">
        <v>12</v>
      </c>
      <c r="E7662" t="str">
        <f t="shared" si="119"/>
        <v>2013National Bodies and Special Health BoardsSexual OrientationOther</v>
      </c>
      <c r="F7662">
        <v>0.16807852628748099</v>
      </c>
    </row>
    <row r="7663" spans="1:6" x14ac:dyDescent="0.25">
      <c r="A7663" s="95">
        <v>41364</v>
      </c>
      <c r="B7663" t="s">
        <v>128</v>
      </c>
      <c r="C7663" t="s">
        <v>1</v>
      </c>
      <c r="D7663" t="s">
        <v>12</v>
      </c>
      <c r="E7663" t="str">
        <f t="shared" si="119"/>
        <v>2013North RegionReligionOther</v>
      </c>
      <c r="F7663">
        <v>1.2890554451869201</v>
      </c>
    </row>
    <row r="7664" spans="1:6" x14ac:dyDescent="0.25">
      <c r="A7664" s="95">
        <v>41364</v>
      </c>
      <c r="B7664" t="s">
        <v>128</v>
      </c>
      <c r="C7664" t="s">
        <v>3</v>
      </c>
      <c r="D7664" t="s">
        <v>12</v>
      </c>
      <c r="E7664" t="str">
        <f t="shared" si="119"/>
        <v>2013North RegionSexual OrientationOther</v>
      </c>
      <c r="F7664">
        <v>0.29573776413220099</v>
      </c>
    </row>
    <row r="7665" spans="1:6" x14ac:dyDescent="0.25">
      <c r="A7665" s="95">
        <v>41364</v>
      </c>
      <c r="B7665" t="s">
        <v>129</v>
      </c>
      <c r="C7665" t="s">
        <v>1</v>
      </c>
      <c r="D7665" t="s">
        <v>12</v>
      </c>
      <c r="E7665" t="str">
        <f t="shared" si="119"/>
        <v>2013West RegionReligionOther</v>
      </c>
      <c r="F7665">
        <v>0.889293826273307</v>
      </c>
    </row>
    <row r="7666" spans="1:6" x14ac:dyDescent="0.25">
      <c r="A7666" s="95">
        <v>41364</v>
      </c>
      <c r="B7666" t="s">
        <v>129</v>
      </c>
      <c r="C7666" t="s">
        <v>3</v>
      </c>
      <c r="D7666" t="s">
        <v>12</v>
      </c>
      <c r="E7666" t="str">
        <f t="shared" si="119"/>
        <v>2013West RegionSexual OrientationOther</v>
      </c>
      <c r="F7666">
        <v>0.22970215714707301</v>
      </c>
    </row>
    <row r="7667" spans="1:6" x14ac:dyDescent="0.25">
      <c r="A7667" s="95">
        <v>41729</v>
      </c>
      <c r="B7667" t="s">
        <v>102</v>
      </c>
      <c r="C7667" t="s">
        <v>1</v>
      </c>
      <c r="D7667" t="s">
        <v>12</v>
      </c>
      <c r="E7667" t="str">
        <f t="shared" si="119"/>
        <v>2014NHS Ayrshire &amp; ArranReligionOther</v>
      </c>
      <c r="F7667">
        <v>0.64394955728467895</v>
      </c>
    </row>
    <row r="7668" spans="1:6" x14ac:dyDescent="0.25">
      <c r="A7668" s="95">
        <v>41729</v>
      </c>
      <c r="B7668" t="s">
        <v>102</v>
      </c>
      <c r="C7668" t="s">
        <v>3</v>
      </c>
      <c r="D7668" t="s">
        <v>12</v>
      </c>
      <c r="E7668" t="str">
        <f t="shared" si="119"/>
        <v>2014NHS Ayrshire &amp; ArranSexual OrientationOther</v>
      </c>
      <c r="F7668">
        <v>0.27725605938645898</v>
      </c>
    </row>
    <row r="7669" spans="1:6" x14ac:dyDescent="0.25">
      <c r="A7669" s="95">
        <v>41729</v>
      </c>
      <c r="B7669" t="s">
        <v>103</v>
      </c>
      <c r="C7669" t="s">
        <v>1</v>
      </c>
      <c r="D7669" t="s">
        <v>12</v>
      </c>
      <c r="E7669" t="str">
        <f t="shared" si="119"/>
        <v>2014NHS BordersReligionOther</v>
      </c>
      <c r="F7669">
        <v>3.9944903581267202</v>
      </c>
    </row>
    <row r="7670" spans="1:6" x14ac:dyDescent="0.25">
      <c r="A7670" s="95">
        <v>41729</v>
      </c>
      <c r="B7670" t="s">
        <v>103</v>
      </c>
      <c r="C7670" t="s">
        <v>3</v>
      </c>
      <c r="D7670" t="s">
        <v>12</v>
      </c>
      <c r="E7670" t="str">
        <f t="shared" si="119"/>
        <v>2014NHS BordersSexual OrientationOther</v>
      </c>
      <c r="F7670">
        <v>0.27548209366391102</v>
      </c>
    </row>
    <row r="7671" spans="1:6" x14ac:dyDescent="0.25">
      <c r="A7671" s="95">
        <v>41729</v>
      </c>
      <c r="B7671" t="s">
        <v>82</v>
      </c>
      <c r="C7671" t="s">
        <v>1</v>
      </c>
      <c r="D7671" t="s">
        <v>12</v>
      </c>
      <c r="E7671" t="str">
        <f t="shared" si="119"/>
        <v>2014NHSScotlandReligionOther</v>
      </c>
      <c r="F7671">
        <v>1.52246480123217</v>
      </c>
    </row>
    <row r="7672" spans="1:6" x14ac:dyDescent="0.25">
      <c r="A7672" s="95">
        <v>41729</v>
      </c>
      <c r="B7672" t="s">
        <v>82</v>
      </c>
      <c r="C7672" t="s">
        <v>3</v>
      </c>
      <c r="D7672" t="s">
        <v>12</v>
      </c>
      <c r="E7672" t="str">
        <f t="shared" si="119"/>
        <v>2014NHSScotlandSexual OrientationOther</v>
      </c>
      <c r="F7672">
        <v>0.217004196941328</v>
      </c>
    </row>
    <row r="7673" spans="1:6" x14ac:dyDescent="0.25">
      <c r="A7673" s="95">
        <v>41729</v>
      </c>
      <c r="B7673" t="s">
        <v>52</v>
      </c>
      <c r="C7673" t="s">
        <v>1</v>
      </c>
      <c r="D7673" t="s">
        <v>12</v>
      </c>
      <c r="E7673" t="str">
        <f t="shared" si="119"/>
        <v>2014NHS National Services ScotlandReligionOther</v>
      </c>
      <c r="F7673">
        <v>1.0455997676444899</v>
      </c>
    </row>
    <row r="7674" spans="1:6" x14ac:dyDescent="0.25">
      <c r="A7674" s="95">
        <v>41729</v>
      </c>
      <c r="B7674" t="s">
        <v>52</v>
      </c>
      <c r="C7674" t="s">
        <v>3</v>
      </c>
      <c r="D7674" t="s">
        <v>12</v>
      </c>
      <c r="E7674" t="str">
        <f t="shared" si="119"/>
        <v>2014NHS National Services ScotlandSexual OrientationOther</v>
      </c>
      <c r="F7674">
        <v>0.116177751960499</v>
      </c>
    </row>
    <row r="7675" spans="1:6" x14ac:dyDescent="0.25">
      <c r="A7675" s="95">
        <v>41729</v>
      </c>
      <c r="B7675" t="s">
        <v>15</v>
      </c>
      <c r="C7675" t="s">
        <v>1</v>
      </c>
      <c r="D7675" t="s">
        <v>12</v>
      </c>
      <c r="E7675" t="str">
        <f t="shared" si="119"/>
        <v>2014Scottish Ambulance ServiceReligionOther</v>
      </c>
      <c r="F7675">
        <v>0.56689342403628096</v>
      </c>
    </row>
    <row r="7676" spans="1:6" x14ac:dyDescent="0.25">
      <c r="A7676" s="95">
        <v>41729</v>
      </c>
      <c r="B7676" t="s">
        <v>15</v>
      </c>
      <c r="C7676" t="s">
        <v>3</v>
      </c>
      <c r="D7676" t="s">
        <v>12</v>
      </c>
      <c r="E7676" t="str">
        <f t="shared" si="119"/>
        <v>2014Scottish Ambulance ServiceSexual OrientationOther</v>
      </c>
      <c r="F7676">
        <v>0.20408163265306101</v>
      </c>
    </row>
    <row r="7677" spans="1:6" x14ac:dyDescent="0.25">
      <c r="A7677" s="95">
        <v>41729</v>
      </c>
      <c r="B7677" t="s">
        <v>16</v>
      </c>
      <c r="C7677" t="s">
        <v>1</v>
      </c>
      <c r="D7677" t="s">
        <v>12</v>
      </c>
      <c r="E7677" t="str">
        <f t="shared" si="119"/>
        <v>2014NHS 24ReligionOther</v>
      </c>
      <c r="F7677">
        <v>0.463576158940397</v>
      </c>
    </row>
    <row r="7678" spans="1:6" x14ac:dyDescent="0.25">
      <c r="A7678" s="95">
        <v>41729</v>
      </c>
      <c r="B7678" t="s">
        <v>16</v>
      </c>
      <c r="C7678" t="s">
        <v>3</v>
      </c>
      <c r="D7678" t="s">
        <v>12</v>
      </c>
      <c r="E7678" t="str">
        <f t="shared" si="119"/>
        <v>2014NHS 24Sexual OrientationOther</v>
      </c>
      <c r="F7678">
        <v>0.13245033112582699</v>
      </c>
    </row>
    <row r="7679" spans="1:6" x14ac:dyDescent="0.25">
      <c r="A7679" s="95">
        <v>41729</v>
      </c>
      <c r="B7679" t="s">
        <v>17</v>
      </c>
      <c r="C7679" t="s">
        <v>1</v>
      </c>
      <c r="D7679" t="s">
        <v>12</v>
      </c>
      <c r="E7679" t="str">
        <f t="shared" si="119"/>
        <v>2014NHS Education for ScotlandReligionOther</v>
      </c>
      <c r="F7679">
        <v>1.2939001848428799</v>
      </c>
    </row>
    <row r="7680" spans="1:6" x14ac:dyDescent="0.25">
      <c r="A7680" s="95">
        <v>41729</v>
      </c>
      <c r="B7680" t="s">
        <v>83</v>
      </c>
      <c r="C7680" t="s">
        <v>1</v>
      </c>
      <c r="D7680" t="s">
        <v>12</v>
      </c>
      <c r="E7680" t="str">
        <f t="shared" si="119"/>
        <v>2014Healthcare Improvement ScotlandReligionOther</v>
      </c>
      <c r="F7680">
        <v>2.1604938271604901</v>
      </c>
    </row>
    <row r="7681" spans="1:6" x14ac:dyDescent="0.25">
      <c r="A7681" s="95">
        <v>41729</v>
      </c>
      <c r="B7681" t="s">
        <v>18</v>
      </c>
      <c r="C7681" t="s">
        <v>3</v>
      </c>
      <c r="D7681" t="s">
        <v>12</v>
      </c>
      <c r="E7681" t="str">
        <f t="shared" si="119"/>
        <v>2014NHS Health ScotlandSexual OrientationOther</v>
      </c>
      <c r="F7681">
        <v>0.37878787878787801</v>
      </c>
    </row>
    <row r="7682" spans="1:6" x14ac:dyDescent="0.25">
      <c r="A7682" s="95">
        <v>41729</v>
      </c>
      <c r="B7682" t="s">
        <v>19</v>
      </c>
      <c r="C7682" t="s">
        <v>1</v>
      </c>
      <c r="D7682" t="s">
        <v>12</v>
      </c>
      <c r="E7682" t="str">
        <f t="shared" si="119"/>
        <v>2014The State HospitalReligionOther</v>
      </c>
      <c r="F7682">
        <v>0.143472022955523</v>
      </c>
    </row>
    <row r="7683" spans="1:6" x14ac:dyDescent="0.25">
      <c r="A7683" s="95">
        <v>41729</v>
      </c>
      <c r="B7683" t="s">
        <v>19</v>
      </c>
      <c r="C7683" t="s">
        <v>3</v>
      </c>
      <c r="D7683" t="s">
        <v>12</v>
      </c>
      <c r="E7683" t="str">
        <f t="shared" si="119"/>
        <v>2014The State HospitalSexual OrientationOther</v>
      </c>
      <c r="F7683">
        <v>0.286944045911047</v>
      </c>
    </row>
    <row r="7684" spans="1:6" x14ac:dyDescent="0.25">
      <c r="A7684" s="95">
        <v>41729</v>
      </c>
      <c r="B7684" t="s">
        <v>35</v>
      </c>
      <c r="C7684" t="s">
        <v>1</v>
      </c>
      <c r="D7684" t="s">
        <v>12</v>
      </c>
      <c r="E7684" t="str">
        <f t="shared" ref="E7684:E7747" si="120">"20"&amp;RIGHT(TEXT(A7684,"dd-mmm-yy"),2)&amp;B7684&amp;C7684&amp;D7684</f>
        <v>2014National Waiting Times CentreReligionOther</v>
      </c>
      <c r="F7684">
        <v>1.07466063348416</v>
      </c>
    </row>
    <row r="7685" spans="1:6" x14ac:dyDescent="0.25">
      <c r="A7685" s="95">
        <v>41729</v>
      </c>
      <c r="B7685" t="s">
        <v>35</v>
      </c>
      <c r="C7685" t="s">
        <v>3</v>
      </c>
      <c r="D7685" t="s">
        <v>12</v>
      </c>
      <c r="E7685" t="str">
        <f t="shared" si="120"/>
        <v>2014National Waiting Times CentreSexual OrientationOther</v>
      </c>
      <c r="F7685">
        <v>0.113122171945701</v>
      </c>
    </row>
    <row r="7686" spans="1:6" x14ac:dyDescent="0.25">
      <c r="A7686" s="95">
        <v>41729</v>
      </c>
      <c r="B7686" t="s">
        <v>105</v>
      </c>
      <c r="C7686" t="s">
        <v>1</v>
      </c>
      <c r="D7686" t="s">
        <v>12</v>
      </c>
      <c r="E7686" t="str">
        <f t="shared" si="120"/>
        <v>2014NHS FifeReligionOther</v>
      </c>
      <c r="F7686">
        <v>1.01257727563419</v>
      </c>
    </row>
    <row r="7687" spans="1:6" x14ac:dyDescent="0.25">
      <c r="A7687" s="95">
        <v>41729</v>
      </c>
      <c r="B7687" t="s">
        <v>105</v>
      </c>
      <c r="C7687" t="s">
        <v>3</v>
      </c>
      <c r="D7687" t="s">
        <v>12</v>
      </c>
      <c r="E7687" t="str">
        <f t="shared" si="120"/>
        <v>2014NHS FifeSexual OrientationOther</v>
      </c>
      <c r="F7687">
        <v>0.19185674696226801</v>
      </c>
    </row>
    <row r="7688" spans="1:6" x14ac:dyDescent="0.25">
      <c r="A7688" s="95">
        <v>41729</v>
      </c>
      <c r="B7688" t="s">
        <v>108</v>
      </c>
      <c r="C7688" t="s">
        <v>1</v>
      </c>
      <c r="D7688" t="s">
        <v>12</v>
      </c>
      <c r="E7688" t="str">
        <f t="shared" si="120"/>
        <v>2014NHS Greater Glasgow &amp; ClydeReligionOther</v>
      </c>
      <c r="F7688">
        <v>0.930532522572323</v>
      </c>
    </row>
    <row r="7689" spans="1:6" x14ac:dyDescent="0.25">
      <c r="A7689" s="95">
        <v>41729</v>
      </c>
      <c r="B7689" t="s">
        <v>108</v>
      </c>
      <c r="C7689" t="s">
        <v>3</v>
      </c>
      <c r="D7689" t="s">
        <v>12</v>
      </c>
      <c r="E7689" t="str">
        <f t="shared" si="120"/>
        <v>2014NHS Greater Glasgow &amp; ClydeSexual OrientationOther</v>
      </c>
      <c r="F7689">
        <v>0.23954302561267701</v>
      </c>
    </row>
    <row r="7690" spans="1:6" x14ac:dyDescent="0.25">
      <c r="A7690" s="95">
        <v>41729</v>
      </c>
      <c r="B7690" t="s">
        <v>109</v>
      </c>
      <c r="C7690" t="s">
        <v>1</v>
      </c>
      <c r="D7690" t="s">
        <v>12</v>
      </c>
      <c r="E7690" t="str">
        <f t="shared" si="120"/>
        <v>2014NHS HighlandReligionOther</v>
      </c>
      <c r="F7690">
        <v>1.15843567633481</v>
      </c>
    </row>
    <row r="7691" spans="1:6" x14ac:dyDescent="0.25">
      <c r="A7691" s="95">
        <v>41729</v>
      </c>
      <c r="B7691" t="s">
        <v>109</v>
      </c>
      <c r="C7691" t="s">
        <v>3</v>
      </c>
      <c r="D7691" t="s">
        <v>12</v>
      </c>
      <c r="E7691" t="str">
        <f t="shared" si="120"/>
        <v>2014NHS HighlandSexual OrientationOther</v>
      </c>
      <c r="F7691">
        <v>0.26130128037627298</v>
      </c>
    </row>
    <row r="7692" spans="1:6" x14ac:dyDescent="0.25">
      <c r="A7692" s="95">
        <v>41729</v>
      </c>
      <c r="B7692" t="s">
        <v>110</v>
      </c>
      <c r="C7692" t="s">
        <v>1</v>
      </c>
      <c r="D7692" t="s">
        <v>12</v>
      </c>
      <c r="E7692" t="str">
        <f t="shared" si="120"/>
        <v>2014NHS LanarkshireReligionOther</v>
      </c>
      <c r="F7692">
        <v>0.55160400638699303</v>
      </c>
    </row>
    <row r="7693" spans="1:6" x14ac:dyDescent="0.25">
      <c r="A7693" s="95">
        <v>41729</v>
      </c>
      <c r="B7693" t="s">
        <v>110</v>
      </c>
      <c r="C7693" t="s">
        <v>3</v>
      </c>
      <c r="D7693" t="s">
        <v>12</v>
      </c>
      <c r="E7693" t="str">
        <f t="shared" si="120"/>
        <v>2014NHS LanarkshireSexual OrientationOther</v>
      </c>
      <c r="F7693">
        <v>0.18144868631151101</v>
      </c>
    </row>
    <row r="7694" spans="1:6" x14ac:dyDescent="0.25">
      <c r="A7694" s="95">
        <v>41729</v>
      </c>
      <c r="B7694" t="s">
        <v>107</v>
      </c>
      <c r="C7694" t="s">
        <v>1</v>
      </c>
      <c r="D7694" t="s">
        <v>12</v>
      </c>
      <c r="E7694" t="str">
        <f t="shared" si="120"/>
        <v>2014NHS GrampianReligionOther</v>
      </c>
      <c r="F7694">
        <v>1.0900031142946101</v>
      </c>
    </row>
    <row r="7695" spans="1:6" x14ac:dyDescent="0.25">
      <c r="A7695" s="95">
        <v>41729</v>
      </c>
      <c r="B7695" t="s">
        <v>107</v>
      </c>
      <c r="C7695" t="s">
        <v>3</v>
      </c>
      <c r="D7695" t="s">
        <v>12</v>
      </c>
      <c r="E7695" t="str">
        <f t="shared" si="120"/>
        <v>2014NHS GrampianSexual OrientationOther</v>
      </c>
      <c r="F7695">
        <v>0.367486764247897</v>
      </c>
    </row>
    <row r="7696" spans="1:6" x14ac:dyDescent="0.25">
      <c r="A7696" s="95">
        <v>41729</v>
      </c>
      <c r="B7696" t="s">
        <v>112</v>
      </c>
      <c r="C7696" t="s">
        <v>1</v>
      </c>
      <c r="D7696" t="s">
        <v>12</v>
      </c>
      <c r="E7696" t="str">
        <f t="shared" si="120"/>
        <v>2014NHS OrkneyReligionOther</v>
      </c>
      <c r="F7696">
        <v>0.58224163027656395</v>
      </c>
    </row>
    <row r="7697" spans="1:6" x14ac:dyDescent="0.25">
      <c r="A7697" s="95">
        <v>41729</v>
      </c>
      <c r="B7697" t="s">
        <v>112</v>
      </c>
      <c r="C7697" t="s">
        <v>3</v>
      </c>
      <c r="D7697" t="s">
        <v>12</v>
      </c>
      <c r="E7697" t="str">
        <f t="shared" si="120"/>
        <v>2014NHS OrkneySexual OrientationOther</v>
      </c>
      <c r="F7697">
        <v>0.14556040756914099</v>
      </c>
    </row>
    <row r="7698" spans="1:6" x14ac:dyDescent="0.25">
      <c r="A7698" s="95">
        <v>41729</v>
      </c>
      <c r="B7698" t="s">
        <v>111</v>
      </c>
      <c r="C7698" t="s">
        <v>1</v>
      </c>
      <c r="D7698" t="s">
        <v>12</v>
      </c>
      <c r="E7698" t="str">
        <f t="shared" si="120"/>
        <v>2014NHS LothianReligionOther</v>
      </c>
      <c r="F7698">
        <v>4.3248532289628097</v>
      </c>
    </row>
    <row r="7699" spans="1:6" x14ac:dyDescent="0.25">
      <c r="A7699" s="95">
        <v>41729</v>
      </c>
      <c r="B7699" t="s">
        <v>111</v>
      </c>
      <c r="C7699" t="s">
        <v>3</v>
      </c>
      <c r="D7699" t="s">
        <v>12</v>
      </c>
      <c r="E7699" t="str">
        <f t="shared" si="120"/>
        <v>2014NHS LothianSexual OrientationOther</v>
      </c>
      <c r="F7699">
        <v>0.14481409001956899</v>
      </c>
    </row>
    <row r="7700" spans="1:6" x14ac:dyDescent="0.25">
      <c r="A7700" s="95">
        <v>41729</v>
      </c>
      <c r="B7700" t="s">
        <v>114</v>
      </c>
      <c r="C7700" t="s">
        <v>1</v>
      </c>
      <c r="D7700" t="s">
        <v>12</v>
      </c>
      <c r="E7700" t="str">
        <f t="shared" si="120"/>
        <v>2014NHS TaysideReligionOther</v>
      </c>
      <c r="F7700">
        <v>1.3357994245786999</v>
      </c>
    </row>
    <row r="7701" spans="1:6" x14ac:dyDescent="0.25">
      <c r="A7701" s="95">
        <v>41729</v>
      </c>
      <c r="B7701" t="s">
        <v>114</v>
      </c>
      <c r="C7701" t="s">
        <v>3</v>
      </c>
      <c r="D7701" t="s">
        <v>12</v>
      </c>
      <c r="E7701" t="str">
        <f t="shared" si="120"/>
        <v>2014NHS TaysideSexual OrientationOther</v>
      </c>
      <c r="F7701">
        <v>0.157555829565693</v>
      </c>
    </row>
    <row r="7702" spans="1:6" x14ac:dyDescent="0.25">
      <c r="A7702" s="95">
        <v>41729</v>
      </c>
      <c r="B7702" t="s">
        <v>106</v>
      </c>
      <c r="C7702" t="s">
        <v>1</v>
      </c>
      <c r="D7702" t="s">
        <v>12</v>
      </c>
      <c r="E7702" t="str">
        <f t="shared" si="120"/>
        <v>2014NHS Forth ValleyReligionOther</v>
      </c>
      <c r="F7702">
        <v>1.0250102501025</v>
      </c>
    </row>
    <row r="7703" spans="1:6" x14ac:dyDescent="0.25">
      <c r="A7703" s="95">
        <v>41729</v>
      </c>
      <c r="B7703" t="s">
        <v>106</v>
      </c>
      <c r="C7703" t="s">
        <v>3</v>
      </c>
      <c r="D7703" t="s">
        <v>12</v>
      </c>
      <c r="E7703" t="str">
        <f t="shared" si="120"/>
        <v>2014NHS Forth ValleySexual OrientationOther</v>
      </c>
      <c r="F7703">
        <v>0.24600246002459999</v>
      </c>
    </row>
    <row r="7704" spans="1:6" x14ac:dyDescent="0.25">
      <c r="A7704" s="95">
        <v>41729</v>
      </c>
      <c r="B7704" t="s">
        <v>115</v>
      </c>
      <c r="C7704" t="s">
        <v>1</v>
      </c>
      <c r="D7704" t="s">
        <v>12</v>
      </c>
      <c r="E7704" t="str">
        <f t="shared" si="120"/>
        <v>2014NHS Western IslesReligionOther</v>
      </c>
      <c r="F7704">
        <v>1.90871369294605</v>
      </c>
    </row>
    <row r="7705" spans="1:6" x14ac:dyDescent="0.25">
      <c r="A7705" s="95">
        <v>41729</v>
      </c>
      <c r="B7705" t="s">
        <v>115</v>
      </c>
      <c r="C7705" t="s">
        <v>3</v>
      </c>
      <c r="D7705" t="s">
        <v>12</v>
      </c>
      <c r="E7705" t="str">
        <f t="shared" si="120"/>
        <v>2014NHS Western IslesSexual OrientationOther</v>
      </c>
      <c r="F7705">
        <v>0.414937759336099</v>
      </c>
    </row>
    <row r="7706" spans="1:6" x14ac:dyDescent="0.25">
      <c r="A7706" s="95">
        <v>41729</v>
      </c>
      <c r="B7706" t="s">
        <v>104</v>
      </c>
      <c r="C7706" t="s">
        <v>1</v>
      </c>
      <c r="D7706" t="s">
        <v>12</v>
      </c>
      <c r="E7706" t="str">
        <f t="shared" si="120"/>
        <v>2014NHS Dumfries &amp; GallowayReligionOther</v>
      </c>
      <c r="F7706">
        <v>1.3048128342245899</v>
      </c>
    </row>
    <row r="7707" spans="1:6" x14ac:dyDescent="0.25">
      <c r="A7707" s="95">
        <v>41729</v>
      </c>
      <c r="B7707" t="s">
        <v>104</v>
      </c>
      <c r="C7707" t="s">
        <v>3</v>
      </c>
      <c r="D7707" t="s">
        <v>12</v>
      </c>
      <c r="E7707" t="str">
        <f t="shared" si="120"/>
        <v>2014NHS Dumfries &amp; GallowaySexual OrientationOther</v>
      </c>
      <c r="F7707">
        <v>4.2780748663101602E-2</v>
      </c>
    </row>
    <row r="7708" spans="1:6" x14ac:dyDescent="0.25">
      <c r="A7708" s="95">
        <v>41729</v>
      </c>
      <c r="B7708" t="s">
        <v>113</v>
      </c>
      <c r="C7708" t="s">
        <v>1</v>
      </c>
      <c r="D7708" t="s">
        <v>12</v>
      </c>
      <c r="E7708" t="str">
        <f t="shared" si="120"/>
        <v>2014NHS ShetlandReligionOther</v>
      </c>
      <c r="F7708">
        <v>3.3816425120772902</v>
      </c>
    </row>
    <row r="7709" spans="1:6" x14ac:dyDescent="0.25">
      <c r="A7709" s="95">
        <v>41729</v>
      </c>
      <c r="B7709" t="s">
        <v>113</v>
      </c>
      <c r="C7709" t="s">
        <v>3</v>
      </c>
      <c r="D7709" t="s">
        <v>12</v>
      </c>
      <c r="E7709" t="str">
        <f t="shared" si="120"/>
        <v>2014NHS ShetlandSexual OrientationOther</v>
      </c>
      <c r="F7709">
        <v>0.241545893719806</v>
      </c>
    </row>
    <row r="7710" spans="1:6" x14ac:dyDescent="0.25">
      <c r="A7710" s="95">
        <v>41729</v>
      </c>
      <c r="B7710" t="s">
        <v>127</v>
      </c>
      <c r="C7710" t="s">
        <v>1</v>
      </c>
      <c r="D7710" t="s">
        <v>12</v>
      </c>
      <c r="E7710" t="str">
        <f t="shared" si="120"/>
        <v>2014East RegionReligionOther</v>
      </c>
      <c r="F7710">
        <v>3.48788963228048</v>
      </c>
    </row>
    <row r="7711" spans="1:6" x14ac:dyDescent="0.25">
      <c r="A7711" s="95">
        <v>41729</v>
      </c>
      <c r="B7711" t="s">
        <v>127</v>
      </c>
      <c r="C7711" t="s">
        <v>3</v>
      </c>
      <c r="D7711" t="s">
        <v>12</v>
      </c>
      <c r="E7711" t="str">
        <f t="shared" si="120"/>
        <v>2014East RegionSexual OrientationOther</v>
      </c>
      <c r="F7711">
        <v>0.16855972200611999</v>
      </c>
    </row>
    <row r="7712" spans="1:6" x14ac:dyDescent="0.25">
      <c r="A7712" s="95">
        <v>41729</v>
      </c>
      <c r="B7712" t="s">
        <v>132</v>
      </c>
      <c r="C7712" t="s">
        <v>1</v>
      </c>
      <c r="D7712" t="s">
        <v>12</v>
      </c>
      <c r="E7712" t="str">
        <f t="shared" si="120"/>
        <v>2014National Bodies and Special Health BoardsReligionOther</v>
      </c>
      <c r="F7712">
        <v>0.82626967732744405</v>
      </c>
    </row>
    <row r="7713" spans="1:6" x14ac:dyDescent="0.25">
      <c r="A7713" s="95">
        <v>41729</v>
      </c>
      <c r="B7713" t="s">
        <v>132</v>
      </c>
      <c r="C7713" t="s">
        <v>3</v>
      </c>
      <c r="D7713" t="s">
        <v>12</v>
      </c>
      <c r="E7713" t="str">
        <f t="shared" si="120"/>
        <v>2014National Bodies and Special Health BoardsSexual OrientationOther</v>
      </c>
      <c r="F7713">
        <v>0.142460289194387</v>
      </c>
    </row>
    <row r="7714" spans="1:6" x14ac:dyDescent="0.25">
      <c r="A7714" s="95">
        <v>41729</v>
      </c>
      <c r="B7714" t="s">
        <v>128</v>
      </c>
      <c r="C7714" t="s">
        <v>1</v>
      </c>
      <c r="D7714" t="s">
        <v>12</v>
      </c>
      <c r="E7714" t="str">
        <f t="shared" si="120"/>
        <v>2014North RegionReligionOther</v>
      </c>
      <c r="F7714">
        <v>1.2440362063584001</v>
      </c>
    </row>
    <row r="7715" spans="1:6" x14ac:dyDescent="0.25">
      <c r="A7715" s="95">
        <v>41729</v>
      </c>
      <c r="B7715" t="s">
        <v>128</v>
      </c>
      <c r="C7715" t="s">
        <v>3</v>
      </c>
      <c r="D7715" t="s">
        <v>12</v>
      </c>
      <c r="E7715" t="str">
        <f t="shared" si="120"/>
        <v>2014North RegionSexual OrientationOther</v>
      </c>
      <c r="F7715">
        <v>0.267534668034066</v>
      </c>
    </row>
    <row r="7716" spans="1:6" x14ac:dyDescent="0.25">
      <c r="A7716" s="95">
        <v>41729</v>
      </c>
      <c r="B7716" t="s">
        <v>129</v>
      </c>
      <c r="C7716" t="s">
        <v>1</v>
      </c>
      <c r="D7716" t="s">
        <v>12</v>
      </c>
      <c r="E7716" t="str">
        <f t="shared" si="120"/>
        <v>2014West RegionReligionOther</v>
      </c>
      <c r="F7716">
        <v>0.85607276618512496</v>
      </c>
    </row>
    <row r="7717" spans="1:6" x14ac:dyDescent="0.25">
      <c r="A7717" s="95">
        <v>41729</v>
      </c>
      <c r="B7717" t="s">
        <v>129</v>
      </c>
      <c r="C7717" t="s">
        <v>3</v>
      </c>
      <c r="D7717" t="s">
        <v>12</v>
      </c>
      <c r="E7717" t="str">
        <f t="shared" si="120"/>
        <v>2014West RegionSexual OrientationOther</v>
      </c>
      <c r="F7717">
        <v>0.22397252603680601</v>
      </c>
    </row>
    <row r="7718" spans="1:6" x14ac:dyDescent="0.25">
      <c r="A7718" s="95">
        <v>42094</v>
      </c>
      <c r="B7718" t="s">
        <v>102</v>
      </c>
      <c r="C7718" t="s">
        <v>1</v>
      </c>
      <c r="D7718" t="s">
        <v>12</v>
      </c>
      <c r="E7718" t="str">
        <f t="shared" si="120"/>
        <v>2015NHS Ayrshire &amp; ArranReligionOther</v>
      </c>
      <c r="F7718">
        <v>0.61744966442952998</v>
      </c>
    </row>
    <row r="7719" spans="1:6" x14ac:dyDescent="0.25">
      <c r="A7719" s="95">
        <v>42094</v>
      </c>
      <c r="B7719" t="s">
        <v>102</v>
      </c>
      <c r="C7719" t="s">
        <v>3</v>
      </c>
      <c r="D7719" t="s">
        <v>12</v>
      </c>
      <c r="E7719" t="str">
        <f t="shared" si="120"/>
        <v>2015NHS Ayrshire &amp; ArranSexual OrientationOther</v>
      </c>
      <c r="F7719">
        <v>0.27740492170022302</v>
      </c>
    </row>
    <row r="7720" spans="1:6" x14ac:dyDescent="0.25">
      <c r="A7720" s="95">
        <v>42094</v>
      </c>
      <c r="B7720" t="s">
        <v>103</v>
      </c>
      <c r="C7720" t="s">
        <v>1</v>
      </c>
      <c r="D7720" t="s">
        <v>12</v>
      </c>
      <c r="E7720" t="str">
        <f t="shared" si="120"/>
        <v>2015NHS BordersReligionOther</v>
      </c>
      <c r="F7720">
        <v>4.1944444444444402</v>
      </c>
    </row>
    <row r="7721" spans="1:6" x14ac:dyDescent="0.25">
      <c r="A7721" s="95">
        <v>42094</v>
      </c>
      <c r="B7721" t="s">
        <v>103</v>
      </c>
      <c r="C7721" t="s">
        <v>3</v>
      </c>
      <c r="D7721" t="s">
        <v>12</v>
      </c>
      <c r="E7721" t="str">
        <f t="shared" si="120"/>
        <v>2015NHS BordersSexual OrientationOther</v>
      </c>
      <c r="F7721">
        <v>0.30555555555555503</v>
      </c>
    </row>
    <row r="7722" spans="1:6" x14ac:dyDescent="0.25">
      <c r="A7722" s="95">
        <v>42094</v>
      </c>
      <c r="B7722" t="s">
        <v>82</v>
      </c>
      <c r="C7722" t="s">
        <v>1</v>
      </c>
      <c r="D7722" t="s">
        <v>12</v>
      </c>
      <c r="E7722" t="str">
        <f t="shared" si="120"/>
        <v>2015NHSScotlandReligionOther</v>
      </c>
      <c r="F7722">
        <v>2.4308916253125998</v>
      </c>
    </row>
    <row r="7723" spans="1:6" x14ac:dyDescent="0.25">
      <c r="A7723" s="95">
        <v>42094</v>
      </c>
      <c r="B7723" t="s">
        <v>82</v>
      </c>
      <c r="C7723" t="s">
        <v>3</v>
      </c>
      <c r="D7723" t="s">
        <v>12</v>
      </c>
      <c r="E7723" t="str">
        <f t="shared" si="120"/>
        <v>2015NHSScotlandSexual OrientationOther</v>
      </c>
      <c r="F7723">
        <v>0.20084927352985599</v>
      </c>
    </row>
    <row r="7724" spans="1:6" x14ac:dyDescent="0.25">
      <c r="A7724" s="95">
        <v>42094</v>
      </c>
      <c r="B7724" t="s">
        <v>52</v>
      </c>
      <c r="C7724" t="s">
        <v>1</v>
      </c>
      <c r="D7724" t="s">
        <v>12</v>
      </c>
      <c r="E7724" t="str">
        <f t="shared" si="120"/>
        <v>2015NHS National Services ScotlandReligionOther</v>
      </c>
      <c r="F7724">
        <v>1.0970464135021001</v>
      </c>
    </row>
    <row r="7725" spans="1:6" x14ac:dyDescent="0.25">
      <c r="A7725" s="95">
        <v>42094</v>
      </c>
      <c r="B7725" t="s">
        <v>52</v>
      </c>
      <c r="C7725" t="s">
        <v>3</v>
      </c>
      <c r="D7725" t="s">
        <v>12</v>
      </c>
      <c r="E7725" t="str">
        <f t="shared" si="120"/>
        <v>2015NHS National Services ScotlandSexual OrientationOther</v>
      </c>
      <c r="F7725">
        <v>0.112517580872011</v>
      </c>
    </row>
    <row r="7726" spans="1:6" x14ac:dyDescent="0.25">
      <c r="A7726" s="95">
        <v>42094</v>
      </c>
      <c r="B7726" t="s">
        <v>15</v>
      </c>
      <c r="C7726" t="s">
        <v>1</v>
      </c>
      <c r="D7726" t="s">
        <v>12</v>
      </c>
      <c r="E7726" t="str">
        <f t="shared" si="120"/>
        <v>2015Scottish Ambulance ServiceReligionOther</v>
      </c>
      <c r="F7726">
        <v>0.65066188018846705</v>
      </c>
    </row>
    <row r="7727" spans="1:6" x14ac:dyDescent="0.25">
      <c r="A7727" s="95">
        <v>42094</v>
      </c>
      <c r="B7727" t="s">
        <v>15</v>
      </c>
      <c r="C7727" t="s">
        <v>3</v>
      </c>
      <c r="D7727" t="s">
        <v>12</v>
      </c>
      <c r="E7727" t="str">
        <f t="shared" si="120"/>
        <v>2015Scottish Ambulance ServiceSexual OrientationOther</v>
      </c>
      <c r="F7727">
        <v>0.157056315907561</v>
      </c>
    </row>
    <row r="7728" spans="1:6" x14ac:dyDescent="0.25">
      <c r="A7728" s="95">
        <v>42094</v>
      </c>
      <c r="B7728" t="s">
        <v>16</v>
      </c>
      <c r="C7728" t="s">
        <v>1</v>
      </c>
      <c r="D7728" t="s">
        <v>12</v>
      </c>
      <c r="E7728" t="str">
        <f t="shared" si="120"/>
        <v>2015NHS 24ReligionOther</v>
      </c>
      <c r="F7728">
        <v>0.748596381784154</v>
      </c>
    </row>
    <row r="7729" spans="1:6" x14ac:dyDescent="0.25">
      <c r="A7729" s="95">
        <v>42094</v>
      </c>
      <c r="B7729" t="s">
        <v>17</v>
      </c>
      <c r="C7729" t="s">
        <v>1</v>
      </c>
      <c r="D7729" t="s">
        <v>12</v>
      </c>
      <c r="E7729" t="str">
        <f t="shared" si="120"/>
        <v>2015NHS Education for ScotlandReligionOther</v>
      </c>
      <c r="F7729">
        <v>1.06666666666666</v>
      </c>
    </row>
    <row r="7730" spans="1:6" x14ac:dyDescent="0.25">
      <c r="A7730" s="95">
        <v>42094</v>
      </c>
      <c r="B7730" t="s">
        <v>17</v>
      </c>
      <c r="C7730" t="s">
        <v>3</v>
      </c>
      <c r="D7730" t="s">
        <v>12</v>
      </c>
      <c r="E7730" t="str">
        <f t="shared" si="120"/>
        <v>2015NHS Education for ScotlandSexual OrientationOther</v>
      </c>
      <c r="F7730">
        <v>4.4444444444444398E-2</v>
      </c>
    </row>
    <row r="7731" spans="1:6" x14ac:dyDescent="0.25">
      <c r="A7731" s="95">
        <v>42094</v>
      </c>
      <c r="B7731" t="s">
        <v>83</v>
      </c>
      <c r="C7731" t="s">
        <v>1</v>
      </c>
      <c r="D7731" t="s">
        <v>12</v>
      </c>
      <c r="E7731" t="str">
        <f t="shared" si="120"/>
        <v>2015Healthcare Improvement ScotlandReligionOther</v>
      </c>
      <c r="F7731">
        <v>1.7045454545454499</v>
      </c>
    </row>
    <row r="7732" spans="1:6" x14ac:dyDescent="0.25">
      <c r="A7732" s="95">
        <v>42094</v>
      </c>
      <c r="B7732" t="s">
        <v>18</v>
      </c>
      <c r="C7732" t="s">
        <v>1</v>
      </c>
      <c r="D7732" t="s">
        <v>12</v>
      </c>
      <c r="E7732" t="str">
        <f t="shared" si="120"/>
        <v>2015NHS Health ScotlandReligionOther</v>
      </c>
      <c r="F7732">
        <v>1.1111111111111101</v>
      </c>
    </row>
    <row r="7733" spans="1:6" x14ac:dyDescent="0.25">
      <c r="A7733" s="95">
        <v>42094</v>
      </c>
      <c r="B7733" t="s">
        <v>19</v>
      </c>
      <c r="C7733" t="s">
        <v>1</v>
      </c>
      <c r="D7733" t="s">
        <v>12</v>
      </c>
      <c r="E7733" t="str">
        <f t="shared" si="120"/>
        <v>2015The State HospitalReligionOther</v>
      </c>
      <c r="F7733">
        <v>0.14992503748125899</v>
      </c>
    </row>
    <row r="7734" spans="1:6" x14ac:dyDescent="0.25">
      <c r="A7734" s="95">
        <v>42094</v>
      </c>
      <c r="B7734" t="s">
        <v>19</v>
      </c>
      <c r="C7734" t="s">
        <v>3</v>
      </c>
      <c r="D7734" t="s">
        <v>12</v>
      </c>
      <c r="E7734" t="str">
        <f t="shared" si="120"/>
        <v>2015The State HospitalSexual OrientationOther</v>
      </c>
      <c r="F7734">
        <v>0.29985007496251798</v>
      </c>
    </row>
    <row r="7735" spans="1:6" x14ac:dyDescent="0.25">
      <c r="A7735" s="95">
        <v>42094</v>
      </c>
      <c r="B7735" t="s">
        <v>35</v>
      </c>
      <c r="C7735" t="s">
        <v>1</v>
      </c>
      <c r="D7735" t="s">
        <v>12</v>
      </c>
      <c r="E7735" t="str">
        <f t="shared" si="120"/>
        <v>2015National Waiting Times CentreReligionOther</v>
      </c>
      <c r="F7735">
        <v>1.53005464480874</v>
      </c>
    </row>
    <row r="7736" spans="1:6" x14ac:dyDescent="0.25">
      <c r="A7736" s="95">
        <v>42094</v>
      </c>
      <c r="B7736" t="s">
        <v>35</v>
      </c>
      <c r="C7736" t="s">
        <v>3</v>
      </c>
      <c r="D7736" t="s">
        <v>12</v>
      </c>
      <c r="E7736" t="str">
        <f t="shared" si="120"/>
        <v>2015National Waiting Times CentreSexual OrientationOther</v>
      </c>
      <c r="F7736">
        <v>0.109289617486338</v>
      </c>
    </row>
    <row r="7737" spans="1:6" x14ac:dyDescent="0.25">
      <c r="A7737" s="95">
        <v>42094</v>
      </c>
      <c r="B7737" t="s">
        <v>105</v>
      </c>
      <c r="C7737" t="s">
        <v>1</v>
      </c>
      <c r="D7737" t="s">
        <v>12</v>
      </c>
      <c r="E7737" t="str">
        <f t="shared" si="120"/>
        <v>2015NHS FifeReligionOther</v>
      </c>
      <c r="F7737">
        <v>1.43432050356</v>
      </c>
    </row>
    <row r="7738" spans="1:6" x14ac:dyDescent="0.25">
      <c r="A7738" s="95">
        <v>42094</v>
      </c>
      <c r="B7738" t="s">
        <v>105</v>
      </c>
      <c r="C7738" t="s">
        <v>3</v>
      </c>
      <c r="D7738" t="s">
        <v>12</v>
      </c>
      <c r="E7738" t="str">
        <f t="shared" si="120"/>
        <v>2015NHS FifeSexual OrientationOther</v>
      </c>
      <c r="F7738">
        <v>0.206377050871943</v>
      </c>
    </row>
    <row r="7739" spans="1:6" x14ac:dyDescent="0.25">
      <c r="A7739" s="95">
        <v>42094</v>
      </c>
      <c r="B7739" t="s">
        <v>108</v>
      </c>
      <c r="C7739" t="s">
        <v>1</v>
      </c>
      <c r="D7739" t="s">
        <v>12</v>
      </c>
      <c r="E7739" t="str">
        <f t="shared" si="120"/>
        <v>2015NHS Greater Glasgow &amp; ClydeReligionOther</v>
      </c>
      <c r="F7739">
        <v>0.87800683397071799</v>
      </c>
    </row>
    <row r="7740" spans="1:6" x14ac:dyDescent="0.25">
      <c r="A7740" s="95">
        <v>42094</v>
      </c>
      <c r="B7740" t="s">
        <v>108</v>
      </c>
      <c r="C7740" t="s">
        <v>3</v>
      </c>
      <c r="D7740" t="s">
        <v>12</v>
      </c>
      <c r="E7740" t="str">
        <f t="shared" si="120"/>
        <v>2015NHS Greater Glasgow &amp; ClydeSexual OrientationOther</v>
      </c>
      <c r="F7740">
        <v>0.224027516915208</v>
      </c>
    </row>
    <row r="7741" spans="1:6" x14ac:dyDescent="0.25">
      <c r="A7741" s="95">
        <v>42094</v>
      </c>
      <c r="B7741" t="s">
        <v>109</v>
      </c>
      <c r="C7741" t="s">
        <v>1</v>
      </c>
      <c r="D7741" t="s">
        <v>12</v>
      </c>
      <c r="E7741" t="str">
        <f t="shared" si="120"/>
        <v>2015NHS HighlandReligionOther</v>
      </c>
      <c r="F7741">
        <v>1.15051903114186</v>
      </c>
    </row>
    <row r="7742" spans="1:6" x14ac:dyDescent="0.25">
      <c r="A7742" s="95">
        <v>42094</v>
      </c>
      <c r="B7742" t="s">
        <v>109</v>
      </c>
      <c r="C7742" t="s">
        <v>3</v>
      </c>
      <c r="D7742" t="s">
        <v>12</v>
      </c>
      <c r="E7742" t="str">
        <f t="shared" si="120"/>
        <v>2015NHS HighlandSexual OrientationOther</v>
      </c>
      <c r="F7742">
        <v>0.242214532871972</v>
      </c>
    </row>
    <row r="7743" spans="1:6" x14ac:dyDescent="0.25">
      <c r="A7743" s="95">
        <v>42094</v>
      </c>
      <c r="B7743" t="s">
        <v>110</v>
      </c>
      <c r="C7743" t="s">
        <v>1</v>
      </c>
      <c r="D7743" t="s">
        <v>12</v>
      </c>
      <c r="E7743" t="str">
        <f t="shared" si="120"/>
        <v>2015NHS LanarkshireReligionOther</v>
      </c>
      <c r="F7743">
        <v>0.221451243817819</v>
      </c>
    </row>
    <row r="7744" spans="1:6" x14ac:dyDescent="0.25">
      <c r="A7744" s="95">
        <v>42094</v>
      </c>
      <c r="B7744" t="s">
        <v>110</v>
      </c>
      <c r="C7744" t="s">
        <v>3</v>
      </c>
      <c r="D7744" t="s">
        <v>12</v>
      </c>
      <c r="E7744" t="str">
        <f t="shared" si="120"/>
        <v>2015NHS LanarkshireSexual OrientationOther</v>
      </c>
      <c r="F7744">
        <v>4.42902487635638E-2</v>
      </c>
    </row>
    <row r="7745" spans="1:6" x14ac:dyDescent="0.25">
      <c r="A7745" s="95">
        <v>42094</v>
      </c>
      <c r="B7745" t="s">
        <v>107</v>
      </c>
      <c r="C7745" t="s">
        <v>1</v>
      </c>
      <c r="D7745" t="s">
        <v>12</v>
      </c>
      <c r="E7745" t="str">
        <f t="shared" si="120"/>
        <v>2015NHS GrampianReligionOther</v>
      </c>
      <c r="F7745">
        <v>1.13629603188767</v>
      </c>
    </row>
    <row r="7746" spans="1:6" x14ac:dyDescent="0.25">
      <c r="A7746" s="95">
        <v>42094</v>
      </c>
      <c r="B7746" t="s">
        <v>107</v>
      </c>
      <c r="C7746" t="s">
        <v>3</v>
      </c>
      <c r="D7746" t="s">
        <v>12</v>
      </c>
      <c r="E7746" t="str">
        <f t="shared" si="120"/>
        <v>2015NHS GrampianSexual OrientationOther</v>
      </c>
      <c r="F7746">
        <v>0.339104051401035</v>
      </c>
    </row>
    <row r="7747" spans="1:6" x14ac:dyDescent="0.25">
      <c r="A7747" s="95">
        <v>42094</v>
      </c>
      <c r="B7747" t="s">
        <v>112</v>
      </c>
      <c r="C7747" t="s">
        <v>1</v>
      </c>
      <c r="D7747" t="s">
        <v>12</v>
      </c>
      <c r="E7747" t="str">
        <f t="shared" si="120"/>
        <v>2015NHS OrkneyReligionOther</v>
      </c>
      <c r="F7747">
        <v>1.00286532951289</v>
      </c>
    </row>
    <row r="7748" spans="1:6" x14ac:dyDescent="0.25">
      <c r="A7748" s="95">
        <v>42094</v>
      </c>
      <c r="B7748" t="s">
        <v>112</v>
      </c>
      <c r="C7748" t="s">
        <v>3</v>
      </c>
      <c r="D7748" t="s">
        <v>12</v>
      </c>
      <c r="E7748" t="str">
        <f t="shared" ref="E7748:E7811" si="121">"20"&amp;RIGHT(TEXT(A7748,"dd-mmm-yy"),2)&amp;B7748&amp;C7748&amp;D7748</f>
        <v>2015NHS OrkneySexual OrientationOther</v>
      </c>
      <c r="F7748">
        <v>0.14326647564469899</v>
      </c>
    </row>
    <row r="7749" spans="1:6" x14ac:dyDescent="0.25">
      <c r="A7749" s="95">
        <v>42094</v>
      </c>
      <c r="B7749" t="s">
        <v>111</v>
      </c>
      <c r="C7749" t="s">
        <v>1</v>
      </c>
      <c r="D7749" t="s">
        <v>12</v>
      </c>
      <c r="E7749" t="str">
        <f t="shared" si="121"/>
        <v>2015NHS LothianReligionOther</v>
      </c>
      <c r="F7749">
        <v>10.4785203306275</v>
      </c>
    </row>
    <row r="7750" spans="1:6" x14ac:dyDescent="0.25">
      <c r="A7750" s="95">
        <v>42094</v>
      </c>
      <c r="B7750" t="s">
        <v>111</v>
      </c>
      <c r="C7750" t="s">
        <v>3</v>
      </c>
      <c r="D7750" t="s">
        <v>12</v>
      </c>
      <c r="E7750" t="str">
        <f t="shared" si="121"/>
        <v>2015NHS LothianSexual OrientationOther</v>
      </c>
      <c r="F7750">
        <v>0.155676637384632</v>
      </c>
    </row>
    <row r="7751" spans="1:6" x14ac:dyDescent="0.25">
      <c r="A7751" s="95">
        <v>42094</v>
      </c>
      <c r="B7751" t="s">
        <v>114</v>
      </c>
      <c r="C7751" t="s">
        <v>1</v>
      </c>
      <c r="D7751" t="s">
        <v>12</v>
      </c>
      <c r="E7751" t="str">
        <f t="shared" si="121"/>
        <v>2015NHS TaysideReligionOther</v>
      </c>
      <c r="F7751">
        <v>1.33324355262271</v>
      </c>
    </row>
    <row r="7752" spans="1:6" x14ac:dyDescent="0.25">
      <c r="A7752" s="95">
        <v>42094</v>
      </c>
      <c r="B7752" t="s">
        <v>114</v>
      </c>
      <c r="C7752" t="s">
        <v>3</v>
      </c>
      <c r="D7752" t="s">
        <v>12</v>
      </c>
      <c r="E7752" t="str">
        <f t="shared" si="121"/>
        <v>2015NHS TaysideSexual OrientationOther</v>
      </c>
      <c r="F7752">
        <v>0.18180593899400699</v>
      </c>
    </row>
    <row r="7753" spans="1:6" x14ac:dyDescent="0.25">
      <c r="A7753" s="95">
        <v>42094</v>
      </c>
      <c r="B7753" t="s">
        <v>106</v>
      </c>
      <c r="C7753" t="s">
        <v>1</v>
      </c>
      <c r="D7753" t="s">
        <v>12</v>
      </c>
      <c r="E7753" t="str">
        <f t="shared" si="121"/>
        <v>2015NHS Forth ValleyReligionOther</v>
      </c>
      <c r="F7753">
        <v>1.0841507485802699</v>
      </c>
    </row>
    <row r="7754" spans="1:6" x14ac:dyDescent="0.25">
      <c r="A7754" s="95">
        <v>42094</v>
      </c>
      <c r="B7754" t="s">
        <v>106</v>
      </c>
      <c r="C7754" t="s">
        <v>3</v>
      </c>
      <c r="D7754" t="s">
        <v>12</v>
      </c>
      <c r="E7754" t="str">
        <f t="shared" si="121"/>
        <v>2015NHS Forth ValleySexual OrientationOther</v>
      </c>
      <c r="F7754">
        <v>0.20650490449148101</v>
      </c>
    </row>
    <row r="7755" spans="1:6" x14ac:dyDescent="0.25">
      <c r="A7755" s="95">
        <v>42094</v>
      </c>
      <c r="B7755" t="s">
        <v>115</v>
      </c>
      <c r="C7755" t="s">
        <v>1</v>
      </c>
      <c r="D7755" t="s">
        <v>12</v>
      </c>
      <c r="E7755" t="str">
        <f t="shared" si="121"/>
        <v>2015NHS Western IslesReligionOther</v>
      </c>
      <c r="F7755">
        <v>1.92629815745393</v>
      </c>
    </row>
    <row r="7756" spans="1:6" x14ac:dyDescent="0.25">
      <c r="A7756" s="95">
        <v>42094</v>
      </c>
      <c r="B7756" t="s">
        <v>115</v>
      </c>
      <c r="C7756" t="s">
        <v>3</v>
      </c>
      <c r="D7756" t="s">
        <v>12</v>
      </c>
      <c r="E7756" t="str">
        <f t="shared" si="121"/>
        <v>2015NHS Western IslesSexual OrientationOther</v>
      </c>
      <c r="F7756">
        <v>0.41876046901172498</v>
      </c>
    </row>
    <row r="7757" spans="1:6" x14ac:dyDescent="0.25">
      <c r="A7757" s="95">
        <v>42094</v>
      </c>
      <c r="B7757" t="s">
        <v>104</v>
      </c>
      <c r="C7757" t="s">
        <v>1</v>
      </c>
      <c r="D7757" t="s">
        <v>12</v>
      </c>
      <c r="E7757" t="str">
        <f t="shared" si="121"/>
        <v>2015NHS Dumfries &amp; GallowayReligionOther</v>
      </c>
      <c r="F7757">
        <v>1.17071094082588</v>
      </c>
    </row>
    <row r="7758" spans="1:6" x14ac:dyDescent="0.25">
      <c r="A7758" s="95">
        <v>42094</v>
      </c>
      <c r="B7758" t="s">
        <v>104</v>
      </c>
      <c r="C7758" t="s">
        <v>3</v>
      </c>
      <c r="D7758" t="s">
        <v>12</v>
      </c>
      <c r="E7758" t="str">
        <f t="shared" si="121"/>
        <v>2015NHS Dumfries &amp; GallowaySexual OrientationOther</v>
      </c>
      <c r="F7758">
        <v>6.3856960408684493E-2</v>
      </c>
    </row>
    <row r="7759" spans="1:6" x14ac:dyDescent="0.25">
      <c r="A7759" s="95">
        <v>42094</v>
      </c>
      <c r="B7759" t="s">
        <v>113</v>
      </c>
      <c r="C7759" t="s">
        <v>1</v>
      </c>
      <c r="D7759" t="s">
        <v>12</v>
      </c>
      <c r="E7759" t="str">
        <f t="shared" si="121"/>
        <v>2015NHS ShetlandReligionOther</v>
      </c>
      <c r="F7759">
        <v>3.2863849765258202</v>
      </c>
    </row>
    <row r="7760" spans="1:6" x14ac:dyDescent="0.25">
      <c r="A7760" s="95">
        <v>42094</v>
      </c>
      <c r="B7760" t="s">
        <v>113</v>
      </c>
      <c r="C7760" t="s">
        <v>3</v>
      </c>
      <c r="D7760" t="s">
        <v>12</v>
      </c>
      <c r="E7760" t="str">
        <f t="shared" si="121"/>
        <v>2015NHS ShetlandSexual OrientationOther</v>
      </c>
      <c r="F7760">
        <v>0.23474178403755799</v>
      </c>
    </row>
    <row r="7761" spans="1:6" x14ac:dyDescent="0.25">
      <c r="A7761" s="95">
        <v>42094</v>
      </c>
      <c r="B7761" t="s">
        <v>127</v>
      </c>
      <c r="C7761" t="s">
        <v>1</v>
      </c>
      <c r="D7761" t="s">
        <v>12</v>
      </c>
      <c r="E7761" t="str">
        <f t="shared" si="121"/>
        <v>2015East RegionReligionOther</v>
      </c>
      <c r="F7761">
        <v>7.7402532902905303</v>
      </c>
    </row>
    <row r="7762" spans="1:6" x14ac:dyDescent="0.25">
      <c r="A7762" s="95">
        <v>42094</v>
      </c>
      <c r="B7762" t="s">
        <v>127</v>
      </c>
      <c r="C7762" t="s">
        <v>3</v>
      </c>
      <c r="D7762" t="s">
        <v>12</v>
      </c>
      <c r="E7762" t="str">
        <f t="shared" si="121"/>
        <v>2015East RegionSexual OrientationOther</v>
      </c>
      <c r="F7762">
        <v>0.181276384405264</v>
      </c>
    </row>
    <row r="7763" spans="1:6" x14ac:dyDescent="0.25">
      <c r="A7763" s="95">
        <v>42094</v>
      </c>
      <c r="B7763" t="s">
        <v>132</v>
      </c>
      <c r="C7763" t="s">
        <v>1</v>
      </c>
      <c r="D7763" t="s">
        <v>12</v>
      </c>
      <c r="E7763" t="str">
        <f t="shared" si="121"/>
        <v>2015National Bodies and Special Health BoardsReligionOther</v>
      </c>
      <c r="F7763">
        <v>0.94767752269087002</v>
      </c>
    </row>
    <row r="7764" spans="1:6" x14ac:dyDescent="0.25">
      <c r="A7764" s="95">
        <v>42094</v>
      </c>
      <c r="B7764" t="s">
        <v>132</v>
      </c>
      <c r="C7764" t="s">
        <v>3</v>
      </c>
      <c r="D7764" t="s">
        <v>12</v>
      </c>
      <c r="E7764" t="str">
        <f t="shared" si="121"/>
        <v>2015National Bodies and Special Health BoardsSexual OrientationOther</v>
      </c>
      <c r="F7764">
        <v>0.106780565936999</v>
      </c>
    </row>
    <row r="7765" spans="1:6" x14ac:dyDescent="0.25">
      <c r="A7765" s="95">
        <v>42094</v>
      </c>
      <c r="B7765" t="s">
        <v>128</v>
      </c>
      <c r="C7765" t="s">
        <v>1</v>
      </c>
      <c r="D7765" t="s">
        <v>12</v>
      </c>
      <c r="E7765" t="str">
        <f t="shared" si="121"/>
        <v>2015North RegionReligionOther</v>
      </c>
      <c r="F7765">
        <v>1.2618571055608701</v>
      </c>
    </row>
    <row r="7766" spans="1:6" x14ac:dyDescent="0.25">
      <c r="A7766" s="95">
        <v>42094</v>
      </c>
      <c r="B7766" t="s">
        <v>128</v>
      </c>
      <c r="C7766" t="s">
        <v>3</v>
      </c>
      <c r="D7766" t="s">
        <v>12</v>
      </c>
      <c r="E7766" t="str">
        <f t="shared" si="121"/>
        <v>2015North RegionSexual OrientationOther</v>
      </c>
      <c r="F7766">
        <v>0.26107388390914599</v>
      </c>
    </row>
    <row r="7767" spans="1:6" x14ac:dyDescent="0.25">
      <c r="A7767" s="95">
        <v>42094</v>
      </c>
      <c r="B7767" t="s">
        <v>129</v>
      </c>
      <c r="C7767" t="s">
        <v>1</v>
      </c>
      <c r="D7767" t="s">
        <v>12</v>
      </c>
      <c r="E7767" t="str">
        <f t="shared" si="121"/>
        <v>2015West RegionReligionOther</v>
      </c>
      <c r="F7767">
        <v>0.76942931943607895</v>
      </c>
    </row>
    <row r="7768" spans="1:6" x14ac:dyDescent="0.25">
      <c r="A7768" s="95">
        <v>42094</v>
      </c>
      <c r="B7768" t="s">
        <v>129</v>
      </c>
      <c r="C7768" t="s">
        <v>3</v>
      </c>
      <c r="D7768" t="s">
        <v>12</v>
      </c>
      <c r="E7768" t="str">
        <f t="shared" si="121"/>
        <v>2015West RegionSexual OrientationOther</v>
      </c>
      <c r="F7768">
        <v>0.19051364938113699</v>
      </c>
    </row>
    <row r="7769" spans="1:6" x14ac:dyDescent="0.25">
      <c r="A7769" s="95">
        <v>42460</v>
      </c>
      <c r="B7769" t="s">
        <v>102</v>
      </c>
      <c r="C7769" t="s">
        <v>1</v>
      </c>
      <c r="D7769" t="s">
        <v>12</v>
      </c>
      <c r="E7769" t="str">
        <f t="shared" si="121"/>
        <v>2016NHS Ayrshire &amp; ArranReligionOther</v>
      </c>
      <c r="F7769">
        <v>0.71365638766519801</v>
      </c>
    </row>
    <row r="7770" spans="1:6" x14ac:dyDescent="0.25">
      <c r="A7770" s="95">
        <v>42460</v>
      </c>
      <c r="B7770" t="s">
        <v>102</v>
      </c>
      <c r="C7770" t="s">
        <v>3</v>
      </c>
      <c r="D7770" t="s">
        <v>12</v>
      </c>
      <c r="E7770" t="str">
        <f t="shared" si="121"/>
        <v>2016NHS Ayrshire &amp; ArranSexual OrientationOther</v>
      </c>
      <c r="F7770">
        <v>0.26431718061673998</v>
      </c>
    </row>
    <row r="7771" spans="1:6" x14ac:dyDescent="0.25">
      <c r="A7771" s="95">
        <v>42460</v>
      </c>
      <c r="B7771" t="s">
        <v>103</v>
      </c>
      <c r="C7771" t="s">
        <v>1</v>
      </c>
      <c r="D7771" t="s">
        <v>12</v>
      </c>
      <c r="E7771" t="str">
        <f t="shared" si="121"/>
        <v>2016NHS BordersReligionOther</v>
      </c>
      <c r="F7771">
        <v>3.51922035733622</v>
      </c>
    </row>
    <row r="7772" spans="1:6" x14ac:dyDescent="0.25">
      <c r="A7772" s="95">
        <v>42460</v>
      </c>
      <c r="B7772" t="s">
        <v>103</v>
      </c>
      <c r="C7772" t="s">
        <v>3</v>
      </c>
      <c r="D7772" t="s">
        <v>12</v>
      </c>
      <c r="E7772" t="str">
        <f t="shared" si="121"/>
        <v>2016NHS BordersSexual OrientationOther</v>
      </c>
      <c r="F7772">
        <v>0.16242555495397901</v>
      </c>
    </row>
    <row r="7773" spans="1:6" x14ac:dyDescent="0.25">
      <c r="A7773" s="95">
        <v>42460</v>
      </c>
      <c r="B7773" t="s">
        <v>82</v>
      </c>
      <c r="C7773" t="s">
        <v>1</v>
      </c>
      <c r="D7773" t="s">
        <v>12</v>
      </c>
      <c r="E7773" t="str">
        <f t="shared" si="121"/>
        <v>2016NHSScotlandReligionOther</v>
      </c>
      <c r="F7773">
        <v>2.2775675049380402</v>
      </c>
    </row>
    <row r="7774" spans="1:6" x14ac:dyDescent="0.25">
      <c r="A7774" s="95">
        <v>42460</v>
      </c>
      <c r="B7774" t="s">
        <v>82</v>
      </c>
      <c r="C7774" t="s">
        <v>3</v>
      </c>
      <c r="D7774" t="s">
        <v>12</v>
      </c>
      <c r="E7774" t="str">
        <f t="shared" si="121"/>
        <v>2016NHSScotlandSexual OrientationOther</v>
      </c>
      <c r="F7774">
        <v>0.20579764518941099</v>
      </c>
    </row>
    <row r="7775" spans="1:6" x14ac:dyDescent="0.25">
      <c r="A7775" s="95">
        <v>42460</v>
      </c>
      <c r="B7775" t="s">
        <v>52</v>
      </c>
      <c r="C7775" t="s">
        <v>1</v>
      </c>
      <c r="D7775" t="s">
        <v>12</v>
      </c>
      <c r="E7775" t="str">
        <f t="shared" si="121"/>
        <v>2016NHS National Services ScotlandReligionOther</v>
      </c>
      <c r="F7775">
        <v>1.11899563318777</v>
      </c>
    </row>
    <row r="7776" spans="1:6" x14ac:dyDescent="0.25">
      <c r="A7776" s="95">
        <v>42460</v>
      </c>
      <c r="B7776" t="s">
        <v>52</v>
      </c>
      <c r="C7776" t="s">
        <v>3</v>
      </c>
      <c r="D7776" t="s">
        <v>12</v>
      </c>
      <c r="E7776" t="str">
        <f t="shared" si="121"/>
        <v>2016NHS National Services ScotlandSexual OrientationOther</v>
      </c>
      <c r="F7776">
        <v>0.109170305676855</v>
      </c>
    </row>
    <row r="7777" spans="1:6" x14ac:dyDescent="0.25">
      <c r="A7777" s="95">
        <v>42460</v>
      </c>
      <c r="B7777" t="s">
        <v>15</v>
      </c>
      <c r="C7777" t="s">
        <v>1</v>
      </c>
      <c r="D7777" t="s">
        <v>12</v>
      </c>
      <c r="E7777" t="str">
        <f t="shared" si="121"/>
        <v>2016Scottish Ambulance ServiceReligionOther</v>
      </c>
      <c r="F7777">
        <v>0.60896041757285702</v>
      </c>
    </row>
    <row r="7778" spans="1:6" x14ac:dyDescent="0.25">
      <c r="A7778" s="95">
        <v>42460</v>
      </c>
      <c r="B7778" t="s">
        <v>15</v>
      </c>
      <c r="C7778" t="s">
        <v>3</v>
      </c>
      <c r="D7778" t="s">
        <v>12</v>
      </c>
      <c r="E7778" t="str">
        <f t="shared" si="121"/>
        <v>2016Scottish Ambulance ServiceSexual OrientationOther</v>
      </c>
      <c r="F7778">
        <v>0.130491518051326</v>
      </c>
    </row>
    <row r="7779" spans="1:6" x14ac:dyDescent="0.25">
      <c r="A7779" s="95">
        <v>42460</v>
      </c>
      <c r="B7779" t="s">
        <v>16</v>
      </c>
      <c r="C7779" t="s">
        <v>1</v>
      </c>
      <c r="D7779" t="s">
        <v>12</v>
      </c>
      <c r="E7779" t="str">
        <f t="shared" si="121"/>
        <v>2016NHS 24ReligionOther</v>
      </c>
      <c r="F7779">
        <v>0.30599755201958301</v>
      </c>
    </row>
    <row r="7780" spans="1:6" x14ac:dyDescent="0.25">
      <c r="A7780" s="95">
        <v>42460</v>
      </c>
      <c r="B7780" t="s">
        <v>17</v>
      </c>
      <c r="C7780" t="s">
        <v>1</v>
      </c>
      <c r="D7780" t="s">
        <v>12</v>
      </c>
      <c r="E7780" t="str">
        <f t="shared" si="121"/>
        <v>2016NHS Education for ScotlandReligionOther</v>
      </c>
      <c r="F7780">
        <v>0.84187408491947202</v>
      </c>
    </row>
    <row r="7781" spans="1:6" x14ac:dyDescent="0.25">
      <c r="A7781" s="95">
        <v>42460</v>
      </c>
      <c r="B7781" t="s">
        <v>17</v>
      </c>
      <c r="C7781" t="s">
        <v>3</v>
      </c>
      <c r="D7781" t="s">
        <v>12</v>
      </c>
      <c r="E7781" t="str">
        <f t="shared" si="121"/>
        <v>2016NHS Education for ScotlandSexual OrientationOther</v>
      </c>
      <c r="F7781">
        <v>3.6603221083455303E-2</v>
      </c>
    </row>
    <row r="7782" spans="1:6" x14ac:dyDescent="0.25">
      <c r="A7782" s="95">
        <v>42460</v>
      </c>
      <c r="B7782" t="s">
        <v>83</v>
      </c>
      <c r="C7782" t="s">
        <v>1</v>
      </c>
      <c r="D7782" t="s">
        <v>12</v>
      </c>
      <c r="E7782" t="str">
        <f t="shared" si="121"/>
        <v>2016Healthcare Improvement ScotlandReligionOther</v>
      </c>
      <c r="F7782">
        <v>1.02301790281329</v>
      </c>
    </row>
    <row r="7783" spans="1:6" x14ac:dyDescent="0.25">
      <c r="A7783" s="95">
        <v>42460</v>
      </c>
      <c r="B7783" t="s">
        <v>18</v>
      </c>
      <c r="C7783" t="s">
        <v>1</v>
      </c>
      <c r="D7783" t="s">
        <v>12</v>
      </c>
      <c r="E7783" t="str">
        <f t="shared" si="121"/>
        <v>2016NHS Health ScotlandReligionOther</v>
      </c>
      <c r="F7783">
        <v>0.75471698113207497</v>
      </c>
    </row>
    <row r="7784" spans="1:6" x14ac:dyDescent="0.25">
      <c r="A7784" s="95">
        <v>42460</v>
      </c>
      <c r="B7784" t="s">
        <v>19</v>
      </c>
      <c r="C7784" t="s">
        <v>1</v>
      </c>
      <c r="D7784" t="s">
        <v>12</v>
      </c>
      <c r="E7784" t="str">
        <f t="shared" si="121"/>
        <v>2016The State HospitalReligionOther</v>
      </c>
      <c r="F7784">
        <v>0.15060240963855401</v>
      </c>
    </row>
    <row r="7785" spans="1:6" x14ac:dyDescent="0.25">
      <c r="A7785" s="95">
        <v>42460</v>
      </c>
      <c r="B7785" t="s">
        <v>19</v>
      </c>
      <c r="C7785" t="s">
        <v>3</v>
      </c>
      <c r="D7785" t="s">
        <v>12</v>
      </c>
      <c r="E7785" t="str">
        <f t="shared" si="121"/>
        <v>2016The State HospitalSexual OrientationOther</v>
      </c>
      <c r="F7785">
        <v>0.30120481927710802</v>
      </c>
    </row>
    <row r="7786" spans="1:6" x14ac:dyDescent="0.25">
      <c r="A7786" s="95">
        <v>42460</v>
      </c>
      <c r="B7786" t="s">
        <v>35</v>
      </c>
      <c r="C7786" t="s">
        <v>1</v>
      </c>
      <c r="D7786" t="s">
        <v>12</v>
      </c>
      <c r="E7786" t="str">
        <f t="shared" si="121"/>
        <v>2016National Waiting Times CentreReligionOther</v>
      </c>
      <c r="F7786">
        <v>1.54798761609907</v>
      </c>
    </row>
    <row r="7787" spans="1:6" x14ac:dyDescent="0.25">
      <c r="A7787" s="95">
        <v>42460</v>
      </c>
      <c r="B7787" t="s">
        <v>35</v>
      </c>
      <c r="C7787" t="s">
        <v>3</v>
      </c>
      <c r="D7787" t="s">
        <v>12</v>
      </c>
      <c r="E7787" t="str">
        <f t="shared" si="121"/>
        <v>2016National Waiting Times CentreSexual OrientationOther</v>
      </c>
      <c r="F7787">
        <v>0.10319917440660401</v>
      </c>
    </row>
    <row r="7788" spans="1:6" x14ac:dyDescent="0.25">
      <c r="A7788" s="95">
        <v>42460</v>
      </c>
      <c r="B7788" t="s">
        <v>105</v>
      </c>
      <c r="C7788" t="s">
        <v>1</v>
      </c>
      <c r="D7788" t="s">
        <v>12</v>
      </c>
      <c r="E7788" t="str">
        <f t="shared" si="121"/>
        <v>2016NHS FifeReligionOther</v>
      </c>
      <c r="F7788">
        <v>1.28894752867147</v>
      </c>
    </row>
    <row r="7789" spans="1:6" x14ac:dyDescent="0.25">
      <c r="A7789" s="95">
        <v>42460</v>
      </c>
      <c r="B7789" t="s">
        <v>105</v>
      </c>
      <c r="C7789" t="s">
        <v>3</v>
      </c>
      <c r="D7789" t="s">
        <v>12</v>
      </c>
      <c r="E7789" t="str">
        <f t="shared" si="121"/>
        <v>2016NHS FifeSexual OrientationOther</v>
      </c>
      <c r="F7789">
        <v>0.213133055922054</v>
      </c>
    </row>
    <row r="7790" spans="1:6" x14ac:dyDescent="0.25">
      <c r="A7790" s="95">
        <v>42460</v>
      </c>
      <c r="B7790" t="s">
        <v>108</v>
      </c>
      <c r="C7790" t="s">
        <v>1</v>
      </c>
      <c r="D7790" t="s">
        <v>12</v>
      </c>
      <c r="E7790" t="str">
        <f t="shared" si="121"/>
        <v>2016NHS Greater Glasgow &amp; ClydeReligionOther</v>
      </c>
      <c r="F7790">
        <v>1.0905663764473501</v>
      </c>
    </row>
    <row r="7791" spans="1:6" x14ac:dyDescent="0.25">
      <c r="A7791" s="95">
        <v>42460</v>
      </c>
      <c r="B7791" t="s">
        <v>108</v>
      </c>
      <c r="C7791" t="s">
        <v>3</v>
      </c>
      <c r="D7791" t="s">
        <v>12</v>
      </c>
      <c r="E7791" t="str">
        <f t="shared" si="121"/>
        <v>2016NHS Greater Glasgow &amp; ClydeSexual OrientationOther</v>
      </c>
      <c r="F7791">
        <v>0.21542051880441601</v>
      </c>
    </row>
    <row r="7792" spans="1:6" x14ac:dyDescent="0.25">
      <c r="A7792" s="95">
        <v>42460</v>
      </c>
      <c r="B7792" t="s">
        <v>109</v>
      </c>
      <c r="C7792" t="s">
        <v>1</v>
      </c>
      <c r="D7792" t="s">
        <v>12</v>
      </c>
      <c r="E7792" t="str">
        <f t="shared" si="121"/>
        <v>2016NHS HighlandReligionOther</v>
      </c>
      <c r="F7792">
        <v>1.00377487989018</v>
      </c>
    </row>
    <row r="7793" spans="1:6" x14ac:dyDescent="0.25">
      <c r="A7793" s="95">
        <v>42460</v>
      </c>
      <c r="B7793" t="s">
        <v>109</v>
      </c>
      <c r="C7793" t="s">
        <v>3</v>
      </c>
      <c r="D7793" t="s">
        <v>12</v>
      </c>
      <c r="E7793" t="str">
        <f t="shared" si="121"/>
        <v>2016NHS HighlandSexual OrientationOther</v>
      </c>
      <c r="F7793">
        <v>0.24021962937542801</v>
      </c>
    </row>
    <row r="7794" spans="1:6" x14ac:dyDescent="0.25">
      <c r="A7794" s="95">
        <v>42460</v>
      </c>
      <c r="B7794" t="s">
        <v>110</v>
      </c>
      <c r="C7794" t="s">
        <v>1</v>
      </c>
      <c r="D7794" t="s">
        <v>12</v>
      </c>
      <c r="E7794" t="str">
        <f t="shared" si="121"/>
        <v>2016NHS LanarkshireReligionOther</v>
      </c>
      <c r="F7794">
        <v>0.75209930631617306</v>
      </c>
    </row>
    <row r="7795" spans="1:6" x14ac:dyDescent="0.25">
      <c r="A7795" s="95">
        <v>42460</v>
      </c>
      <c r="B7795" t="s">
        <v>110</v>
      </c>
      <c r="C7795" t="s">
        <v>3</v>
      </c>
      <c r="D7795" t="s">
        <v>12</v>
      </c>
      <c r="E7795" t="str">
        <f t="shared" si="121"/>
        <v>2016NHS LanarkshireSexual OrientationOther</v>
      </c>
      <c r="F7795">
        <v>0.160642570281124</v>
      </c>
    </row>
    <row r="7796" spans="1:6" x14ac:dyDescent="0.25">
      <c r="A7796" s="95">
        <v>42460</v>
      </c>
      <c r="B7796" t="s">
        <v>107</v>
      </c>
      <c r="C7796" t="s">
        <v>1</v>
      </c>
      <c r="D7796" t="s">
        <v>12</v>
      </c>
      <c r="E7796" t="str">
        <f t="shared" si="121"/>
        <v>2016NHS GrampianReligionOther</v>
      </c>
      <c r="F7796">
        <v>1.1470037453183499</v>
      </c>
    </row>
    <row r="7797" spans="1:6" x14ac:dyDescent="0.25">
      <c r="A7797" s="95">
        <v>42460</v>
      </c>
      <c r="B7797" t="s">
        <v>107</v>
      </c>
      <c r="C7797" t="s">
        <v>3</v>
      </c>
      <c r="D7797" t="s">
        <v>12</v>
      </c>
      <c r="E7797" t="str">
        <f t="shared" si="121"/>
        <v>2016NHS GrampianSexual OrientationOther</v>
      </c>
      <c r="F7797">
        <v>0.32771535580524302</v>
      </c>
    </row>
    <row r="7798" spans="1:6" x14ac:dyDescent="0.25">
      <c r="A7798" s="95">
        <v>42460</v>
      </c>
      <c r="B7798" t="s">
        <v>112</v>
      </c>
      <c r="C7798" t="s">
        <v>1</v>
      </c>
      <c r="D7798" t="s">
        <v>12</v>
      </c>
      <c r="E7798" t="str">
        <f t="shared" si="121"/>
        <v>2016NHS OrkneyReligionOther</v>
      </c>
      <c r="F7798">
        <v>1.0680907877169501</v>
      </c>
    </row>
    <row r="7799" spans="1:6" x14ac:dyDescent="0.25">
      <c r="A7799" s="95">
        <v>42460</v>
      </c>
      <c r="B7799" t="s">
        <v>112</v>
      </c>
      <c r="C7799" t="s">
        <v>3</v>
      </c>
      <c r="D7799" t="s">
        <v>12</v>
      </c>
      <c r="E7799" t="str">
        <f t="shared" si="121"/>
        <v>2016NHS OrkneySexual OrientationOther</v>
      </c>
      <c r="F7799">
        <v>0.13351134846461901</v>
      </c>
    </row>
    <row r="7800" spans="1:6" x14ac:dyDescent="0.25">
      <c r="A7800" s="95">
        <v>42460</v>
      </c>
      <c r="B7800" t="s">
        <v>111</v>
      </c>
      <c r="C7800" t="s">
        <v>1</v>
      </c>
      <c r="D7800" t="s">
        <v>12</v>
      </c>
      <c r="E7800" t="str">
        <f t="shared" si="121"/>
        <v>2016NHS LothianReligionOther</v>
      </c>
      <c r="F7800">
        <v>9.0925830448552691</v>
      </c>
    </row>
    <row r="7801" spans="1:6" x14ac:dyDescent="0.25">
      <c r="A7801" s="95">
        <v>42460</v>
      </c>
      <c r="B7801" t="s">
        <v>111</v>
      </c>
      <c r="C7801" t="s">
        <v>3</v>
      </c>
      <c r="D7801" t="s">
        <v>12</v>
      </c>
      <c r="E7801" t="str">
        <f t="shared" si="121"/>
        <v>2016NHS LothianSexual OrientationOther</v>
      </c>
      <c r="F7801">
        <v>0.143625248582161</v>
      </c>
    </row>
    <row r="7802" spans="1:6" x14ac:dyDescent="0.25">
      <c r="A7802" s="95">
        <v>42460</v>
      </c>
      <c r="B7802" t="s">
        <v>114</v>
      </c>
      <c r="C7802" t="s">
        <v>1</v>
      </c>
      <c r="D7802" t="s">
        <v>12</v>
      </c>
      <c r="E7802" t="str">
        <f t="shared" si="121"/>
        <v>2016NHS TaysideReligionOther</v>
      </c>
      <c r="F7802">
        <v>1.39349252519786</v>
      </c>
    </row>
    <row r="7803" spans="1:6" x14ac:dyDescent="0.25">
      <c r="A7803" s="95">
        <v>42460</v>
      </c>
      <c r="B7803" t="s">
        <v>114</v>
      </c>
      <c r="C7803" t="s">
        <v>3</v>
      </c>
      <c r="D7803" t="s">
        <v>12</v>
      </c>
      <c r="E7803" t="str">
        <f t="shared" si="121"/>
        <v>2016NHS TaysideSexual OrientationOther</v>
      </c>
      <c r="F7803">
        <v>0.236758438747209</v>
      </c>
    </row>
    <row r="7804" spans="1:6" x14ac:dyDescent="0.25">
      <c r="A7804" s="95">
        <v>42460</v>
      </c>
      <c r="B7804" t="s">
        <v>106</v>
      </c>
      <c r="C7804" t="s">
        <v>1</v>
      </c>
      <c r="D7804" t="s">
        <v>12</v>
      </c>
      <c r="E7804" t="str">
        <f t="shared" si="121"/>
        <v>2016NHS Forth ValleyReligionOther</v>
      </c>
      <c r="F7804">
        <v>1.13438045375218</v>
      </c>
    </row>
    <row r="7805" spans="1:6" x14ac:dyDescent="0.25">
      <c r="A7805" s="95">
        <v>42460</v>
      </c>
      <c r="B7805" t="s">
        <v>106</v>
      </c>
      <c r="C7805" t="s">
        <v>3</v>
      </c>
      <c r="D7805" t="s">
        <v>12</v>
      </c>
      <c r="E7805" t="str">
        <f t="shared" si="121"/>
        <v>2016NHS Forth ValleySexual OrientationOther</v>
      </c>
      <c r="F7805">
        <v>0.224382946896035</v>
      </c>
    </row>
    <row r="7806" spans="1:6" x14ac:dyDescent="0.25">
      <c r="A7806" s="95">
        <v>42460</v>
      </c>
      <c r="B7806" t="s">
        <v>115</v>
      </c>
      <c r="C7806" t="s">
        <v>1</v>
      </c>
      <c r="D7806" t="s">
        <v>12</v>
      </c>
      <c r="E7806" t="str">
        <f t="shared" si="121"/>
        <v>2016NHS Western IslesReligionOther</v>
      </c>
      <c r="F7806">
        <v>1.8333333333333299</v>
      </c>
    </row>
    <row r="7807" spans="1:6" x14ac:dyDescent="0.25">
      <c r="A7807" s="95">
        <v>42460</v>
      </c>
      <c r="B7807" t="s">
        <v>115</v>
      </c>
      <c r="C7807" t="s">
        <v>3</v>
      </c>
      <c r="D7807" t="s">
        <v>12</v>
      </c>
      <c r="E7807" t="str">
        <f t="shared" si="121"/>
        <v>2016NHS Western IslesSexual OrientationOther</v>
      </c>
      <c r="F7807">
        <v>0.41666666666666602</v>
      </c>
    </row>
    <row r="7808" spans="1:6" x14ac:dyDescent="0.25">
      <c r="A7808" s="95">
        <v>42460</v>
      </c>
      <c r="B7808" t="s">
        <v>104</v>
      </c>
      <c r="C7808" t="s">
        <v>1</v>
      </c>
      <c r="D7808" t="s">
        <v>12</v>
      </c>
      <c r="E7808" t="str">
        <f t="shared" si="121"/>
        <v>2016NHS Dumfries &amp; GallowayReligionOther</v>
      </c>
      <c r="F7808">
        <v>1.1679762157570599</v>
      </c>
    </row>
    <row r="7809" spans="1:6" x14ac:dyDescent="0.25">
      <c r="A7809" s="95">
        <v>42460</v>
      </c>
      <c r="B7809" t="s">
        <v>104</v>
      </c>
      <c r="C7809" t="s">
        <v>3</v>
      </c>
      <c r="D7809" t="s">
        <v>12</v>
      </c>
      <c r="E7809" t="str">
        <f t="shared" si="121"/>
        <v>2016NHS Dumfries &amp; GallowaySexual OrientationOther</v>
      </c>
      <c r="F7809">
        <v>4.24718623911658E-2</v>
      </c>
    </row>
    <row r="7810" spans="1:6" x14ac:dyDescent="0.25">
      <c r="A7810" s="95">
        <v>42460</v>
      </c>
      <c r="B7810" t="s">
        <v>113</v>
      </c>
      <c r="C7810" t="s">
        <v>1</v>
      </c>
      <c r="D7810" t="s">
        <v>12</v>
      </c>
      <c r="E7810" t="str">
        <f t="shared" si="121"/>
        <v>2016NHS ShetlandReligionOther</v>
      </c>
      <c r="F7810">
        <v>2.66512166859791</v>
      </c>
    </row>
    <row r="7811" spans="1:6" x14ac:dyDescent="0.25">
      <c r="A7811" s="95">
        <v>42460</v>
      </c>
      <c r="B7811" t="s">
        <v>113</v>
      </c>
      <c r="C7811" t="s">
        <v>3</v>
      </c>
      <c r="D7811" t="s">
        <v>12</v>
      </c>
      <c r="E7811" t="str">
        <f t="shared" si="121"/>
        <v>2016NHS ShetlandSexual OrientationOther</v>
      </c>
      <c r="F7811">
        <v>0.23174971031286201</v>
      </c>
    </row>
    <row r="7812" spans="1:6" x14ac:dyDescent="0.25">
      <c r="A7812" s="95">
        <v>42460</v>
      </c>
      <c r="B7812" t="s">
        <v>127</v>
      </c>
      <c r="C7812" t="s">
        <v>1</v>
      </c>
      <c r="D7812" t="s">
        <v>12</v>
      </c>
      <c r="E7812" t="str">
        <f t="shared" ref="E7812:E7875" si="122">"20"&amp;RIGHT(TEXT(A7812,"dd-mmm-yy"),2)&amp;B7812&amp;C7812&amp;D7812</f>
        <v>2016East RegionReligionOther</v>
      </c>
      <c r="F7812">
        <v>6.6976241369990897</v>
      </c>
    </row>
    <row r="7813" spans="1:6" x14ac:dyDescent="0.25">
      <c r="A7813" s="95">
        <v>42460</v>
      </c>
      <c r="B7813" t="s">
        <v>127</v>
      </c>
      <c r="C7813" t="s">
        <v>3</v>
      </c>
      <c r="D7813" t="s">
        <v>12</v>
      </c>
      <c r="E7813" t="str">
        <f t="shared" si="122"/>
        <v>2016East RegionSexual OrientationOther</v>
      </c>
      <c r="F7813">
        <v>0.162158177931746</v>
      </c>
    </row>
    <row r="7814" spans="1:6" x14ac:dyDescent="0.25">
      <c r="A7814" s="95">
        <v>42460</v>
      </c>
      <c r="B7814" t="s">
        <v>132</v>
      </c>
      <c r="C7814" t="s">
        <v>1</v>
      </c>
      <c r="D7814" t="s">
        <v>12</v>
      </c>
      <c r="E7814" t="str">
        <f t="shared" si="122"/>
        <v>2016National Bodies and Special Health BoardsReligionOther</v>
      </c>
      <c r="F7814">
        <v>0.84351000881279103</v>
      </c>
    </row>
    <row r="7815" spans="1:6" x14ac:dyDescent="0.25">
      <c r="A7815" s="95">
        <v>42460</v>
      </c>
      <c r="B7815" t="s">
        <v>132</v>
      </c>
      <c r="C7815" t="s">
        <v>3</v>
      </c>
      <c r="D7815" t="s">
        <v>12</v>
      </c>
      <c r="E7815" t="str">
        <f t="shared" si="122"/>
        <v>2016National Bodies and Special Health BoardsSexual OrientationOther</v>
      </c>
      <c r="F7815">
        <v>9.4422762180536302E-2</v>
      </c>
    </row>
    <row r="7816" spans="1:6" x14ac:dyDescent="0.25">
      <c r="A7816" s="95">
        <v>42460</v>
      </c>
      <c r="B7816" t="s">
        <v>128</v>
      </c>
      <c r="C7816" t="s">
        <v>1</v>
      </c>
      <c r="D7816" t="s">
        <v>12</v>
      </c>
      <c r="E7816" t="str">
        <f t="shared" si="122"/>
        <v>2016North RegionReligionOther</v>
      </c>
      <c r="F7816">
        <v>1.2343814065905601</v>
      </c>
    </row>
    <row r="7817" spans="1:6" x14ac:dyDescent="0.25">
      <c r="A7817" s="95">
        <v>42460</v>
      </c>
      <c r="B7817" t="s">
        <v>128</v>
      </c>
      <c r="C7817" t="s">
        <v>3</v>
      </c>
      <c r="D7817" t="s">
        <v>12</v>
      </c>
      <c r="E7817" t="str">
        <f t="shared" si="122"/>
        <v>2016North RegionSexual OrientationOther</v>
      </c>
      <c r="F7817">
        <v>0.27406720041433702</v>
      </c>
    </row>
    <row r="7818" spans="1:6" x14ac:dyDescent="0.25">
      <c r="A7818" s="95">
        <v>42460</v>
      </c>
      <c r="B7818" t="s">
        <v>129</v>
      </c>
      <c r="C7818" t="s">
        <v>1</v>
      </c>
      <c r="D7818" t="s">
        <v>12</v>
      </c>
      <c r="E7818" t="str">
        <f t="shared" si="122"/>
        <v>2016West RegionReligionOther</v>
      </c>
      <c r="F7818">
        <v>0.99101287345154199</v>
      </c>
    </row>
    <row r="7819" spans="1:6" x14ac:dyDescent="0.25">
      <c r="A7819" s="95">
        <v>42460</v>
      </c>
      <c r="B7819" t="s">
        <v>129</v>
      </c>
      <c r="C7819" t="s">
        <v>3</v>
      </c>
      <c r="D7819" t="s">
        <v>12</v>
      </c>
      <c r="E7819" t="str">
        <f t="shared" si="122"/>
        <v>2016West RegionSexual OrientationOther</v>
      </c>
      <c r="F7819">
        <v>0.20403206218119899</v>
      </c>
    </row>
    <row r="7820" spans="1:6" x14ac:dyDescent="0.25">
      <c r="A7820" s="95">
        <v>42825</v>
      </c>
      <c r="B7820" t="s">
        <v>102</v>
      </c>
      <c r="C7820" t="s">
        <v>1</v>
      </c>
      <c r="D7820" t="s">
        <v>12</v>
      </c>
      <c r="E7820" t="str">
        <f t="shared" si="122"/>
        <v>2017NHS Ayrshire &amp; ArranReligionOther</v>
      </c>
      <c r="F7820">
        <v>0.63846088362986297</v>
      </c>
    </row>
    <row r="7821" spans="1:6" x14ac:dyDescent="0.25">
      <c r="A7821" s="95">
        <v>42825</v>
      </c>
      <c r="B7821" t="s">
        <v>102</v>
      </c>
      <c r="C7821" t="s">
        <v>3</v>
      </c>
      <c r="D7821" t="s">
        <v>12</v>
      </c>
      <c r="E7821" t="str">
        <f t="shared" si="122"/>
        <v>2017NHS Ayrshire &amp; ArranSexual OrientationOther</v>
      </c>
      <c r="F7821">
        <v>0.246871541670213</v>
      </c>
    </row>
    <row r="7822" spans="1:6" x14ac:dyDescent="0.25">
      <c r="A7822" s="95">
        <v>42825</v>
      </c>
      <c r="B7822" t="s">
        <v>103</v>
      </c>
      <c r="C7822" t="s">
        <v>1</v>
      </c>
      <c r="D7822" t="s">
        <v>12</v>
      </c>
      <c r="E7822" t="str">
        <f t="shared" si="122"/>
        <v>2017NHS BordersReligionOther</v>
      </c>
      <c r="F7822">
        <v>2.8332433890987501</v>
      </c>
    </row>
    <row r="7823" spans="1:6" x14ac:dyDescent="0.25">
      <c r="A7823" s="95">
        <v>42825</v>
      </c>
      <c r="B7823" t="s">
        <v>103</v>
      </c>
      <c r="C7823" t="s">
        <v>3</v>
      </c>
      <c r="D7823" t="s">
        <v>12</v>
      </c>
      <c r="E7823" t="str">
        <f t="shared" si="122"/>
        <v>2017NHS BordersSexual OrientationOther</v>
      </c>
      <c r="F7823">
        <v>0.188882892606583</v>
      </c>
    </row>
    <row r="7824" spans="1:6" x14ac:dyDescent="0.25">
      <c r="A7824" s="95">
        <v>42825</v>
      </c>
      <c r="B7824" t="s">
        <v>82</v>
      </c>
      <c r="C7824" t="s">
        <v>1</v>
      </c>
      <c r="D7824" t="s">
        <v>12</v>
      </c>
      <c r="E7824" t="str">
        <f t="shared" si="122"/>
        <v>2017NHSScotlandReligionOther</v>
      </c>
      <c r="F7824">
        <v>2.1456640049106301</v>
      </c>
    </row>
    <row r="7825" spans="1:6" x14ac:dyDescent="0.25">
      <c r="A7825" s="95">
        <v>42825</v>
      </c>
      <c r="B7825" t="s">
        <v>82</v>
      </c>
      <c r="C7825" t="s">
        <v>3</v>
      </c>
      <c r="D7825" t="s">
        <v>12</v>
      </c>
      <c r="E7825" t="str">
        <f t="shared" si="122"/>
        <v>2017NHSScotlandSexual OrientationOther</v>
      </c>
      <c r="F7825">
        <v>0.20387918514093401</v>
      </c>
    </row>
    <row r="7826" spans="1:6" x14ac:dyDescent="0.25">
      <c r="A7826" s="95">
        <v>42825</v>
      </c>
      <c r="B7826" t="s">
        <v>52</v>
      </c>
      <c r="C7826" t="s">
        <v>1</v>
      </c>
      <c r="D7826" t="s">
        <v>12</v>
      </c>
      <c r="E7826" t="str">
        <f t="shared" si="122"/>
        <v>2017NHS National Services ScotlandReligionOther</v>
      </c>
      <c r="F7826">
        <v>1.0312075983717699</v>
      </c>
    </row>
    <row r="7827" spans="1:6" x14ac:dyDescent="0.25">
      <c r="A7827" s="95">
        <v>42825</v>
      </c>
      <c r="B7827" t="s">
        <v>52</v>
      </c>
      <c r="C7827" t="s">
        <v>3</v>
      </c>
      <c r="D7827" t="s">
        <v>12</v>
      </c>
      <c r="E7827" t="str">
        <f t="shared" si="122"/>
        <v>2017NHS National Services ScotlandSexual OrientationOther</v>
      </c>
      <c r="F7827">
        <v>0.10854816824966</v>
      </c>
    </row>
    <row r="7828" spans="1:6" x14ac:dyDescent="0.25">
      <c r="A7828" s="95">
        <v>42825</v>
      </c>
      <c r="B7828" t="s">
        <v>15</v>
      </c>
      <c r="C7828" t="s">
        <v>1</v>
      </c>
      <c r="D7828" t="s">
        <v>12</v>
      </c>
      <c r="E7828" t="str">
        <f t="shared" si="122"/>
        <v>2017Scottish Ambulance ServiceReligionOther</v>
      </c>
      <c r="F7828">
        <v>0.65469904963041103</v>
      </c>
    </row>
    <row r="7829" spans="1:6" x14ac:dyDescent="0.25">
      <c r="A7829" s="95">
        <v>42825</v>
      </c>
      <c r="B7829" t="s">
        <v>15</v>
      </c>
      <c r="C7829" t="s">
        <v>3</v>
      </c>
      <c r="D7829" t="s">
        <v>12</v>
      </c>
      <c r="E7829" t="str">
        <f t="shared" si="122"/>
        <v>2017Scottish Ambulance ServiceSexual OrientationOther</v>
      </c>
      <c r="F7829">
        <v>0.126715945089757</v>
      </c>
    </row>
    <row r="7830" spans="1:6" x14ac:dyDescent="0.25">
      <c r="A7830" s="95">
        <v>42825</v>
      </c>
      <c r="B7830" t="s">
        <v>16</v>
      </c>
      <c r="C7830" t="s">
        <v>1</v>
      </c>
      <c r="D7830" t="s">
        <v>12</v>
      </c>
      <c r="E7830" t="str">
        <f t="shared" si="122"/>
        <v>2017NHS 24ReligionOther</v>
      </c>
      <c r="F7830">
        <v>0.20120724346076399</v>
      </c>
    </row>
    <row r="7831" spans="1:6" x14ac:dyDescent="0.25">
      <c r="A7831" s="95">
        <v>42825</v>
      </c>
      <c r="B7831" t="s">
        <v>16</v>
      </c>
      <c r="C7831" t="s">
        <v>3</v>
      </c>
      <c r="D7831" t="s">
        <v>12</v>
      </c>
      <c r="E7831" t="str">
        <f t="shared" si="122"/>
        <v>2017NHS 24Sexual OrientationOther</v>
      </c>
      <c r="F7831">
        <v>6.70690811535882E-2</v>
      </c>
    </row>
    <row r="7832" spans="1:6" x14ac:dyDescent="0.25">
      <c r="A7832" s="95">
        <v>42825</v>
      </c>
      <c r="B7832" t="s">
        <v>17</v>
      </c>
      <c r="C7832" t="s">
        <v>1</v>
      </c>
      <c r="D7832" t="s">
        <v>12</v>
      </c>
      <c r="E7832" t="str">
        <f t="shared" si="122"/>
        <v>2017NHS Education for ScotlandReligionOther</v>
      </c>
      <c r="F7832">
        <v>0.93760103459424504</v>
      </c>
    </row>
    <row r="7833" spans="1:6" x14ac:dyDescent="0.25">
      <c r="A7833" s="95">
        <v>42825</v>
      </c>
      <c r="B7833" t="s">
        <v>17</v>
      </c>
      <c r="C7833" t="s">
        <v>3</v>
      </c>
      <c r="D7833" t="s">
        <v>12</v>
      </c>
      <c r="E7833" t="str">
        <f t="shared" si="122"/>
        <v>2017NHS Education for ScotlandSexual OrientationOther</v>
      </c>
      <c r="F7833">
        <v>3.2331070158422202E-2</v>
      </c>
    </row>
    <row r="7834" spans="1:6" x14ac:dyDescent="0.25">
      <c r="A7834" s="95">
        <v>42825</v>
      </c>
      <c r="B7834" t="s">
        <v>83</v>
      </c>
      <c r="C7834" t="s">
        <v>1</v>
      </c>
      <c r="D7834" t="s">
        <v>12</v>
      </c>
      <c r="E7834" t="str">
        <f t="shared" si="122"/>
        <v>2017Healthcare Improvement ScotlandReligionOther</v>
      </c>
      <c r="F7834">
        <v>1.66270783847981</v>
      </c>
    </row>
    <row r="7835" spans="1:6" x14ac:dyDescent="0.25">
      <c r="A7835" s="95">
        <v>42825</v>
      </c>
      <c r="B7835" t="s">
        <v>18</v>
      </c>
      <c r="C7835" t="s">
        <v>1</v>
      </c>
      <c r="D7835" t="s">
        <v>12</v>
      </c>
      <c r="E7835" t="str">
        <f t="shared" si="122"/>
        <v>2017NHS Health ScotlandReligionOther</v>
      </c>
      <c r="F7835">
        <v>2.3333333333333299</v>
      </c>
    </row>
    <row r="7836" spans="1:6" x14ac:dyDescent="0.25">
      <c r="A7836" s="95">
        <v>42825</v>
      </c>
      <c r="B7836" t="s">
        <v>19</v>
      </c>
      <c r="C7836" t="s">
        <v>1</v>
      </c>
      <c r="D7836" t="s">
        <v>12</v>
      </c>
      <c r="E7836" t="str">
        <f t="shared" si="122"/>
        <v>2017The State HospitalReligionOther</v>
      </c>
      <c r="F7836">
        <v>0.150375939849624</v>
      </c>
    </row>
    <row r="7837" spans="1:6" x14ac:dyDescent="0.25">
      <c r="A7837" s="95">
        <v>42825</v>
      </c>
      <c r="B7837" t="s">
        <v>19</v>
      </c>
      <c r="C7837" t="s">
        <v>3</v>
      </c>
      <c r="D7837" t="s">
        <v>12</v>
      </c>
      <c r="E7837" t="str">
        <f t="shared" si="122"/>
        <v>2017The State HospitalSexual OrientationOther</v>
      </c>
      <c r="F7837">
        <v>0.30075187969924799</v>
      </c>
    </row>
    <row r="7838" spans="1:6" x14ac:dyDescent="0.25">
      <c r="A7838" s="95">
        <v>42825</v>
      </c>
      <c r="B7838" t="s">
        <v>35</v>
      </c>
      <c r="C7838" t="s">
        <v>1</v>
      </c>
      <c r="D7838" t="s">
        <v>12</v>
      </c>
      <c r="E7838" t="str">
        <f t="shared" si="122"/>
        <v>2017National Waiting Times CentreReligionOther</v>
      </c>
      <c r="F7838">
        <v>2.3821591485048099</v>
      </c>
    </row>
    <row r="7839" spans="1:6" x14ac:dyDescent="0.25">
      <c r="A7839" s="95">
        <v>42825</v>
      </c>
      <c r="B7839" t="s">
        <v>35</v>
      </c>
      <c r="C7839" t="s">
        <v>3</v>
      </c>
      <c r="D7839" t="s">
        <v>12</v>
      </c>
      <c r="E7839" t="str">
        <f t="shared" si="122"/>
        <v>2017National Waiting Times CentreSexual OrientationOther</v>
      </c>
      <c r="F7839">
        <v>0.20273694880891999</v>
      </c>
    </row>
    <row r="7840" spans="1:6" x14ac:dyDescent="0.25">
      <c r="A7840" s="95">
        <v>42825</v>
      </c>
      <c r="B7840" t="s">
        <v>105</v>
      </c>
      <c r="C7840" t="s">
        <v>1</v>
      </c>
      <c r="D7840" t="s">
        <v>12</v>
      </c>
      <c r="E7840" t="str">
        <f t="shared" si="122"/>
        <v>2017NHS FifeReligionOther</v>
      </c>
      <c r="F7840">
        <v>1.29764801297648</v>
      </c>
    </row>
    <row r="7841" spans="1:6" x14ac:dyDescent="0.25">
      <c r="A7841" s="95">
        <v>42825</v>
      </c>
      <c r="B7841" t="s">
        <v>105</v>
      </c>
      <c r="C7841" t="s">
        <v>3</v>
      </c>
      <c r="D7841" t="s">
        <v>12</v>
      </c>
      <c r="E7841" t="str">
        <f t="shared" si="122"/>
        <v>2017NHS FifeSexual OrientationOther</v>
      </c>
      <c r="F7841">
        <v>0.22303325223033199</v>
      </c>
    </row>
    <row r="7842" spans="1:6" x14ac:dyDescent="0.25">
      <c r="A7842" s="95">
        <v>42825</v>
      </c>
      <c r="B7842" t="s">
        <v>108</v>
      </c>
      <c r="C7842" t="s">
        <v>1</v>
      </c>
      <c r="D7842" t="s">
        <v>12</v>
      </c>
      <c r="E7842" t="str">
        <f t="shared" si="122"/>
        <v>2017NHS Greater Glasgow &amp; ClydeReligionOther</v>
      </c>
      <c r="F7842">
        <v>1.1081570187001399</v>
      </c>
    </row>
    <row r="7843" spans="1:6" x14ac:dyDescent="0.25">
      <c r="A7843" s="95">
        <v>42825</v>
      </c>
      <c r="B7843" t="s">
        <v>108</v>
      </c>
      <c r="C7843" t="s">
        <v>3</v>
      </c>
      <c r="D7843" t="s">
        <v>12</v>
      </c>
      <c r="E7843" t="str">
        <f t="shared" si="122"/>
        <v>2017NHS Greater Glasgow &amp; ClydeSexual OrientationOther</v>
      </c>
      <c r="F7843">
        <v>0.21671619115708499</v>
      </c>
    </row>
    <row r="7844" spans="1:6" x14ac:dyDescent="0.25">
      <c r="A7844" s="95">
        <v>42825</v>
      </c>
      <c r="B7844" t="s">
        <v>109</v>
      </c>
      <c r="C7844" t="s">
        <v>1</v>
      </c>
      <c r="D7844" t="s">
        <v>12</v>
      </c>
      <c r="E7844" t="str">
        <f t="shared" si="122"/>
        <v>2017NHS HighlandReligionOther</v>
      </c>
      <c r="F7844">
        <v>0.93058350100603604</v>
      </c>
    </row>
    <row r="7845" spans="1:6" x14ac:dyDescent="0.25">
      <c r="A7845" s="95">
        <v>42825</v>
      </c>
      <c r="B7845" t="s">
        <v>109</v>
      </c>
      <c r="C7845" t="s">
        <v>3</v>
      </c>
      <c r="D7845" t="s">
        <v>12</v>
      </c>
      <c r="E7845" t="str">
        <f t="shared" si="122"/>
        <v>2017NHS HighlandSexual OrientationOther</v>
      </c>
      <c r="F7845">
        <v>0.22635814889336001</v>
      </c>
    </row>
    <row r="7846" spans="1:6" x14ac:dyDescent="0.25">
      <c r="A7846" s="95">
        <v>42825</v>
      </c>
      <c r="B7846" t="s">
        <v>110</v>
      </c>
      <c r="C7846" t="s">
        <v>1</v>
      </c>
      <c r="D7846" t="s">
        <v>12</v>
      </c>
      <c r="E7846" t="str">
        <f t="shared" si="122"/>
        <v>2017NHS LanarkshireReligionOther</v>
      </c>
      <c r="F7846">
        <v>0.67625899280575497</v>
      </c>
    </row>
    <row r="7847" spans="1:6" x14ac:dyDescent="0.25">
      <c r="A7847" s="95">
        <v>42825</v>
      </c>
      <c r="B7847" t="s">
        <v>110</v>
      </c>
      <c r="C7847" t="s">
        <v>3</v>
      </c>
      <c r="D7847" t="s">
        <v>12</v>
      </c>
      <c r="E7847" t="str">
        <f t="shared" si="122"/>
        <v>2017NHS LanarkshireSexual OrientationOther</v>
      </c>
      <c r="F7847">
        <v>0.14388489208633001</v>
      </c>
    </row>
    <row r="7848" spans="1:6" x14ac:dyDescent="0.25">
      <c r="A7848" s="95">
        <v>42825</v>
      </c>
      <c r="B7848" t="s">
        <v>107</v>
      </c>
      <c r="C7848" t="s">
        <v>1</v>
      </c>
      <c r="D7848" t="s">
        <v>12</v>
      </c>
      <c r="E7848" t="str">
        <f t="shared" si="122"/>
        <v>2017NHS GrampianReligionOther</v>
      </c>
      <c r="F7848">
        <v>1.2062866090587401</v>
      </c>
    </row>
    <row r="7849" spans="1:6" x14ac:dyDescent="0.25">
      <c r="A7849" s="95">
        <v>42825</v>
      </c>
      <c r="B7849" t="s">
        <v>107</v>
      </c>
      <c r="C7849" t="s">
        <v>3</v>
      </c>
      <c r="D7849" t="s">
        <v>12</v>
      </c>
      <c r="E7849" t="str">
        <f t="shared" si="122"/>
        <v>2017NHS GrampianSexual OrientationOther</v>
      </c>
      <c r="F7849">
        <v>0.31897001681841902</v>
      </c>
    </row>
    <row r="7850" spans="1:6" x14ac:dyDescent="0.25">
      <c r="A7850" s="95">
        <v>42825</v>
      </c>
      <c r="B7850" t="s">
        <v>112</v>
      </c>
      <c r="C7850" t="s">
        <v>1</v>
      </c>
      <c r="D7850" t="s">
        <v>12</v>
      </c>
      <c r="E7850" t="str">
        <f t="shared" si="122"/>
        <v>2017NHS OrkneyReligionOther</v>
      </c>
      <c r="F7850">
        <v>0.66312997347480096</v>
      </c>
    </row>
    <row r="7851" spans="1:6" x14ac:dyDescent="0.25">
      <c r="A7851" s="95">
        <v>42825</v>
      </c>
      <c r="B7851" t="s">
        <v>112</v>
      </c>
      <c r="C7851" t="s">
        <v>3</v>
      </c>
      <c r="D7851" t="s">
        <v>12</v>
      </c>
      <c r="E7851" t="str">
        <f t="shared" si="122"/>
        <v>2017NHS OrkneySexual OrientationOther</v>
      </c>
      <c r="F7851">
        <v>0.26525198938992001</v>
      </c>
    </row>
    <row r="7852" spans="1:6" x14ac:dyDescent="0.25">
      <c r="A7852" s="95">
        <v>42825</v>
      </c>
      <c r="B7852" t="s">
        <v>111</v>
      </c>
      <c r="C7852" t="s">
        <v>1</v>
      </c>
      <c r="D7852" t="s">
        <v>12</v>
      </c>
      <c r="E7852" t="str">
        <f t="shared" si="122"/>
        <v>2017NHS LothianReligionOther</v>
      </c>
      <c r="F7852">
        <v>8.2723629545203803</v>
      </c>
    </row>
    <row r="7853" spans="1:6" x14ac:dyDescent="0.25">
      <c r="A7853" s="95">
        <v>42825</v>
      </c>
      <c r="B7853" t="s">
        <v>111</v>
      </c>
      <c r="C7853" t="s">
        <v>3</v>
      </c>
      <c r="D7853" t="s">
        <v>12</v>
      </c>
      <c r="E7853" t="str">
        <f t="shared" si="122"/>
        <v>2017NHS LothianSexual OrientationOther</v>
      </c>
      <c r="F7853">
        <v>0.13971101878745501</v>
      </c>
    </row>
    <row r="7854" spans="1:6" x14ac:dyDescent="0.25">
      <c r="A7854" s="95">
        <v>42825</v>
      </c>
      <c r="B7854" t="s">
        <v>114</v>
      </c>
      <c r="C7854" t="s">
        <v>1</v>
      </c>
      <c r="D7854" t="s">
        <v>12</v>
      </c>
      <c r="E7854" t="str">
        <f t="shared" si="122"/>
        <v>2017NHS TaysideReligionOther</v>
      </c>
      <c r="F7854">
        <v>1.2813595899649299</v>
      </c>
    </row>
    <row r="7855" spans="1:6" x14ac:dyDescent="0.25">
      <c r="A7855" s="95">
        <v>42825</v>
      </c>
      <c r="B7855" t="s">
        <v>114</v>
      </c>
      <c r="C7855" t="s">
        <v>3</v>
      </c>
      <c r="D7855" t="s">
        <v>12</v>
      </c>
      <c r="E7855" t="str">
        <f t="shared" si="122"/>
        <v>2017NHS TaysideSexual OrientationOther</v>
      </c>
      <c r="F7855">
        <v>0.242783922309144</v>
      </c>
    </row>
    <row r="7856" spans="1:6" x14ac:dyDescent="0.25">
      <c r="A7856" s="95">
        <v>42825</v>
      </c>
      <c r="B7856" t="s">
        <v>106</v>
      </c>
      <c r="C7856" t="s">
        <v>1</v>
      </c>
      <c r="D7856" t="s">
        <v>12</v>
      </c>
      <c r="E7856" t="str">
        <f t="shared" si="122"/>
        <v>2017NHS Forth ValleyReligionOther</v>
      </c>
      <c r="F7856">
        <v>1.0487189698659201</v>
      </c>
    </row>
    <row r="7857" spans="1:6" x14ac:dyDescent="0.25">
      <c r="A7857" s="95">
        <v>42825</v>
      </c>
      <c r="B7857" t="s">
        <v>106</v>
      </c>
      <c r="C7857" t="s">
        <v>3</v>
      </c>
      <c r="D7857" t="s">
        <v>12</v>
      </c>
      <c r="E7857" t="str">
        <f t="shared" si="122"/>
        <v>2017NHS Forth ValleySexual OrientationOther</v>
      </c>
      <c r="F7857">
        <v>0.15929908403026599</v>
      </c>
    </row>
    <row r="7858" spans="1:6" x14ac:dyDescent="0.25">
      <c r="A7858" s="95">
        <v>42825</v>
      </c>
      <c r="B7858" t="s">
        <v>115</v>
      </c>
      <c r="C7858" t="s">
        <v>1</v>
      </c>
      <c r="D7858" t="s">
        <v>12</v>
      </c>
      <c r="E7858" t="str">
        <f t="shared" si="122"/>
        <v>2017NHS Western IslesReligionOther</v>
      </c>
      <c r="F7858">
        <v>1.8272425249169399</v>
      </c>
    </row>
    <row r="7859" spans="1:6" x14ac:dyDescent="0.25">
      <c r="A7859" s="95">
        <v>42825</v>
      </c>
      <c r="B7859" t="s">
        <v>115</v>
      </c>
      <c r="C7859" t="s">
        <v>3</v>
      </c>
      <c r="D7859" t="s">
        <v>12</v>
      </c>
      <c r="E7859" t="str">
        <f t="shared" si="122"/>
        <v>2017NHS Western IslesSexual OrientationOther</v>
      </c>
      <c r="F7859">
        <v>0.49833887043189301</v>
      </c>
    </row>
    <row r="7860" spans="1:6" x14ac:dyDescent="0.25">
      <c r="A7860" s="95">
        <v>42825</v>
      </c>
      <c r="B7860" t="s">
        <v>104</v>
      </c>
      <c r="C7860" t="s">
        <v>1</v>
      </c>
      <c r="D7860" t="s">
        <v>12</v>
      </c>
      <c r="E7860" t="str">
        <f t="shared" si="122"/>
        <v>2017NHS Dumfries &amp; GallowayReligionOther</v>
      </c>
      <c r="F7860">
        <v>0.93134069742256798</v>
      </c>
    </row>
    <row r="7861" spans="1:6" x14ac:dyDescent="0.25">
      <c r="A7861" s="95">
        <v>42825</v>
      </c>
      <c r="B7861" t="s">
        <v>104</v>
      </c>
      <c r="C7861" t="s">
        <v>3</v>
      </c>
      <c r="D7861" t="s">
        <v>12</v>
      </c>
      <c r="E7861" t="str">
        <f t="shared" si="122"/>
        <v>2017NHS Dumfries &amp; GallowaySexual OrientationOther</v>
      </c>
      <c r="F7861">
        <v>0.108295429932856</v>
      </c>
    </row>
    <row r="7862" spans="1:6" x14ac:dyDescent="0.25">
      <c r="A7862" s="95">
        <v>42825</v>
      </c>
      <c r="B7862" t="s">
        <v>113</v>
      </c>
      <c r="C7862" t="s">
        <v>1</v>
      </c>
      <c r="D7862" t="s">
        <v>12</v>
      </c>
      <c r="E7862" t="str">
        <f t="shared" si="122"/>
        <v>2017NHS ShetlandReligionOther</v>
      </c>
      <c r="F7862">
        <v>2.4082568807339402</v>
      </c>
    </row>
    <row r="7863" spans="1:6" x14ac:dyDescent="0.25">
      <c r="A7863" s="95">
        <v>42825</v>
      </c>
      <c r="B7863" t="s">
        <v>113</v>
      </c>
      <c r="C7863" t="s">
        <v>3</v>
      </c>
      <c r="D7863" t="s">
        <v>12</v>
      </c>
      <c r="E7863" t="str">
        <f t="shared" si="122"/>
        <v>2017NHS ShetlandSexual OrientationOther</v>
      </c>
      <c r="F7863">
        <v>0.11467889908256799</v>
      </c>
    </row>
    <row r="7864" spans="1:6" x14ac:dyDescent="0.25">
      <c r="A7864" s="95">
        <v>42825</v>
      </c>
      <c r="B7864" t="s">
        <v>127</v>
      </c>
      <c r="C7864" t="s">
        <v>1</v>
      </c>
      <c r="D7864" t="s">
        <v>12</v>
      </c>
      <c r="E7864" t="str">
        <f t="shared" si="122"/>
        <v>2017East RegionReligionOther</v>
      </c>
      <c r="F7864">
        <v>6.0904118325198002</v>
      </c>
    </row>
    <row r="7865" spans="1:6" x14ac:dyDescent="0.25">
      <c r="A7865" s="95">
        <v>42825</v>
      </c>
      <c r="B7865" t="s">
        <v>127</v>
      </c>
      <c r="C7865" t="s">
        <v>3</v>
      </c>
      <c r="D7865" t="s">
        <v>12</v>
      </c>
      <c r="E7865" t="str">
        <f t="shared" si="122"/>
        <v>2017East RegionSexual OrientationOther</v>
      </c>
      <c r="F7865">
        <v>0.16434055287105301</v>
      </c>
    </row>
    <row r="7866" spans="1:6" x14ac:dyDescent="0.25">
      <c r="A7866" s="95">
        <v>42825</v>
      </c>
      <c r="B7866" t="s">
        <v>132</v>
      </c>
      <c r="C7866" t="s">
        <v>1</v>
      </c>
      <c r="D7866" t="s">
        <v>12</v>
      </c>
      <c r="E7866" t="str">
        <f t="shared" si="122"/>
        <v>2017National Bodies and Special Health BoardsReligionOther</v>
      </c>
      <c r="F7866">
        <v>0.99614985027195502</v>
      </c>
    </row>
    <row r="7867" spans="1:6" x14ac:dyDescent="0.25">
      <c r="A7867" s="95">
        <v>42825</v>
      </c>
      <c r="B7867" t="s">
        <v>132</v>
      </c>
      <c r="C7867" t="s">
        <v>3</v>
      </c>
      <c r="D7867" t="s">
        <v>12</v>
      </c>
      <c r="E7867" t="str">
        <f t="shared" si="122"/>
        <v>2017National Bodies and Special Health BoardsSexual OrientationOther</v>
      </c>
      <c r="F7867">
        <v>0.110004277944142</v>
      </c>
    </row>
    <row r="7868" spans="1:6" x14ac:dyDescent="0.25">
      <c r="A7868" s="95">
        <v>42825</v>
      </c>
      <c r="B7868" t="s">
        <v>128</v>
      </c>
      <c r="C7868" t="s">
        <v>1</v>
      </c>
      <c r="D7868" t="s">
        <v>12</v>
      </c>
      <c r="E7868" t="str">
        <f t="shared" si="122"/>
        <v>2017North RegionReligionOther</v>
      </c>
      <c r="F7868">
        <v>1.1894338977983701</v>
      </c>
    </row>
    <row r="7869" spans="1:6" x14ac:dyDescent="0.25">
      <c r="A7869" s="95">
        <v>42825</v>
      </c>
      <c r="B7869" t="s">
        <v>128</v>
      </c>
      <c r="C7869" t="s">
        <v>3</v>
      </c>
      <c r="D7869" t="s">
        <v>12</v>
      </c>
      <c r="E7869" t="str">
        <f t="shared" si="122"/>
        <v>2017North RegionSexual OrientationOther</v>
      </c>
      <c r="F7869">
        <v>0.27119947041363202</v>
      </c>
    </row>
    <row r="7870" spans="1:6" x14ac:dyDescent="0.25">
      <c r="A7870" s="95">
        <v>42825</v>
      </c>
      <c r="B7870" t="s">
        <v>129</v>
      </c>
      <c r="C7870" t="s">
        <v>1</v>
      </c>
      <c r="D7870" t="s">
        <v>12</v>
      </c>
      <c r="E7870" t="str">
        <f t="shared" si="122"/>
        <v>2017West RegionReligionOther</v>
      </c>
      <c r="F7870">
        <v>0.95329231067396603</v>
      </c>
    </row>
    <row r="7871" spans="1:6" x14ac:dyDescent="0.25">
      <c r="A7871" s="95">
        <v>42825</v>
      </c>
      <c r="B7871" t="s">
        <v>129</v>
      </c>
      <c r="C7871" t="s">
        <v>3</v>
      </c>
      <c r="D7871" t="s">
        <v>12</v>
      </c>
      <c r="E7871" t="str">
        <f t="shared" si="122"/>
        <v>2017West RegionSexual OrientationOther</v>
      </c>
      <c r="F7871">
        <v>0.19744173651824201</v>
      </c>
    </row>
    <row r="7872" spans="1:6" x14ac:dyDescent="0.25">
      <c r="A7872" s="95">
        <v>43190</v>
      </c>
      <c r="B7872" t="s">
        <v>102</v>
      </c>
      <c r="C7872" t="s">
        <v>1</v>
      </c>
      <c r="D7872" t="s">
        <v>12</v>
      </c>
      <c r="E7872" t="str">
        <f t="shared" si="122"/>
        <v>2018NHS Ayrshire &amp; ArranReligionOther</v>
      </c>
      <c r="F7872">
        <v>0.68728522336769704</v>
      </c>
    </row>
    <row r="7873" spans="1:6" x14ac:dyDescent="0.25">
      <c r="A7873" s="95">
        <v>43190</v>
      </c>
      <c r="B7873" t="s">
        <v>102</v>
      </c>
      <c r="C7873" t="s">
        <v>3</v>
      </c>
      <c r="D7873" t="s">
        <v>12</v>
      </c>
      <c r="E7873" t="str">
        <f t="shared" si="122"/>
        <v>2018NHS Ayrshire &amp; ArranSexual OrientationOther</v>
      </c>
      <c r="F7873">
        <v>0.234682759198726</v>
      </c>
    </row>
    <row r="7874" spans="1:6" x14ac:dyDescent="0.25">
      <c r="A7874" s="95">
        <v>43190</v>
      </c>
      <c r="B7874" t="s">
        <v>103</v>
      </c>
      <c r="C7874" t="s">
        <v>1</v>
      </c>
      <c r="D7874" t="s">
        <v>12</v>
      </c>
      <c r="E7874" t="str">
        <f t="shared" si="122"/>
        <v>2018NHS BordersReligionOther</v>
      </c>
      <c r="F7874">
        <v>2.4993422783477999</v>
      </c>
    </row>
    <row r="7875" spans="1:6" x14ac:dyDescent="0.25">
      <c r="A7875" s="95">
        <v>43190</v>
      </c>
      <c r="B7875" t="s">
        <v>103</v>
      </c>
      <c r="C7875" t="s">
        <v>3</v>
      </c>
      <c r="D7875" t="s">
        <v>12</v>
      </c>
      <c r="E7875" t="str">
        <f t="shared" si="122"/>
        <v>2018NHS BordersSexual OrientationOther</v>
      </c>
      <c r="F7875">
        <v>0.13154433043935801</v>
      </c>
    </row>
    <row r="7876" spans="1:6" x14ac:dyDescent="0.25">
      <c r="A7876" s="95">
        <v>43190</v>
      </c>
      <c r="B7876" t="s">
        <v>82</v>
      </c>
      <c r="C7876" t="s">
        <v>1</v>
      </c>
      <c r="D7876" t="s">
        <v>12</v>
      </c>
      <c r="E7876" t="str">
        <f t="shared" ref="E7876:E7939" si="123">"20"&amp;RIGHT(TEXT(A7876,"dd-mmm-yy"),2)&amp;B7876&amp;C7876&amp;D7876</f>
        <v>2018NHSScotlandReligionOther</v>
      </c>
      <c r="F7876">
        <v>2.1426142160752701</v>
      </c>
    </row>
    <row r="7877" spans="1:6" x14ac:dyDescent="0.25">
      <c r="A7877" s="95">
        <v>43190</v>
      </c>
      <c r="B7877" t="s">
        <v>82</v>
      </c>
      <c r="C7877" t="s">
        <v>3</v>
      </c>
      <c r="D7877" t="s">
        <v>12</v>
      </c>
      <c r="E7877" t="str">
        <f t="shared" si="123"/>
        <v>2018NHSScotlandSexual OrientationOther</v>
      </c>
      <c r="F7877">
        <v>0.20729752052731301</v>
      </c>
    </row>
    <row r="7878" spans="1:6" x14ac:dyDescent="0.25">
      <c r="A7878" s="95">
        <v>43190</v>
      </c>
      <c r="B7878" t="s">
        <v>52</v>
      </c>
      <c r="C7878" t="s">
        <v>1</v>
      </c>
      <c r="D7878" t="s">
        <v>12</v>
      </c>
      <c r="E7878" t="str">
        <f t="shared" si="123"/>
        <v>2018NHS National Services ScotlandReligionOther</v>
      </c>
      <c r="F7878">
        <v>1.02564102564102</v>
      </c>
    </row>
    <row r="7879" spans="1:6" x14ac:dyDescent="0.25">
      <c r="A7879" s="95">
        <v>43190</v>
      </c>
      <c r="B7879" t="s">
        <v>52</v>
      </c>
      <c r="C7879" t="s">
        <v>3</v>
      </c>
      <c r="D7879" t="s">
        <v>12</v>
      </c>
      <c r="E7879" t="str">
        <f t="shared" si="123"/>
        <v>2018NHS National Services ScotlandSexual OrientationOther</v>
      </c>
      <c r="F7879">
        <v>0.107962213225371</v>
      </c>
    </row>
    <row r="7880" spans="1:6" x14ac:dyDescent="0.25">
      <c r="A7880" s="95">
        <v>43190</v>
      </c>
      <c r="B7880" t="s">
        <v>15</v>
      </c>
      <c r="C7880" t="s">
        <v>1</v>
      </c>
      <c r="D7880" t="s">
        <v>12</v>
      </c>
      <c r="E7880" t="str">
        <f t="shared" si="123"/>
        <v>2018Scottish Ambulance ServiceReligionOther</v>
      </c>
      <c r="F7880">
        <v>1.0713563776025801</v>
      </c>
    </row>
    <row r="7881" spans="1:6" x14ac:dyDescent="0.25">
      <c r="A7881" s="95">
        <v>43190</v>
      </c>
      <c r="B7881" t="s">
        <v>15</v>
      </c>
      <c r="C7881" t="s">
        <v>3</v>
      </c>
      <c r="D7881" t="s">
        <v>12</v>
      </c>
      <c r="E7881" t="str">
        <f t="shared" si="123"/>
        <v>2018Scottish Ambulance ServiceSexual OrientationOther</v>
      </c>
      <c r="F7881">
        <v>0.22235698403072501</v>
      </c>
    </row>
    <row r="7882" spans="1:6" x14ac:dyDescent="0.25">
      <c r="A7882" s="95">
        <v>43190</v>
      </c>
      <c r="B7882" t="s">
        <v>16</v>
      </c>
      <c r="C7882" t="s">
        <v>1</v>
      </c>
      <c r="D7882" t="s">
        <v>12</v>
      </c>
      <c r="E7882" t="str">
        <f t="shared" si="123"/>
        <v>2018NHS 24ReligionOther</v>
      </c>
      <c r="F7882">
        <v>0.38585209003215398</v>
      </c>
    </row>
    <row r="7883" spans="1:6" x14ac:dyDescent="0.25">
      <c r="A7883" s="95">
        <v>43190</v>
      </c>
      <c r="B7883" t="s">
        <v>16</v>
      </c>
      <c r="C7883" t="s">
        <v>3</v>
      </c>
      <c r="D7883" t="s">
        <v>12</v>
      </c>
      <c r="E7883" t="str">
        <f t="shared" si="123"/>
        <v>2018NHS 24Sexual OrientationOther</v>
      </c>
      <c r="F7883">
        <v>6.4308681672025705E-2</v>
      </c>
    </row>
    <row r="7884" spans="1:6" x14ac:dyDescent="0.25">
      <c r="A7884" s="95">
        <v>43190</v>
      </c>
      <c r="B7884" t="s">
        <v>17</v>
      </c>
      <c r="C7884" t="s">
        <v>1</v>
      </c>
      <c r="D7884" t="s">
        <v>12</v>
      </c>
      <c r="E7884" t="str">
        <f t="shared" si="123"/>
        <v>2018NHS Education for ScotlandReligionOther</v>
      </c>
      <c r="F7884">
        <v>1.0777084515031099</v>
      </c>
    </row>
    <row r="7885" spans="1:6" x14ac:dyDescent="0.25">
      <c r="A7885" s="95">
        <v>43190</v>
      </c>
      <c r="B7885" t="s">
        <v>17</v>
      </c>
      <c r="C7885" t="s">
        <v>3</v>
      </c>
      <c r="D7885" t="s">
        <v>12</v>
      </c>
      <c r="E7885" t="str">
        <f t="shared" si="123"/>
        <v>2018NHS Education for ScotlandSexual OrientationOther</v>
      </c>
      <c r="F7885">
        <v>5.6721497447532597E-2</v>
      </c>
    </row>
    <row r="7886" spans="1:6" x14ac:dyDescent="0.25">
      <c r="A7886" s="95">
        <v>43190</v>
      </c>
      <c r="B7886" t="s">
        <v>83</v>
      </c>
      <c r="C7886" t="s">
        <v>1</v>
      </c>
      <c r="D7886" t="s">
        <v>12</v>
      </c>
      <c r="E7886" t="str">
        <f t="shared" si="123"/>
        <v>2018Healthcare Improvement ScotlandReligionOther</v>
      </c>
      <c r="F7886">
        <v>1.3605442176870699</v>
      </c>
    </row>
    <row r="7887" spans="1:6" x14ac:dyDescent="0.25">
      <c r="A7887" s="95">
        <v>43190</v>
      </c>
      <c r="B7887" t="s">
        <v>18</v>
      </c>
      <c r="C7887" t="s">
        <v>1</v>
      </c>
      <c r="D7887" t="s">
        <v>12</v>
      </c>
      <c r="E7887" t="str">
        <f t="shared" si="123"/>
        <v>2018NHS Health ScotlandReligionOther</v>
      </c>
      <c r="F7887">
        <v>1.67785234899328</v>
      </c>
    </row>
    <row r="7888" spans="1:6" x14ac:dyDescent="0.25">
      <c r="A7888" s="95">
        <v>43190</v>
      </c>
      <c r="B7888" t="s">
        <v>19</v>
      </c>
      <c r="C7888" t="s">
        <v>1</v>
      </c>
      <c r="D7888" t="s">
        <v>12</v>
      </c>
      <c r="E7888" t="str">
        <f t="shared" si="123"/>
        <v>2018The State HospitalReligionOther</v>
      </c>
      <c r="F7888">
        <v>0.15174506828528</v>
      </c>
    </row>
    <row r="7889" spans="1:6" x14ac:dyDescent="0.25">
      <c r="A7889" s="95">
        <v>43190</v>
      </c>
      <c r="B7889" t="s">
        <v>19</v>
      </c>
      <c r="C7889" t="s">
        <v>3</v>
      </c>
      <c r="D7889" t="s">
        <v>12</v>
      </c>
      <c r="E7889" t="str">
        <f t="shared" si="123"/>
        <v>2018The State HospitalSexual OrientationOther</v>
      </c>
      <c r="F7889">
        <v>0.15174506828528</v>
      </c>
    </row>
    <row r="7890" spans="1:6" x14ac:dyDescent="0.25">
      <c r="A7890" s="95">
        <v>43190</v>
      </c>
      <c r="B7890" t="s">
        <v>35</v>
      </c>
      <c r="C7890" t="s">
        <v>1</v>
      </c>
      <c r="D7890" t="s">
        <v>12</v>
      </c>
      <c r="E7890" t="str">
        <f t="shared" si="123"/>
        <v>2018National Waiting Times CentreReligionOther</v>
      </c>
      <c r="F7890">
        <v>3.0708271421495699</v>
      </c>
    </row>
    <row r="7891" spans="1:6" x14ac:dyDescent="0.25">
      <c r="A7891" s="95">
        <v>43190</v>
      </c>
      <c r="B7891" t="s">
        <v>35</v>
      </c>
      <c r="C7891" t="s">
        <v>3</v>
      </c>
      <c r="D7891" t="s">
        <v>12</v>
      </c>
      <c r="E7891" t="str">
        <f t="shared" si="123"/>
        <v>2018National Waiting Times CentreSexual OrientationOther</v>
      </c>
      <c r="F7891">
        <v>0.297176820208023</v>
      </c>
    </row>
    <row r="7892" spans="1:6" x14ac:dyDescent="0.25">
      <c r="A7892" s="95">
        <v>43190</v>
      </c>
      <c r="B7892" t="s">
        <v>105</v>
      </c>
      <c r="C7892" t="s">
        <v>1</v>
      </c>
      <c r="D7892" t="s">
        <v>12</v>
      </c>
      <c r="E7892" t="str">
        <f t="shared" si="123"/>
        <v>2018NHS FifeReligionOther</v>
      </c>
      <c r="F7892">
        <v>1.27897681854516</v>
      </c>
    </row>
    <row r="7893" spans="1:6" x14ac:dyDescent="0.25">
      <c r="A7893" s="95">
        <v>43190</v>
      </c>
      <c r="B7893" t="s">
        <v>105</v>
      </c>
      <c r="C7893" t="s">
        <v>3</v>
      </c>
      <c r="D7893" t="s">
        <v>12</v>
      </c>
      <c r="E7893" t="str">
        <f t="shared" si="123"/>
        <v>2018NHS FifeSexual OrientationOther</v>
      </c>
      <c r="F7893">
        <v>0.209832134292565</v>
      </c>
    </row>
    <row r="7894" spans="1:6" x14ac:dyDescent="0.25">
      <c r="A7894" s="95">
        <v>43190</v>
      </c>
      <c r="B7894" t="s">
        <v>108</v>
      </c>
      <c r="C7894" t="s">
        <v>1</v>
      </c>
      <c r="D7894" t="s">
        <v>12</v>
      </c>
      <c r="E7894" t="str">
        <f t="shared" si="123"/>
        <v>2018NHS Greater Glasgow &amp; ClydeReligionOther</v>
      </c>
      <c r="F7894">
        <v>1.37420955019775</v>
      </c>
    </row>
    <row r="7895" spans="1:6" x14ac:dyDescent="0.25">
      <c r="A7895" s="95">
        <v>43190</v>
      </c>
      <c r="B7895" t="s">
        <v>108</v>
      </c>
      <c r="C7895" t="s">
        <v>3</v>
      </c>
      <c r="D7895" t="s">
        <v>12</v>
      </c>
      <c r="E7895" t="str">
        <f t="shared" si="123"/>
        <v>2018NHS Greater Glasgow &amp; ClydeSexual OrientationOther</v>
      </c>
      <c r="F7895">
        <v>0.21227627198176599</v>
      </c>
    </row>
    <row r="7896" spans="1:6" x14ac:dyDescent="0.25">
      <c r="A7896" s="95">
        <v>43190</v>
      </c>
      <c r="B7896" t="s">
        <v>109</v>
      </c>
      <c r="C7896" t="s">
        <v>1</v>
      </c>
      <c r="D7896" t="s">
        <v>12</v>
      </c>
      <c r="E7896" t="str">
        <f t="shared" si="123"/>
        <v>2018NHS HighlandReligionOther</v>
      </c>
      <c r="F7896">
        <v>0.88943288453692304</v>
      </c>
    </row>
    <row r="7897" spans="1:6" x14ac:dyDescent="0.25">
      <c r="A7897" s="95">
        <v>43190</v>
      </c>
      <c r="B7897" t="s">
        <v>109</v>
      </c>
      <c r="C7897" t="s">
        <v>3</v>
      </c>
      <c r="D7897" t="s">
        <v>12</v>
      </c>
      <c r="E7897" t="str">
        <f t="shared" si="123"/>
        <v>2018NHS HighlandSexual OrientationOther</v>
      </c>
      <c r="F7897">
        <v>0.20399836801305499</v>
      </c>
    </row>
    <row r="7898" spans="1:6" x14ac:dyDescent="0.25">
      <c r="A7898" s="95">
        <v>43190</v>
      </c>
      <c r="B7898" t="s">
        <v>110</v>
      </c>
      <c r="C7898" t="s">
        <v>1</v>
      </c>
      <c r="D7898" t="s">
        <v>12</v>
      </c>
      <c r="E7898" t="str">
        <f t="shared" si="123"/>
        <v>2018NHS LanarkshireReligionOther</v>
      </c>
      <c r="F7898">
        <v>0.79465541490857905</v>
      </c>
    </row>
    <row r="7899" spans="1:6" x14ac:dyDescent="0.25">
      <c r="A7899" s="95">
        <v>43190</v>
      </c>
      <c r="B7899" t="s">
        <v>110</v>
      </c>
      <c r="C7899" t="s">
        <v>3</v>
      </c>
      <c r="D7899" t="s">
        <v>12</v>
      </c>
      <c r="E7899" t="str">
        <f t="shared" si="123"/>
        <v>2018NHS LanarkshireSexual OrientationOther</v>
      </c>
      <c r="F7899">
        <v>0.20393811533052</v>
      </c>
    </row>
    <row r="7900" spans="1:6" x14ac:dyDescent="0.25">
      <c r="A7900" s="95">
        <v>43190</v>
      </c>
      <c r="B7900" t="s">
        <v>107</v>
      </c>
      <c r="C7900" t="s">
        <v>1</v>
      </c>
      <c r="D7900" t="s">
        <v>12</v>
      </c>
      <c r="E7900" t="str">
        <f t="shared" si="123"/>
        <v>2018NHS GrampianReligionOther</v>
      </c>
      <c r="F7900">
        <v>1.17626607949936</v>
      </c>
    </row>
    <row r="7901" spans="1:6" x14ac:dyDescent="0.25">
      <c r="A7901" s="95">
        <v>43190</v>
      </c>
      <c r="B7901" t="s">
        <v>107</v>
      </c>
      <c r="C7901" t="s">
        <v>3</v>
      </c>
      <c r="D7901" t="s">
        <v>12</v>
      </c>
      <c r="E7901" t="str">
        <f t="shared" si="123"/>
        <v>2018NHS GrampianSexual OrientationOther</v>
      </c>
      <c r="F7901">
        <v>0.30710395179047301</v>
      </c>
    </row>
    <row r="7902" spans="1:6" x14ac:dyDescent="0.25">
      <c r="A7902" s="95">
        <v>43190</v>
      </c>
      <c r="B7902" t="s">
        <v>112</v>
      </c>
      <c r="C7902" t="s">
        <v>1</v>
      </c>
      <c r="D7902" t="s">
        <v>12</v>
      </c>
      <c r="E7902" t="str">
        <f t="shared" si="123"/>
        <v>2018NHS OrkneyReligionOther</v>
      </c>
      <c r="F7902">
        <v>1.0152284263959299</v>
      </c>
    </row>
    <row r="7903" spans="1:6" x14ac:dyDescent="0.25">
      <c r="A7903" s="95">
        <v>43190</v>
      </c>
      <c r="B7903" t="s">
        <v>112</v>
      </c>
      <c r="C7903" t="s">
        <v>3</v>
      </c>
      <c r="D7903" t="s">
        <v>12</v>
      </c>
      <c r="E7903" t="str">
        <f t="shared" si="123"/>
        <v>2018NHS OrkneySexual OrientationOther</v>
      </c>
      <c r="F7903">
        <v>0.38071065989847702</v>
      </c>
    </row>
    <row r="7904" spans="1:6" x14ac:dyDescent="0.25">
      <c r="A7904" s="95">
        <v>43190</v>
      </c>
      <c r="B7904" t="s">
        <v>111</v>
      </c>
      <c r="C7904" t="s">
        <v>1</v>
      </c>
      <c r="D7904" t="s">
        <v>12</v>
      </c>
      <c r="E7904" t="str">
        <f t="shared" si="123"/>
        <v>2018NHS LothianReligionOther</v>
      </c>
      <c r="F7904">
        <v>7.6165693789999196</v>
      </c>
    </row>
    <row r="7905" spans="1:6" x14ac:dyDescent="0.25">
      <c r="A7905" s="95">
        <v>43190</v>
      </c>
      <c r="B7905" t="s">
        <v>111</v>
      </c>
      <c r="C7905" t="s">
        <v>3</v>
      </c>
      <c r="D7905" t="s">
        <v>12</v>
      </c>
      <c r="E7905" t="str">
        <f t="shared" si="123"/>
        <v>2018NHS LothianSexual OrientationOther</v>
      </c>
      <c r="F7905">
        <v>0.133624024192981</v>
      </c>
    </row>
    <row r="7906" spans="1:6" x14ac:dyDescent="0.25">
      <c r="A7906" s="95">
        <v>43190</v>
      </c>
      <c r="B7906" t="s">
        <v>114</v>
      </c>
      <c r="C7906" t="s">
        <v>1</v>
      </c>
      <c r="D7906" t="s">
        <v>12</v>
      </c>
      <c r="E7906" t="str">
        <f t="shared" si="123"/>
        <v>2018NHS TaysideReligionOther</v>
      </c>
      <c r="F7906">
        <v>1.2698199408761</v>
      </c>
    </row>
    <row r="7907" spans="1:6" x14ac:dyDescent="0.25">
      <c r="A7907" s="95">
        <v>43190</v>
      </c>
      <c r="B7907" t="s">
        <v>114</v>
      </c>
      <c r="C7907" t="s">
        <v>3</v>
      </c>
      <c r="D7907" t="s">
        <v>12</v>
      </c>
      <c r="E7907" t="str">
        <f t="shared" si="123"/>
        <v>2018NHS TaysideSexual OrientationOther</v>
      </c>
      <c r="F7907">
        <v>0.262026337006181</v>
      </c>
    </row>
    <row r="7908" spans="1:6" x14ac:dyDescent="0.25">
      <c r="A7908" s="95">
        <v>43190</v>
      </c>
      <c r="B7908" t="s">
        <v>106</v>
      </c>
      <c r="C7908" t="s">
        <v>1</v>
      </c>
      <c r="D7908" t="s">
        <v>12</v>
      </c>
      <c r="E7908" t="str">
        <f t="shared" si="123"/>
        <v>2018NHS Forth ValleyReligionOther</v>
      </c>
      <c r="F7908">
        <v>1.1338745007086699</v>
      </c>
    </row>
    <row r="7909" spans="1:6" x14ac:dyDescent="0.25">
      <c r="A7909" s="95">
        <v>43190</v>
      </c>
      <c r="B7909" t="s">
        <v>106</v>
      </c>
      <c r="C7909" t="s">
        <v>3</v>
      </c>
      <c r="D7909" t="s">
        <v>12</v>
      </c>
      <c r="E7909" t="str">
        <f t="shared" si="123"/>
        <v>2018NHS Forth ValleySexual OrientationOther</v>
      </c>
      <c r="F7909">
        <v>0.219043937636902</v>
      </c>
    </row>
    <row r="7910" spans="1:6" x14ac:dyDescent="0.25">
      <c r="A7910" s="95">
        <v>43190</v>
      </c>
      <c r="B7910" t="s">
        <v>115</v>
      </c>
      <c r="C7910" t="s">
        <v>1</v>
      </c>
      <c r="D7910" t="s">
        <v>12</v>
      </c>
      <c r="E7910" t="str">
        <f t="shared" si="123"/>
        <v>2018NHS Western IslesReligionOther</v>
      </c>
      <c r="F7910">
        <v>1.57977883096366</v>
      </c>
    </row>
    <row r="7911" spans="1:6" x14ac:dyDescent="0.25">
      <c r="A7911" s="95">
        <v>43190</v>
      </c>
      <c r="B7911" t="s">
        <v>115</v>
      </c>
      <c r="C7911" t="s">
        <v>3</v>
      </c>
      <c r="D7911" t="s">
        <v>12</v>
      </c>
      <c r="E7911" t="str">
        <f t="shared" si="123"/>
        <v>2018NHS Western IslesSexual OrientationOther</v>
      </c>
      <c r="F7911">
        <v>0.47393364928909898</v>
      </c>
    </row>
    <row r="7912" spans="1:6" x14ac:dyDescent="0.25">
      <c r="A7912" s="95">
        <v>43190</v>
      </c>
      <c r="B7912" t="s">
        <v>104</v>
      </c>
      <c r="C7912" t="s">
        <v>1</v>
      </c>
      <c r="D7912" t="s">
        <v>12</v>
      </c>
      <c r="E7912" t="str">
        <f t="shared" si="123"/>
        <v>2018NHS Dumfries &amp; GallowayReligionOther</v>
      </c>
      <c r="F7912">
        <v>0.84817642069550403</v>
      </c>
    </row>
    <row r="7913" spans="1:6" x14ac:dyDescent="0.25">
      <c r="A7913" s="95">
        <v>43190</v>
      </c>
      <c r="B7913" t="s">
        <v>104</v>
      </c>
      <c r="C7913" t="s">
        <v>3</v>
      </c>
      <c r="D7913" t="s">
        <v>12</v>
      </c>
      <c r="E7913" t="str">
        <f t="shared" si="123"/>
        <v>2018NHS Dumfries &amp; GallowaySexual OrientationOther</v>
      </c>
      <c r="F7913">
        <v>6.3613231552162794E-2</v>
      </c>
    </row>
    <row r="7914" spans="1:6" x14ac:dyDescent="0.25">
      <c r="A7914" s="95">
        <v>43190</v>
      </c>
      <c r="B7914" t="s">
        <v>113</v>
      </c>
      <c r="C7914" t="s">
        <v>1</v>
      </c>
      <c r="D7914" t="s">
        <v>12</v>
      </c>
      <c r="E7914" t="str">
        <f t="shared" si="123"/>
        <v>2018NHS ShetlandReligionOther</v>
      </c>
      <c r="F7914">
        <v>1.87304890738813</v>
      </c>
    </row>
    <row r="7915" spans="1:6" x14ac:dyDescent="0.25">
      <c r="A7915" s="95">
        <v>43190</v>
      </c>
      <c r="B7915" t="s">
        <v>113</v>
      </c>
      <c r="C7915" t="s">
        <v>3</v>
      </c>
      <c r="D7915" t="s">
        <v>12</v>
      </c>
      <c r="E7915" t="str">
        <f t="shared" si="123"/>
        <v>2018NHS ShetlandSexual OrientationOther</v>
      </c>
      <c r="F7915">
        <v>0.20811654526534801</v>
      </c>
    </row>
    <row r="7916" spans="1:6" x14ac:dyDescent="0.25">
      <c r="A7916" s="95">
        <v>43190</v>
      </c>
      <c r="B7916" t="s">
        <v>127</v>
      </c>
      <c r="C7916" t="s">
        <v>1</v>
      </c>
      <c r="D7916" t="s">
        <v>12</v>
      </c>
      <c r="E7916" t="str">
        <f t="shared" si="123"/>
        <v>2018East RegionReligionOther</v>
      </c>
      <c r="F7916">
        <v>5.6548393968802504</v>
      </c>
    </row>
    <row r="7917" spans="1:6" x14ac:dyDescent="0.25">
      <c r="A7917" s="95">
        <v>43190</v>
      </c>
      <c r="B7917" t="s">
        <v>127</v>
      </c>
      <c r="C7917" t="s">
        <v>3</v>
      </c>
      <c r="D7917" t="s">
        <v>12</v>
      </c>
      <c r="E7917" t="str">
        <f t="shared" si="123"/>
        <v>2018East RegionSexual OrientationOther</v>
      </c>
      <c r="F7917">
        <v>0.15149004663052901</v>
      </c>
    </row>
    <row r="7918" spans="1:6" x14ac:dyDescent="0.25">
      <c r="A7918" s="95">
        <v>43190</v>
      </c>
      <c r="B7918" t="s">
        <v>132</v>
      </c>
      <c r="C7918" t="s">
        <v>1</v>
      </c>
      <c r="D7918" t="s">
        <v>12</v>
      </c>
      <c r="E7918" t="str">
        <f t="shared" si="123"/>
        <v>2018National Bodies and Special Health BoardsReligionOther</v>
      </c>
      <c r="F7918">
        <v>1.2186588921282699</v>
      </c>
    </row>
    <row r="7919" spans="1:6" x14ac:dyDescent="0.25">
      <c r="A7919" s="95">
        <v>43190</v>
      </c>
      <c r="B7919" t="s">
        <v>132</v>
      </c>
      <c r="C7919" t="s">
        <v>3</v>
      </c>
      <c r="D7919" t="s">
        <v>12</v>
      </c>
      <c r="E7919" t="str">
        <f t="shared" si="123"/>
        <v>2018National Bodies and Special Health BoardsSexual OrientationOther</v>
      </c>
      <c r="F7919">
        <v>0.14577259475218601</v>
      </c>
    </row>
    <row r="7920" spans="1:6" x14ac:dyDescent="0.25">
      <c r="A7920" s="95">
        <v>43190</v>
      </c>
      <c r="B7920" t="s">
        <v>128</v>
      </c>
      <c r="C7920" t="s">
        <v>1</v>
      </c>
      <c r="D7920" t="s">
        <v>12</v>
      </c>
      <c r="E7920" t="str">
        <f t="shared" si="123"/>
        <v>2018North RegionReligionOther</v>
      </c>
      <c r="F7920">
        <v>1.1537163587277399</v>
      </c>
    </row>
    <row r="7921" spans="1:6" x14ac:dyDescent="0.25">
      <c r="A7921" s="95">
        <v>43190</v>
      </c>
      <c r="B7921" t="s">
        <v>128</v>
      </c>
      <c r="C7921" t="s">
        <v>3</v>
      </c>
      <c r="D7921" t="s">
        <v>12</v>
      </c>
      <c r="E7921" t="str">
        <f t="shared" si="123"/>
        <v>2018North RegionSexual OrientationOther</v>
      </c>
      <c r="F7921">
        <v>0.26997384628364102</v>
      </c>
    </row>
    <row r="7922" spans="1:6" x14ac:dyDescent="0.25">
      <c r="A7922" s="95">
        <v>43190</v>
      </c>
      <c r="B7922" t="s">
        <v>129</v>
      </c>
      <c r="C7922" t="s">
        <v>1</v>
      </c>
      <c r="D7922" t="s">
        <v>12</v>
      </c>
      <c r="E7922" t="str">
        <f t="shared" si="123"/>
        <v>2018West RegionReligionOther</v>
      </c>
      <c r="F7922">
        <v>1.12495652486777</v>
      </c>
    </row>
    <row r="7923" spans="1:6" x14ac:dyDescent="0.25">
      <c r="A7923" s="95">
        <v>43190</v>
      </c>
      <c r="B7923" t="s">
        <v>129</v>
      </c>
      <c r="C7923" t="s">
        <v>3</v>
      </c>
      <c r="D7923" t="s">
        <v>12</v>
      </c>
      <c r="E7923" t="str">
        <f t="shared" si="123"/>
        <v>2018West RegionSexual OrientationOther</v>
      </c>
      <c r="F7923">
        <v>0.206282006692172</v>
      </c>
    </row>
    <row r="7924" spans="1:6" x14ac:dyDescent="0.25">
      <c r="A7924" s="95">
        <v>43555</v>
      </c>
      <c r="B7924" t="s">
        <v>102</v>
      </c>
      <c r="C7924" t="s">
        <v>1</v>
      </c>
      <c r="D7924" t="s">
        <v>12</v>
      </c>
      <c r="E7924" t="str">
        <f t="shared" si="123"/>
        <v>2019NHS Ayrshire &amp; ArranReligionOther</v>
      </c>
      <c r="F7924">
        <v>0.54884742041712398</v>
      </c>
    </row>
    <row r="7925" spans="1:6" x14ac:dyDescent="0.25">
      <c r="A7925" s="95">
        <v>43555</v>
      </c>
      <c r="B7925" t="s">
        <v>102</v>
      </c>
      <c r="C7925" t="s">
        <v>3</v>
      </c>
      <c r="D7925" t="s">
        <v>12</v>
      </c>
      <c r="E7925" t="str">
        <f t="shared" si="123"/>
        <v>2019NHS Ayrshire &amp; ArranSexual OrientationOther</v>
      </c>
      <c r="F7925">
        <v>0.22798277463480501</v>
      </c>
    </row>
    <row r="7926" spans="1:6" x14ac:dyDescent="0.25">
      <c r="A7926" s="95">
        <v>43555</v>
      </c>
      <c r="B7926" t="s">
        <v>103</v>
      </c>
      <c r="C7926" t="s">
        <v>1</v>
      </c>
      <c r="D7926" t="s">
        <v>12</v>
      </c>
      <c r="E7926" t="str">
        <f t="shared" si="123"/>
        <v>2019NHS BordersReligionOther</v>
      </c>
      <c r="F7926">
        <v>2.7336631085654699</v>
      </c>
    </row>
    <row r="7927" spans="1:6" x14ac:dyDescent="0.25">
      <c r="A7927" s="95">
        <v>43555</v>
      </c>
      <c r="B7927" t="s">
        <v>103</v>
      </c>
      <c r="C7927" t="s">
        <v>3</v>
      </c>
      <c r="D7927" t="s">
        <v>12</v>
      </c>
      <c r="E7927" t="str">
        <f t="shared" si="123"/>
        <v>2019NHS BordersSexual OrientationOther</v>
      </c>
      <c r="F7927">
        <v>0.20827909398594099</v>
      </c>
    </row>
    <row r="7928" spans="1:6" x14ac:dyDescent="0.25">
      <c r="A7928" s="95">
        <v>43555</v>
      </c>
      <c r="B7928" t="s">
        <v>82</v>
      </c>
      <c r="C7928" t="s">
        <v>1</v>
      </c>
      <c r="D7928" t="s">
        <v>12</v>
      </c>
      <c r="E7928" t="str">
        <f t="shared" si="123"/>
        <v>2019NHSScotlandReligionOther</v>
      </c>
      <c r="F7928">
        <v>2.0275992096250999</v>
      </c>
    </row>
    <row r="7929" spans="1:6" x14ac:dyDescent="0.25">
      <c r="A7929" s="95">
        <v>43555</v>
      </c>
      <c r="B7929" t="s">
        <v>82</v>
      </c>
      <c r="C7929" t="s">
        <v>3</v>
      </c>
      <c r="D7929" t="s">
        <v>12</v>
      </c>
      <c r="E7929" t="str">
        <f t="shared" si="123"/>
        <v>2019NHSScotlandSexual OrientationOther</v>
      </c>
      <c r="F7929">
        <v>0.21303905538482801</v>
      </c>
    </row>
    <row r="7930" spans="1:6" x14ac:dyDescent="0.25">
      <c r="A7930" s="95">
        <v>43555</v>
      </c>
      <c r="B7930" t="s">
        <v>52</v>
      </c>
      <c r="C7930" t="s">
        <v>1</v>
      </c>
      <c r="D7930" t="s">
        <v>12</v>
      </c>
      <c r="E7930" t="str">
        <f t="shared" si="123"/>
        <v>2019NHS National Services ScotlandReligionOther</v>
      </c>
      <c r="F7930">
        <v>0.96286107290233802</v>
      </c>
    </row>
    <row r="7931" spans="1:6" x14ac:dyDescent="0.25">
      <c r="A7931" s="95">
        <v>43555</v>
      </c>
      <c r="B7931" t="s">
        <v>52</v>
      </c>
      <c r="C7931" t="s">
        <v>3</v>
      </c>
      <c r="D7931" t="s">
        <v>12</v>
      </c>
      <c r="E7931" t="str">
        <f t="shared" si="123"/>
        <v>2019NHS National Services ScotlandSexual OrientationOther</v>
      </c>
      <c r="F7931">
        <v>0.16506189821182901</v>
      </c>
    </row>
    <row r="7932" spans="1:6" x14ac:dyDescent="0.25">
      <c r="A7932" s="95">
        <v>43555</v>
      </c>
      <c r="B7932" t="s">
        <v>15</v>
      </c>
      <c r="C7932" t="s">
        <v>1</v>
      </c>
      <c r="D7932" t="s">
        <v>12</v>
      </c>
      <c r="E7932" t="str">
        <f t="shared" si="123"/>
        <v>2019Scottish Ambulance ServiceReligionOther</v>
      </c>
      <c r="F7932">
        <v>1.1545988258316999</v>
      </c>
    </row>
    <row r="7933" spans="1:6" x14ac:dyDescent="0.25">
      <c r="A7933" s="95">
        <v>43555</v>
      </c>
      <c r="B7933" t="s">
        <v>15</v>
      </c>
      <c r="C7933" t="s">
        <v>3</v>
      </c>
      <c r="D7933" t="s">
        <v>12</v>
      </c>
      <c r="E7933" t="str">
        <f t="shared" si="123"/>
        <v>2019Scottish Ambulance ServiceSexual OrientationOther</v>
      </c>
      <c r="F7933">
        <v>0.234833659491193</v>
      </c>
    </row>
    <row r="7934" spans="1:6" x14ac:dyDescent="0.25">
      <c r="A7934" s="95">
        <v>43555</v>
      </c>
      <c r="B7934" t="s">
        <v>16</v>
      </c>
      <c r="C7934" t="s">
        <v>1</v>
      </c>
      <c r="D7934" t="s">
        <v>12</v>
      </c>
      <c r="E7934" t="str">
        <f t="shared" si="123"/>
        <v>2019NHS 24ReligionOther</v>
      </c>
      <c r="F7934">
        <v>0.67360685854255897</v>
      </c>
    </row>
    <row r="7935" spans="1:6" x14ac:dyDescent="0.25">
      <c r="A7935" s="95">
        <v>43555</v>
      </c>
      <c r="B7935" t="s">
        <v>16</v>
      </c>
      <c r="C7935" t="s">
        <v>3</v>
      </c>
      <c r="D7935" t="s">
        <v>12</v>
      </c>
      <c r="E7935" t="str">
        <f t="shared" si="123"/>
        <v>2019NHS 24Sexual OrientationOther</v>
      </c>
      <c r="F7935">
        <v>6.12369871402327E-2</v>
      </c>
    </row>
    <row r="7936" spans="1:6" x14ac:dyDescent="0.25">
      <c r="A7936" s="95">
        <v>43555</v>
      </c>
      <c r="B7936" t="s">
        <v>17</v>
      </c>
      <c r="C7936" t="s">
        <v>1</v>
      </c>
      <c r="D7936" t="s">
        <v>12</v>
      </c>
      <c r="E7936" t="str">
        <f t="shared" si="123"/>
        <v>2019NHS Education for ScotlandReligionOther</v>
      </c>
      <c r="F7936">
        <v>1.13398985377499</v>
      </c>
    </row>
    <row r="7937" spans="1:6" x14ac:dyDescent="0.25">
      <c r="A7937" s="95">
        <v>43555</v>
      </c>
      <c r="B7937" t="s">
        <v>17</v>
      </c>
      <c r="C7937" t="s">
        <v>3</v>
      </c>
      <c r="D7937" t="s">
        <v>12</v>
      </c>
      <c r="E7937" t="str">
        <f t="shared" si="123"/>
        <v>2019NHS Education for ScotlandSexual OrientationOther</v>
      </c>
      <c r="F7937">
        <v>8.9525514771709905E-2</v>
      </c>
    </row>
    <row r="7938" spans="1:6" x14ac:dyDescent="0.25">
      <c r="A7938" s="95">
        <v>43555</v>
      </c>
      <c r="B7938" t="s">
        <v>83</v>
      </c>
      <c r="C7938" t="s">
        <v>1</v>
      </c>
      <c r="D7938" t="s">
        <v>12</v>
      </c>
      <c r="E7938" t="str">
        <f t="shared" si="123"/>
        <v>2019Healthcare Improvement ScotlandReligionOther</v>
      </c>
      <c r="F7938">
        <v>1.2738853503184699</v>
      </c>
    </row>
    <row r="7939" spans="1:6" x14ac:dyDescent="0.25">
      <c r="A7939" s="95">
        <v>43555</v>
      </c>
      <c r="B7939" t="s">
        <v>83</v>
      </c>
      <c r="C7939" t="s">
        <v>3</v>
      </c>
      <c r="D7939" t="s">
        <v>12</v>
      </c>
      <c r="E7939" t="str">
        <f t="shared" si="123"/>
        <v>2019Healthcare Improvement ScotlandSexual OrientationOther</v>
      </c>
      <c r="F7939">
        <v>0.21231422505307801</v>
      </c>
    </row>
    <row r="7940" spans="1:6" x14ac:dyDescent="0.25">
      <c r="A7940" s="95">
        <v>43555</v>
      </c>
      <c r="B7940" t="s">
        <v>18</v>
      </c>
      <c r="C7940" t="s">
        <v>1</v>
      </c>
      <c r="D7940" t="s">
        <v>12</v>
      </c>
      <c r="E7940" t="str">
        <f t="shared" ref="E7940:E8003" si="124">"20"&amp;RIGHT(TEXT(A7940,"dd-mmm-yy"),2)&amp;B7940&amp;C7940&amp;D7940</f>
        <v>2019NHS Health ScotlandReligionOther</v>
      </c>
      <c r="F7940">
        <v>1.55763239875389</v>
      </c>
    </row>
    <row r="7941" spans="1:6" x14ac:dyDescent="0.25">
      <c r="A7941" s="95">
        <v>43555</v>
      </c>
      <c r="B7941" t="s">
        <v>18</v>
      </c>
      <c r="C7941" t="s">
        <v>3</v>
      </c>
      <c r="D7941" t="s">
        <v>12</v>
      </c>
      <c r="E7941" t="str">
        <f t="shared" si="124"/>
        <v>2019NHS Health ScotlandSexual OrientationOther</v>
      </c>
      <c r="F7941">
        <v>0.31152647975077802</v>
      </c>
    </row>
    <row r="7942" spans="1:6" x14ac:dyDescent="0.25">
      <c r="A7942" s="95">
        <v>43555</v>
      </c>
      <c r="B7942" t="s">
        <v>19</v>
      </c>
      <c r="C7942" t="s">
        <v>1</v>
      </c>
      <c r="D7942" t="s">
        <v>12</v>
      </c>
      <c r="E7942" t="str">
        <f t="shared" si="124"/>
        <v>2019The State HospitalReligionOther</v>
      </c>
      <c r="F7942">
        <v>0.30211480362537702</v>
      </c>
    </row>
    <row r="7943" spans="1:6" x14ac:dyDescent="0.25">
      <c r="A7943" s="95">
        <v>43555</v>
      </c>
      <c r="B7943" t="s">
        <v>19</v>
      </c>
      <c r="C7943" t="s">
        <v>3</v>
      </c>
      <c r="D7943" t="s">
        <v>12</v>
      </c>
      <c r="E7943" t="str">
        <f t="shared" si="124"/>
        <v>2019The State HospitalSexual OrientationOther</v>
      </c>
      <c r="F7943">
        <v>0.15105740181268801</v>
      </c>
    </row>
    <row r="7944" spans="1:6" x14ac:dyDescent="0.25">
      <c r="A7944" s="95">
        <v>43555</v>
      </c>
      <c r="B7944" t="s">
        <v>35</v>
      </c>
      <c r="C7944" t="s">
        <v>1</v>
      </c>
      <c r="D7944" t="s">
        <v>12</v>
      </c>
      <c r="E7944" t="str">
        <f t="shared" si="124"/>
        <v>2019National Waiting Times CentreReligionOther</v>
      </c>
      <c r="F7944">
        <v>2.5</v>
      </c>
    </row>
    <row r="7945" spans="1:6" x14ac:dyDescent="0.25">
      <c r="A7945" s="95">
        <v>43555</v>
      </c>
      <c r="B7945" t="s">
        <v>35</v>
      </c>
      <c r="C7945" t="s">
        <v>3</v>
      </c>
      <c r="D7945" t="s">
        <v>12</v>
      </c>
      <c r="E7945" t="str">
        <f t="shared" si="124"/>
        <v>2019National Waiting Times CentreSexual OrientationOther</v>
      </c>
      <c r="F7945">
        <v>0.28846153846153799</v>
      </c>
    </row>
    <row r="7946" spans="1:6" x14ac:dyDescent="0.25">
      <c r="A7946" s="95">
        <v>43555</v>
      </c>
      <c r="B7946" t="s">
        <v>105</v>
      </c>
      <c r="C7946" t="s">
        <v>1</v>
      </c>
      <c r="D7946" t="s">
        <v>12</v>
      </c>
      <c r="E7946" t="str">
        <f t="shared" si="124"/>
        <v>2019NHS FifeReligionOther</v>
      </c>
      <c r="F7946">
        <v>1.0407285099569601</v>
      </c>
    </row>
    <row r="7947" spans="1:6" x14ac:dyDescent="0.25">
      <c r="A7947" s="95">
        <v>43555</v>
      </c>
      <c r="B7947" t="s">
        <v>105</v>
      </c>
      <c r="C7947" t="s">
        <v>3</v>
      </c>
      <c r="D7947" t="s">
        <v>12</v>
      </c>
      <c r="E7947" t="str">
        <f t="shared" si="124"/>
        <v>2019NHS FifeSexual OrientationOther</v>
      </c>
      <c r="F7947">
        <v>0.21014710297208</v>
      </c>
    </row>
    <row r="7948" spans="1:6" x14ac:dyDescent="0.25">
      <c r="A7948" s="95">
        <v>43555</v>
      </c>
      <c r="B7948" t="s">
        <v>108</v>
      </c>
      <c r="C7948" t="s">
        <v>1</v>
      </c>
      <c r="D7948" t="s">
        <v>12</v>
      </c>
      <c r="E7948" t="str">
        <f t="shared" si="124"/>
        <v>2019NHS Greater Glasgow &amp; ClydeReligionOther</v>
      </c>
      <c r="F7948">
        <v>1.2110726643598599</v>
      </c>
    </row>
    <row r="7949" spans="1:6" x14ac:dyDescent="0.25">
      <c r="A7949" s="95">
        <v>43555</v>
      </c>
      <c r="B7949" t="s">
        <v>108</v>
      </c>
      <c r="C7949" t="s">
        <v>3</v>
      </c>
      <c r="D7949" t="s">
        <v>12</v>
      </c>
      <c r="E7949" t="str">
        <f t="shared" si="124"/>
        <v>2019NHS Greater Glasgow &amp; ClydeSexual OrientationOther</v>
      </c>
      <c r="F7949">
        <v>0.21462047216503799</v>
      </c>
    </row>
    <row r="7950" spans="1:6" x14ac:dyDescent="0.25">
      <c r="A7950" s="95">
        <v>43555</v>
      </c>
      <c r="B7950" t="s">
        <v>109</v>
      </c>
      <c r="C7950" t="s">
        <v>1</v>
      </c>
      <c r="D7950" t="s">
        <v>12</v>
      </c>
      <c r="E7950" t="str">
        <f t="shared" si="124"/>
        <v>2019NHS HighlandReligionOther</v>
      </c>
      <c r="F7950">
        <v>1.0437212360289201</v>
      </c>
    </row>
    <row r="7951" spans="1:6" x14ac:dyDescent="0.25">
      <c r="A7951" s="95">
        <v>43555</v>
      </c>
      <c r="B7951" t="s">
        <v>109</v>
      </c>
      <c r="C7951" t="s">
        <v>3</v>
      </c>
      <c r="D7951" t="s">
        <v>12</v>
      </c>
      <c r="E7951" t="str">
        <f t="shared" si="124"/>
        <v>2019NHS HighlandSexual OrientationOther</v>
      </c>
      <c r="F7951">
        <v>0.213675213675213</v>
      </c>
    </row>
    <row r="7952" spans="1:6" x14ac:dyDescent="0.25">
      <c r="A7952" s="95">
        <v>43555</v>
      </c>
      <c r="B7952" t="s">
        <v>110</v>
      </c>
      <c r="C7952" t="s">
        <v>1</v>
      </c>
      <c r="D7952" t="s">
        <v>12</v>
      </c>
      <c r="E7952" t="str">
        <f t="shared" si="124"/>
        <v>2019NHS LanarkshireReligionOther</v>
      </c>
      <c r="F7952">
        <v>0.69708054386086005</v>
      </c>
    </row>
    <row r="7953" spans="1:6" x14ac:dyDescent="0.25">
      <c r="A7953" s="95">
        <v>43555</v>
      </c>
      <c r="B7953" t="s">
        <v>110</v>
      </c>
      <c r="C7953" t="s">
        <v>3</v>
      </c>
      <c r="D7953" t="s">
        <v>12</v>
      </c>
      <c r="E7953" t="str">
        <f t="shared" si="124"/>
        <v>2019NHS LanarkshireSexual OrientationOther</v>
      </c>
      <c r="F7953">
        <v>0.220857202015321</v>
      </c>
    </row>
    <row r="7954" spans="1:6" x14ac:dyDescent="0.25">
      <c r="A7954" s="95">
        <v>43555</v>
      </c>
      <c r="B7954" t="s">
        <v>107</v>
      </c>
      <c r="C7954" t="s">
        <v>1</v>
      </c>
      <c r="D7954" t="s">
        <v>12</v>
      </c>
      <c r="E7954" t="str">
        <f t="shared" si="124"/>
        <v>2019NHS GrampianReligionOther</v>
      </c>
      <c r="F7954">
        <v>1.2551144531681899</v>
      </c>
    </row>
    <row r="7955" spans="1:6" x14ac:dyDescent="0.25">
      <c r="A7955" s="95">
        <v>43555</v>
      </c>
      <c r="B7955" t="s">
        <v>107</v>
      </c>
      <c r="C7955" t="s">
        <v>3</v>
      </c>
      <c r="D7955" t="s">
        <v>12</v>
      </c>
      <c r="E7955" t="str">
        <f t="shared" si="124"/>
        <v>2019NHS GrampianSexual OrientationOther</v>
      </c>
      <c r="F7955">
        <v>0.248811235209554</v>
      </c>
    </row>
    <row r="7956" spans="1:6" x14ac:dyDescent="0.25">
      <c r="A7956" s="95">
        <v>43555</v>
      </c>
      <c r="B7956" t="s">
        <v>112</v>
      </c>
      <c r="C7956" t="s">
        <v>1</v>
      </c>
      <c r="D7956" t="s">
        <v>12</v>
      </c>
      <c r="E7956" t="str">
        <f t="shared" si="124"/>
        <v>2019NHS OrkneyReligionOther</v>
      </c>
      <c r="F7956">
        <v>1.08303249097472</v>
      </c>
    </row>
    <row r="7957" spans="1:6" x14ac:dyDescent="0.25">
      <c r="A7957" s="95">
        <v>43555</v>
      </c>
      <c r="B7957" t="s">
        <v>112</v>
      </c>
      <c r="C7957" t="s">
        <v>3</v>
      </c>
      <c r="D7957" t="s">
        <v>12</v>
      </c>
      <c r="E7957" t="str">
        <f t="shared" si="124"/>
        <v>2019NHS OrkneySexual OrientationOther</v>
      </c>
      <c r="F7957">
        <v>0.48134777376654603</v>
      </c>
    </row>
    <row r="7958" spans="1:6" x14ac:dyDescent="0.25">
      <c r="A7958" s="95">
        <v>43555</v>
      </c>
      <c r="B7958" t="s">
        <v>111</v>
      </c>
      <c r="C7958" t="s">
        <v>1</v>
      </c>
      <c r="D7958" t="s">
        <v>12</v>
      </c>
      <c r="E7958" t="str">
        <f t="shared" si="124"/>
        <v>2019NHS LothianReligionOther</v>
      </c>
      <c r="F7958">
        <v>7.0949414744335604</v>
      </c>
    </row>
    <row r="7959" spans="1:6" x14ac:dyDescent="0.25">
      <c r="A7959" s="95">
        <v>43555</v>
      </c>
      <c r="B7959" t="s">
        <v>111</v>
      </c>
      <c r="C7959" t="s">
        <v>3</v>
      </c>
      <c r="D7959" t="s">
        <v>12</v>
      </c>
      <c r="E7959" t="str">
        <f t="shared" si="124"/>
        <v>2019NHS LothianSexual OrientationOther</v>
      </c>
      <c r="F7959">
        <v>0.14374700527072301</v>
      </c>
    </row>
    <row r="7960" spans="1:6" x14ac:dyDescent="0.25">
      <c r="A7960" s="95">
        <v>43555</v>
      </c>
      <c r="B7960" t="s">
        <v>114</v>
      </c>
      <c r="C7960" t="s">
        <v>1</v>
      </c>
      <c r="D7960" t="s">
        <v>12</v>
      </c>
      <c r="E7960" t="str">
        <f t="shared" si="124"/>
        <v>2019NHS TaysideReligionOther</v>
      </c>
      <c r="F7960">
        <v>1.29301355578727</v>
      </c>
    </row>
    <row r="7961" spans="1:6" x14ac:dyDescent="0.25">
      <c r="A7961" s="95">
        <v>43555</v>
      </c>
      <c r="B7961" t="s">
        <v>114</v>
      </c>
      <c r="C7961" t="s">
        <v>3</v>
      </c>
      <c r="D7961" t="s">
        <v>12</v>
      </c>
      <c r="E7961" t="str">
        <f t="shared" si="124"/>
        <v>2019NHS TaysideSexual OrientationOther</v>
      </c>
      <c r="F7961">
        <v>0.27806743135210199</v>
      </c>
    </row>
    <row r="7962" spans="1:6" x14ac:dyDescent="0.25">
      <c r="A7962" s="95">
        <v>43555</v>
      </c>
      <c r="B7962" t="s">
        <v>106</v>
      </c>
      <c r="C7962" t="s">
        <v>1</v>
      </c>
      <c r="D7962" t="s">
        <v>12</v>
      </c>
      <c r="E7962" t="str">
        <f t="shared" si="124"/>
        <v>2019NHS Forth ValleyReligionOther</v>
      </c>
      <c r="F7962">
        <v>1.0448136958710901</v>
      </c>
    </row>
    <row r="7963" spans="1:6" x14ac:dyDescent="0.25">
      <c r="A7963" s="95">
        <v>43555</v>
      </c>
      <c r="B7963" t="s">
        <v>106</v>
      </c>
      <c r="C7963" t="s">
        <v>3</v>
      </c>
      <c r="D7963" t="s">
        <v>12</v>
      </c>
      <c r="E7963" t="str">
        <f t="shared" si="124"/>
        <v>2019NHS Forth ValleySexual OrientationOther</v>
      </c>
      <c r="F7963">
        <v>0.26435045317220501</v>
      </c>
    </row>
    <row r="7964" spans="1:6" x14ac:dyDescent="0.25">
      <c r="A7964" s="95">
        <v>43555</v>
      </c>
      <c r="B7964" t="s">
        <v>115</v>
      </c>
      <c r="C7964" t="s">
        <v>1</v>
      </c>
      <c r="D7964" t="s">
        <v>12</v>
      </c>
      <c r="E7964" t="str">
        <f t="shared" si="124"/>
        <v>2019NHS Western IslesReligionOther</v>
      </c>
      <c r="F7964">
        <v>1.48883374689826</v>
      </c>
    </row>
    <row r="7965" spans="1:6" x14ac:dyDescent="0.25">
      <c r="A7965" s="95">
        <v>43555</v>
      </c>
      <c r="B7965" t="s">
        <v>115</v>
      </c>
      <c r="C7965" t="s">
        <v>3</v>
      </c>
      <c r="D7965" t="s">
        <v>12</v>
      </c>
      <c r="E7965" t="str">
        <f t="shared" si="124"/>
        <v>2019NHS Western IslesSexual OrientationOther</v>
      </c>
      <c r="F7965">
        <v>0.49627791563275397</v>
      </c>
    </row>
    <row r="7966" spans="1:6" x14ac:dyDescent="0.25">
      <c r="A7966" s="95">
        <v>43555</v>
      </c>
      <c r="B7966" t="s">
        <v>104</v>
      </c>
      <c r="C7966" t="s">
        <v>1</v>
      </c>
      <c r="D7966" t="s">
        <v>12</v>
      </c>
      <c r="E7966" t="str">
        <f t="shared" si="124"/>
        <v>2019NHS Dumfries &amp; GallowayReligionOther</v>
      </c>
      <c r="F7966">
        <v>0.70182474433527098</v>
      </c>
    </row>
    <row r="7967" spans="1:6" x14ac:dyDescent="0.25">
      <c r="A7967" s="95">
        <v>43555</v>
      </c>
      <c r="B7967" t="s">
        <v>104</v>
      </c>
      <c r="C7967" t="s">
        <v>3</v>
      </c>
      <c r="D7967" t="s">
        <v>12</v>
      </c>
      <c r="E7967" t="str">
        <f t="shared" si="124"/>
        <v>2019NHS Dumfries &amp; GallowaySexual OrientationOther</v>
      </c>
      <c r="F7967">
        <v>8.0208542209745298E-2</v>
      </c>
    </row>
    <row r="7968" spans="1:6" x14ac:dyDescent="0.25">
      <c r="A7968" s="95">
        <v>43555</v>
      </c>
      <c r="B7968" t="s">
        <v>113</v>
      </c>
      <c r="C7968" t="s">
        <v>1</v>
      </c>
      <c r="D7968" t="s">
        <v>12</v>
      </c>
      <c r="E7968" t="str">
        <f t="shared" si="124"/>
        <v>2019NHS ShetlandReligionOther</v>
      </c>
      <c r="F7968">
        <v>1.8664047151276999</v>
      </c>
    </row>
    <row r="7969" spans="1:6" x14ac:dyDescent="0.25">
      <c r="A7969" s="95">
        <v>43555</v>
      </c>
      <c r="B7969" t="s">
        <v>113</v>
      </c>
      <c r="C7969" t="s">
        <v>3</v>
      </c>
      <c r="D7969" t="s">
        <v>12</v>
      </c>
      <c r="E7969" t="str">
        <f t="shared" si="124"/>
        <v>2019NHS ShetlandSexual OrientationOther</v>
      </c>
      <c r="F7969">
        <v>0.196463654223968</v>
      </c>
    </row>
    <row r="7970" spans="1:6" x14ac:dyDescent="0.25">
      <c r="A7970" s="95">
        <v>43555</v>
      </c>
      <c r="B7970" t="s">
        <v>127</v>
      </c>
      <c r="C7970" t="s">
        <v>1</v>
      </c>
      <c r="D7970" t="s">
        <v>12</v>
      </c>
      <c r="E7970" t="str">
        <f t="shared" si="124"/>
        <v>2019East RegionReligionOther</v>
      </c>
      <c r="F7970">
        <v>5.3005667564805297</v>
      </c>
    </row>
    <row r="7971" spans="1:6" x14ac:dyDescent="0.25">
      <c r="A7971" s="95">
        <v>43555</v>
      </c>
      <c r="B7971" t="s">
        <v>127</v>
      </c>
      <c r="C7971" t="s">
        <v>3</v>
      </c>
      <c r="D7971" t="s">
        <v>12</v>
      </c>
      <c r="E7971" t="str">
        <f t="shared" si="124"/>
        <v>2019East RegionSexual OrientationOther</v>
      </c>
      <c r="F7971">
        <v>0.164916844745888</v>
      </c>
    </row>
    <row r="7972" spans="1:6" x14ac:dyDescent="0.25">
      <c r="A7972" s="95">
        <v>43555</v>
      </c>
      <c r="B7972" t="s">
        <v>132</v>
      </c>
      <c r="C7972" t="s">
        <v>1</v>
      </c>
      <c r="D7972" t="s">
        <v>12</v>
      </c>
      <c r="E7972" t="str">
        <f t="shared" si="124"/>
        <v>2019National Bodies and Special Health BoardsReligionOther</v>
      </c>
      <c r="F7972">
        <v>1.20488906910733</v>
      </c>
    </row>
    <row r="7973" spans="1:6" x14ac:dyDescent="0.25">
      <c r="A7973" s="95">
        <v>43555</v>
      </c>
      <c r="B7973" t="s">
        <v>132</v>
      </c>
      <c r="C7973" t="s">
        <v>3</v>
      </c>
      <c r="D7973" t="s">
        <v>12</v>
      </c>
      <c r="E7973" t="str">
        <f t="shared" si="124"/>
        <v>2019National Bodies and Special Health BoardsSexual OrientationOther</v>
      </c>
      <c r="F7973">
        <v>0.17957481318426599</v>
      </c>
    </row>
    <row r="7974" spans="1:6" x14ac:dyDescent="0.25">
      <c r="A7974" s="95">
        <v>43555</v>
      </c>
      <c r="B7974" t="s">
        <v>128</v>
      </c>
      <c r="C7974" t="s">
        <v>1</v>
      </c>
      <c r="D7974" t="s">
        <v>12</v>
      </c>
      <c r="E7974" t="str">
        <f t="shared" si="124"/>
        <v>2019North RegionReligionOther</v>
      </c>
      <c r="F7974">
        <v>1.22858880013418</v>
      </c>
    </row>
    <row r="7975" spans="1:6" x14ac:dyDescent="0.25">
      <c r="A7975" s="95">
        <v>43555</v>
      </c>
      <c r="B7975" t="s">
        <v>128</v>
      </c>
      <c r="C7975" t="s">
        <v>3</v>
      </c>
      <c r="D7975" t="s">
        <v>12</v>
      </c>
      <c r="E7975" t="str">
        <f t="shared" si="124"/>
        <v>2019North RegionSexual OrientationOther</v>
      </c>
      <c r="F7975">
        <v>0.257877853953078</v>
      </c>
    </row>
    <row r="7976" spans="1:6" x14ac:dyDescent="0.25">
      <c r="A7976" s="95">
        <v>43555</v>
      </c>
      <c r="B7976" t="s">
        <v>129</v>
      </c>
      <c r="C7976" t="s">
        <v>1</v>
      </c>
      <c r="D7976" t="s">
        <v>12</v>
      </c>
      <c r="E7976" t="str">
        <f t="shared" si="124"/>
        <v>2019West RegionReligionOther</v>
      </c>
      <c r="F7976">
        <v>0.98557550780100001</v>
      </c>
    </row>
    <row r="7977" spans="1:6" x14ac:dyDescent="0.25">
      <c r="A7977" s="95">
        <v>43555</v>
      </c>
      <c r="B7977" t="s">
        <v>129</v>
      </c>
      <c r="C7977" t="s">
        <v>3</v>
      </c>
      <c r="D7977" t="s">
        <v>12</v>
      </c>
      <c r="E7977" t="str">
        <f t="shared" si="124"/>
        <v>2019West RegionSexual OrientationOther</v>
      </c>
      <c r="F7977">
        <v>0.214306741242272</v>
      </c>
    </row>
    <row r="7978" spans="1:6" x14ac:dyDescent="0.25">
      <c r="A7978" s="95">
        <v>43921</v>
      </c>
      <c r="B7978" t="s">
        <v>102</v>
      </c>
      <c r="C7978" t="s">
        <v>1</v>
      </c>
      <c r="D7978" t="s">
        <v>12</v>
      </c>
      <c r="E7978" t="str">
        <f t="shared" si="124"/>
        <v>2020NHS Ayrshire &amp; ArranReligionOther</v>
      </c>
      <c r="F7978">
        <v>0.56474054673432605</v>
      </c>
    </row>
    <row r="7979" spans="1:6" x14ac:dyDescent="0.25">
      <c r="A7979" s="95">
        <v>43921</v>
      </c>
      <c r="B7979" t="s">
        <v>102</v>
      </c>
      <c r="C7979" t="s">
        <v>3</v>
      </c>
      <c r="D7979" t="s">
        <v>12</v>
      </c>
      <c r="E7979" t="str">
        <f t="shared" si="124"/>
        <v>2020NHS Ayrshire &amp; ArranSexual OrientationOther</v>
      </c>
      <c r="F7979">
        <v>0.24553936814535901</v>
      </c>
    </row>
    <row r="7980" spans="1:6" x14ac:dyDescent="0.25">
      <c r="A7980" s="95">
        <v>43921</v>
      </c>
      <c r="B7980" t="s">
        <v>103</v>
      </c>
      <c r="C7980" t="s">
        <v>1</v>
      </c>
      <c r="D7980" t="s">
        <v>12</v>
      </c>
      <c r="E7980" t="str">
        <f t="shared" si="124"/>
        <v>2020NHS BordersReligionOther</v>
      </c>
      <c r="F7980">
        <v>2.43579560497749</v>
      </c>
    </row>
    <row r="7981" spans="1:6" x14ac:dyDescent="0.25">
      <c r="A7981" s="95">
        <v>43921</v>
      </c>
      <c r="B7981" t="s">
        <v>103</v>
      </c>
      <c r="C7981" t="s">
        <v>3</v>
      </c>
      <c r="D7981" t="s">
        <v>12</v>
      </c>
      <c r="E7981" t="str">
        <f t="shared" si="124"/>
        <v>2020NHS BordersSexual OrientationOther</v>
      </c>
      <c r="F7981">
        <v>0.238284352660841</v>
      </c>
    </row>
    <row r="7982" spans="1:6" x14ac:dyDescent="0.25">
      <c r="A7982" s="95">
        <v>43921</v>
      </c>
      <c r="B7982" t="s">
        <v>82</v>
      </c>
      <c r="C7982" t="s">
        <v>1</v>
      </c>
      <c r="D7982" t="s">
        <v>12</v>
      </c>
      <c r="E7982" t="str">
        <f t="shared" si="124"/>
        <v>2020NHSScotlandReligionOther</v>
      </c>
      <c r="F7982">
        <v>2.24157727597157</v>
      </c>
    </row>
    <row r="7983" spans="1:6" x14ac:dyDescent="0.25">
      <c r="A7983" s="95">
        <v>43921</v>
      </c>
      <c r="B7983" t="s">
        <v>82</v>
      </c>
      <c r="C7983" t="s">
        <v>3</v>
      </c>
      <c r="D7983" t="s">
        <v>12</v>
      </c>
      <c r="E7983" t="str">
        <f t="shared" si="124"/>
        <v>2020NHSScotlandSexual OrientationOther</v>
      </c>
      <c r="F7983">
        <v>0.211537864760584</v>
      </c>
    </row>
    <row r="7984" spans="1:6" x14ac:dyDescent="0.25">
      <c r="A7984" s="95">
        <v>43921</v>
      </c>
      <c r="B7984" t="s">
        <v>52</v>
      </c>
      <c r="C7984" t="s">
        <v>1</v>
      </c>
      <c r="D7984" t="s">
        <v>12</v>
      </c>
      <c r="E7984" t="str">
        <f t="shared" si="124"/>
        <v>2020NHS National Services ScotlandReligionOther</v>
      </c>
      <c r="F7984">
        <v>0.75471698113207497</v>
      </c>
    </row>
    <row r="7985" spans="1:6" x14ac:dyDescent="0.25">
      <c r="A7985" s="95">
        <v>43921</v>
      </c>
      <c r="B7985" t="s">
        <v>52</v>
      </c>
      <c r="C7985" t="s">
        <v>3</v>
      </c>
      <c r="D7985" t="s">
        <v>12</v>
      </c>
      <c r="E7985" t="str">
        <f t="shared" si="124"/>
        <v>2020NHS National Services ScotlandSexual OrientationOther</v>
      </c>
      <c r="F7985">
        <v>0.16172506738544401</v>
      </c>
    </row>
    <row r="7986" spans="1:6" x14ac:dyDescent="0.25">
      <c r="A7986" s="95">
        <v>43921</v>
      </c>
      <c r="B7986" t="s">
        <v>15</v>
      </c>
      <c r="C7986" t="s">
        <v>1</v>
      </c>
      <c r="D7986" t="s">
        <v>12</v>
      </c>
      <c r="E7986" t="str">
        <f t="shared" si="124"/>
        <v>2020Scottish Ambulance ServiceReligionOther</v>
      </c>
      <c r="F7986">
        <v>1.2308274947926501</v>
      </c>
    </row>
    <row r="7987" spans="1:6" x14ac:dyDescent="0.25">
      <c r="A7987" s="95">
        <v>43921</v>
      </c>
      <c r="B7987" t="s">
        <v>15</v>
      </c>
      <c r="C7987" t="s">
        <v>3</v>
      </c>
      <c r="D7987" t="s">
        <v>12</v>
      </c>
      <c r="E7987" t="str">
        <f t="shared" si="124"/>
        <v>2020Scottish Ambulance ServiceSexual OrientationOther</v>
      </c>
      <c r="F7987">
        <v>0.189358076121946</v>
      </c>
    </row>
    <row r="7988" spans="1:6" x14ac:dyDescent="0.25">
      <c r="A7988" s="95">
        <v>43921</v>
      </c>
      <c r="B7988" t="s">
        <v>16</v>
      </c>
      <c r="C7988" t="s">
        <v>1</v>
      </c>
      <c r="D7988" t="s">
        <v>12</v>
      </c>
      <c r="E7988" t="str">
        <f t="shared" si="124"/>
        <v>2020NHS 24ReligionOther</v>
      </c>
      <c r="F7988">
        <v>0.80552359033371701</v>
      </c>
    </row>
    <row r="7989" spans="1:6" x14ac:dyDescent="0.25">
      <c r="A7989" s="95">
        <v>43921</v>
      </c>
      <c r="B7989" t="s">
        <v>17</v>
      </c>
      <c r="C7989" t="s">
        <v>1</v>
      </c>
      <c r="D7989" t="s">
        <v>12</v>
      </c>
      <c r="E7989" t="str">
        <f t="shared" si="124"/>
        <v>2020NHS Education for ScotlandReligionOther</v>
      </c>
      <c r="F7989">
        <v>1.3345820650901401</v>
      </c>
    </row>
    <row r="7990" spans="1:6" x14ac:dyDescent="0.25">
      <c r="A7990" s="95">
        <v>43921</v>
      </c>
      <c r="B7990" t="s">
        <v>17</v>
      </c>
      <c r="C7990" t="s">
        <v>3</v>
      </c>
      <c r="D7990" t="s">
        <v>12</v>
      </c>
      <c r="E7990" t="str">
        <f t="shared" si="124"/>
        <v>2020NHS Education for ScotlandSexual OrientationOther</v>
      </c>
      <c r="F7990">
        <v>0.140482322641067</v>
      </c>
    </row>
    <row r="7991" spans="1:6" x14ac:dyDescent="0.25">
      <c r="A7991" s="95">
        <v>43921</v>
      </c>
      <c r="B7991" t="s">
        <v>83</v>
      </c>
      <c r="C7991" t="s">
        <v>1</v>
      </c>
      <c r="D7991" t="s">
        <v>12</v>
      </c>
      <c r="E7991" t="str">
        <f t="shared" si="124"/>
        <v>2020Healthcare Improvement ScotlandReligionOther</v>
      </c>
      <c r="F7991">
        <v>0.57251908396946505</v>
      </c>
    </row>
    <row r="7992" spans="1:6" x14ac:dyDescent="0.25">
      <c r="A7992" s="95">
        <v>43921</v>
      </c>
      <c r="B7992" t="s">
        <v>83</v>
      </c>
      <c r="C7992" t="s">
        <v>3</v>
      </c>
      <c r="D7992" t="s">
        <v>12</v>
      </c>
      <c r="E7992" t="str">
        <f t="shared" si="124"/>
        <v>2020Healthcare Improvement ScotlandSexual OrientationOther</v>
      </c>
      <c r="F7992">
        <v>0.19083969465648801</v>
      </c>
    </row>
    <row r="7993" spans="1:6" x14ac:dyDescent="0.25">
      <c r="A7993" s="95">
        <v>43921</v>
      </c>
      <c r="B7993" t="s">
        <v>18</v>
      </c>
      <c r="C7993" t="s">
        <v>1</v>
      </c>
      <c r="D7993" t="s">
        <v>12</v>
      </c>
      <c r="E7993" t="str">
        <f t="shared" si="124"/>
        <v>2020NHS Health ScotlandReligionOther</v>
      </c>
      <c r="F7993">
        <v>1.7910447761193999</v>
      </c>
    </row>
    <row r="7994" spans="1:6" x14ac:dyDescent="0.25">
      <c r="A7994" s="95">
        <v>43921</v>
      </c>
      <c r="B7994" t="s">
        <v>18</v>
      </c>
      <c r="C7994" t="s">
        <v>3</v>
      </c>
      <c r="D7994" t="s">
        <v>12</v>
      </c>
      <c r="E7994" t="str">
        <f t="shared" si="124"/>
        <v>2020NHS Health ScotlandSexual OrientationOther</v>
      </c>
      <c r="F7994">
        <v>0.59701492537313405</v>
      </c>
    </row>
    <row r="7995" spans="1:6" x14ac:dyDescent="0.25">
      <c r="A7995" s="95">
        <v>43921</v>
      </c>
      <c r="B7995" t="s">
        <v>19</v>
      </c>
      <c r="C7995" t="s">
        <v>1</v>
      </c>
      <c r="D7995" t="s">
        <v>12</v>
      </c>
      <c r="E7995" t="str">
        <f t="shared" si="124"/>
        <v>2020The State HospitalReligionOther</v>
      </c>
      <c r="F7995">
        <v>0.14792899408283999</v>
      </c>
    </row>
    <row r="7996" spans="1:6" x14ac:dyDescent="0.25">
      <c r="A7996" s="95">
        <v>43921</v>
      </c>
      <c r="B7996" t="s">
        <v>19</v>
      </c>
      <c r="C7996" t="s">
        <v>3</v>
      </c>
      <c r="D7996" t="s">
        <v>12</v>
      </c>
      <c r="E7996" t="str">
        <f t="shared" si="124"/>
        <v>2020The State HospitalSexual OrientationOther</v>
      </c>
      <c r="F7996">
        <v>0.14792899408283999</v>
      </c>
    </row>
    <row r="7997" spans="1:6" x14ac:dyDescent="0.25">
      <c r="A7997" s="95">
        <v>43921</v>
      </c>
      <c r="B7997" t="s">
        <v>35</v>
      </c>
      <c r="C7997" t="s">
        <v>1</v>
      </c>
      <c r="D7997" t="s">
        <v>12</v>
      </c>
      <c r="E7997" t="str">
        <f t="shared" si="124"/>
        <v>2020National Waiting Times CentreReligionOther</v>
      </c>
      <c r="F7997">
        <v>2.13953488372093</v>
      </c>
    </row>
    <row r="7998" spans="1:6" x14ac:dyDescent="0.25">
      <c r="A7998" s="95">
        <v>43921</v>
      </c>
      <c r="B7998" t="s">
        <v>35</v>
      </c>
      <c r="C7998" t="s">
        <v>3</v>
      </c>
      <c r="D7998" t="s">
        <v>12</v>
      </c>
      <c r="E7998" t="str">
        <f t="shared" si="124"/>
        <v>2020National Waiting Times CentreSexual OrientationOther</v>
      </c>
      <c r="F7998">
        <v>0.27906976744186002</v>
      </c>
    </row>
    <row r="7999" spans="1:6" x14ac:dyDescent="0.25">
      <c r="A7999" s="95">
        <v>43921</v>
      </c>
      <c r="B7999" t="s">
        <v>105</v>
      </c>
      <c r="C7999" t="s">
        <v>1</v>
      </c>
      <c r="D7999" t="s">
        <v>12</v>
      </c>
      <c r="E7999" t="str">
        <f t="shared" si="124"/>
        <v>2020NHS FifeReligionOther</v>
      </c>
      <c r="F7999">
        <v>0.96108097820915395</v>
      </c>
    </row>
    <row r="8000" spans="1:6" x14ac:dyDescent="0.25">
      <c r="A8000" s="95">
        <v>43921</v>
      </c>
      <c r="B8000" t="s">
        <v>105</v>
      </c>
      <c r="C8000" t="s">
        <v>3</v>
      </c>
      <c r="D8000" t="s">
        <v>12</v>
      </c>
      <c r="E8000" t="str">
        <f t="shared" si="124"/>
        <v>2020NHS FifeSexual OrientationOther</v>
      </c>
      <c r="F8000">
        <v>0.16176610524312399</v>
      </c>
    </row>
    <row r="8001" spans="1:6" x14ac:dyDescent="0.25">
      <c r="A8001" s="95">
        <v>43921</v>
      </c>
      <c r="B8001" t="s">
        <v>108</v>
      </c>
      <c r="C8001" t="s">
        <v>1</v>
      </c>
      <c r="D8001" t="s">
        <v>12</v>
      </c>
      <c r="E8001" t="str">
        <f t="shared" si="124"/>
        <v>2020NHS Greater Glasgow &amp; ClydeReligionOther</v>
      </c>
      <c r="F8001">
        <v>1.02451596413129</v>
      </c>
    </row>
    <row r="8002" spans="1:6" x14ac:dyDescent="0.25">
      <c r="A8002" s="95">
        <v>43921</v>
      </c>
      <c r="B8002" t="s">
        <v>108</v>
      </c>
      <c r="C8002" t="s">
        <v>3</v>
      </c>
      <c r="D8002" t="s">
        <v>12</v>
      </c>
      <c r="E8002" t="str">
        <f t="shared" si="124"/>
        <v>2020NHS Greater Glasgow &amp; ClydeSexual OrientationOther</v>
      </c>
      <c r="F8002">
        <v>0.19595731538477901</v>
      </c>
    </row>
    <row r="8003" spans="1:6" x14ac:dyDescent="0.25">
      <c r="A8003" s="95">
        <v>43921</v>
      </c>
      <c r="B8003" t="s">
        <v>109</v>
      </c>
      <c r="C8003" t="s">
        <v>1</v>
      </c>
      <c r="D8003" t="s">
        <v>12</v>
      </c>
      <c r="E8003" t="str">
        <f t="shared" si="124"/>
        <v>2020NHS HighlandReligionOther</v>
      </c>
      <c r="F8003">
        <v>0.86984026569666295</v>
      </c>
    </row>
    <row r="8004" spans="1:6" x14ac:dyDescent="0.25">
      <c r="A8004" s="95">
        <v>43921</v>
      </c>
      <c r="B8004" t="s">
        <v>109</v>
      </c>
      <c r="C8004" t="s">
        <v>3</v>
      </c>
      <c r="D8004" t="s">
        <v>12</v>
      </c>
      <c r="E8004" t="str">
        <f t="shared" ref="E8004:E8067" si="125">"20"&amp;RIGHT(TEXT(A8004,"dd-mmm-yy"),2)&amp;B8004&amp;C8004&amp;D8004</f>
        <v>2020NHS HighlandSexual OrientationOther</v>
      </c>
      <c r="F8004">
        <v>0.173968053139332</v>
      </c>
    </row>
    <row r="8005" spans="1:6" x14ac:dyDescent="0.25">
      <c r="A8005" s="95">
        <v>43921</v>
      </c>
      <c r="B8005" t="s">
        <v>110</v>
      </c>
      <c r="C8005" t="s">
        <v>1</v>
      </c>
      <c r="D8005" t="s">
        <v>12</v>
      </c>
      <c r="E8005" t="str">
        <f t="shared" si="125"/>
        <v>2020NHS LanarkshireReligionOther</v>
      </c>
      <c r="F8005">
        <v>0.60574137476955403</v>
      </c>
    </row>
    <row r="8006" spans="1:6" x14ac:dyDescent="0.25">
      <c r="A8006" s="95">
        <v>43921</v>
      </c>
      <c r="B8006" t="s">
        <v>110</v>
      </c>
      <c r="C8006" t="s">
        <v>3</v>
      </c>
      <c r="D8006" t="s">
        <v>12</v>
      </c>
      <c r="E8006" t="str">
        <f t="shared" si="125"/>
        <v>2020NHS LanarkshireSexual OrientationOther</v>
      </c>
      <c r="F8006">
        <v>0.21727679747168799</v>
      </c>
    </row>
    <row r="8007" spans="1:6" x14ac:dyDescent="0.25">
      <c r="A8007" s="95">
        <v>43921</v>
      </c>
      <c r="B8007" t="s">
        <v>107</v>
      </c>
      <c r="C8007" t="s">
        <v>1</v>
      </c>
      <c r="D8007" t="s">
        <v>12</v>
      </c>
      <c r="E8007" t="str">
        <f t="shared" si="125"/>
        <v>2020NHS GrampianReligionOther</v>
      </c>
      <c r="F8007">
        <v>1.22005078944462</v>
      </c>
    </row>
    <row r="8008" spans="1:6" x14ac:dyDescent="0.25">
      <c r="A8008" s="95">
        <v>43921</v>
      </c>
      <c r="B8008" t="s">
        <v>107</v>
      </c>
      <c r="C8008" t="s">
        <v>3</v>
      </c>
      <c r="D8008" t="s">
        <v>12</v>
      </c>
      <c r="E8008" t="str">
        <f t="shared" si="125"/>
        <v>2020NHS GrampianSexual OrientationOther</v>
      </c>
      <c r="F8008">
        <v>0.270508998564646</v>
      </c>
    </row>
    <row r="8009" spans="1:6" x14ac:dyDescent="0.25">
      <c r="A8009" s="95">
        <v>43921</v>
      </c>
      <c r="B8009" t="s">
        <v>112</v>
      </c>
      <c r="C8009" t="s">
        <v>1</v>
      </c>
      <c r="D8009" t="s">
        <v>12</v>
      </c>
      <c r="E8009" t="str">
        <f t="shared" si="125"/>
        <v>2020NHS OrkneyReligionOther</v>
      </c>
      <c r="F8009">
        <v>1.3829787234042501</v>
      </c>
    </row>
    <row r="8010" spans="1:6" x14ac:dyDescent="0.25">
      <c r="A8010" s="95">
        <v>43921</v>
      </c>
      <c r="B8010" t="s">
        <v>112</v>
      </c>
      <c r="C8010" t="s">
        <v>3</v>
      </c>
      <c r="D8010" t="s">
        <v>12</v>
      </c>
      <c r="E8010" t="str">
        <f t="shared" si="125"/>
        <v>2020NHS OrkneySexual OrientationOther</v>
      </c>
      <c r="F8010">
        <v>0.31914893617021201</v>
      </c>
    </row>
    <row r="8011" spans="1:6" x14ac:dyDescent="0.25">
      <c r="A8011" s="95">
        <v>43921</v>
      </c>
      <c r="B8011" t="s">
        <v>111</v>
      </c>
      <c r="C8011" t="s">
        <v>1</v>
      </c>
      <c r="D8011" t="s">
        <v>12</v>
      </c>
      <c r="E8011" t="str">
        <f t="shared" si="125"/>
        <v>2020NHS LothianReligionOther</v>
      </c>
      <c r="F8011">
        <v>9.3902641634822999</v>
      </c>
    </row>
    <row r="8012" spans="1:6" x14ac:dyDescent="0.25">
      <c r="A8012" s="95">
        <v>43921</v>
      </c>
      <c r="B8012" t="s">
        <v>111</v>
      </c>
      <c r="C8012" t="s">
        <v>3</v>
      </c>
      <c r="D8012" t="s">
        <v>12</v>
      </c>
      <c r="E8012" t="str">
        <f t="shared" si="125"/>
        <v>2020NHS LothianSexual OrientationOther</v>
      </c>
      <c r="F8012">
        <v>0.21598272138228899</v>
      </c>
    </row>
    <row r="8013" spans="1:6" x14ac:dyDescent="0.25">
      <c r="A8013" s="95">
        <v>43921</v>
      </c>
      <c r="B8013" t="s">
        <v>114</v>
      </c>
      <c r="C8013" t="s">
        <v>1</v>
      </c>
      <c r="D8013" t="s">
        <v>12</v>
      </c>
      <c r="E8013" t="str">
        <f t="shared" si="125"/>
        <v>2020NHS TaysideReligionOther</v>
      </c>
      <c r="F8013">
        <v>1.0977771716896201</v>
      </c>
    </row>
    <row r="8014" spans="1:6" x14ac:dyDescent="0.25">
      <c r="A8014" s="95">
        <v>43921</v>
      </c>
      <c r="B8014" t="s">
        <v>114</v>
      </c>
      <c r="C8014" t="s">
        <v>3</v>
      </c>
      <c r="D8014" t="s">
        <v>12</v>
      </c>
      <c r="E8014" t="str">
        <f t="shared" si="125"/>
        <v>2020NHS TaysideSexual OrientationOther</v>
      </c>
      <c r="F8014">
        <v>0.20455475248874899</v>
      </c>
    </row>
    <row r="8015" spans="1:6" x14ac:dyDescent="0.25">
      <c r="A8015" s="95">
        <v>43921</v>
      </c>
      <c r="B8015" t="s">
        <v>106</v>
      </c>
      <c r="C8015" t="s">
        <v>1</v>
      </c>
      <c r="D8015" t="s">
        <v>12</v>
      </c>
      <c r="E8015" t="str">
        <f t="shared" si="125"/>
        <v>2020NHS Forth ValleyReligionOther</v>
      </c>
      <c r="F8015">
        <v>0.94484469115389103</v>
      </c>
    </row>
    <row r="8016" spans="1:6" x14ac:dyDescent="0.25">
      <c r="A8016" s="95">
        <v>43921</v>
      </c>
      <c r="B8016" t="s">
        <v>106</v>
      </c>
      <c r="C8016" t="s">
        <v>3</v>
      </c>
      <c r="D8016" t="s">
        <v>12</v>
      </c>
      <c r="E8016" t="str">
        <f t="shared" si="125"/>
        <v>2020NHS Forth ValleySexual OrientationOther</v>
      </c>
      <c r="F8016">
        <v>0.28345340734616697</v>
      </c>
    </row>
    <row r="8017" spans="1:6" x14ac:dyDescent="0.25">
      <c r="A8017" s="95">
        <v>43921</v>
      </c>
      <c r="B8017" t="s">
        <v>115</v>
      </c>
      <c r="C8017" t="s">
        <v>1</v>
      </c>
      <c r="D8017" t="s">
        <v>12</v>
      </c>
      <c r="E8017" t="str">
        <f t="shared" si="125"/>
        <v>2020NHS Western IslesReligionOther</v>
      </c>
      <c r="F8017">
        <v>1.0309278350515401</v>
      </c>
    </row>
    <row r="8018" spans="1:6" x14ac:dyDescent="0.25">
      <c r="A8018" s="95">
        <v>43921</v>
      </c>
      <c r="B8018" t="s">
        <v>115</v>
      </c>
      <c r="C8018" t="s">
        <v>3</v>
      </c>
      <c r="D8018" t="s">
        <v>12</v>
      </c>
      <c r="E8018" t="str">
        <f t="shared" si="125"/>
        <v>2020NHS Western IslesSexual OrientationOther</v>
      </c>
      <c r="F8018">
        <v>0.31720856463124503</v>
      </c>
    </row>
    <row r="8019" spans="1:6" x14ac:dyDescent="0.25">
      <c r="A8019" s="95">
        <v>43921</v>
      </c>
      <c r="B8019" t="s">
        <v>104</v>
      </c>
      <c r="C8019" t="s">
        <v>1</v>
      </c>
      <c r="D8019" t="s">
        <v>12</v>
      </c>
      <c r="E8019" t="str">
        <f t="shared" si="125"/>
        <v>2020NHS Dumfries &amp; GallowayReligionOther</v>
      </c>
      <c r="F8019">
        <v>0.45915439066385999</v>
      </c>
    </row>
    <row r="8020" spans="1:6" x14ac:dyDescent="0.25">
      <c r="A8020" s="95">
        <v>43921</v>
      </c>
      <c r="B8020" t="s">
        <v>104</v>
      </c>
      <c r="C8020" t="s">
        <v>3</v>
      </c>
      <c r="D8020" t="s">
        <v>12</v>
      </c>
      <c r="E8020" t="str">
        <f t="shared" si="125"/>
        <v>2020NHS Dumfries &amp; GallowaySexual OrientationOther</v>
      </c>
      <c r="F8020">
        <v>7.6525731777310105E-2</v>
      </c>
    </row>
    <row r="8021" spans="1:6" x14ac:dyDescent="0.25">
      <c r="A8021" s="95">
        <v>43921</v>
      </c>
      <c r="B8021" t="s">
        <v>113</v>
      </c>
      <c r="C8021" t="s">
        <v>1</v>
      </c>
      <c r="D8021" t="s">
        <v>12</v>
      </c>
      <c r="E8021" t="str">
        <f t="shared" si="125"/>
        <v>2020NHS ShetlandReligionOther</v>
      </c>
      <c r="F8021">
        <v>1.6453382084095001</v>
      </c>
    </row>
    <row r="8022" spans="1:6" x14ac:dyDescent="0.25">
      <c r="A8022" s="95">
        <v>43921</v>
      </c>
      <c r="B8022" t="s">
        <v>113</v>
      </c>
      <c r="C8022" t="s">
        <v>3</v>
      </c>
      <c r="D8022" t="s">
        <v>12</v>
      </c>
      <c r="E8022" t="str">
        <f t="shared" si="125"/>
        <v>2020NHS ShetlandSexual OrientationOther</v>
      </c>
      <c r="F8022">
        <v>0.36563071297989003</v>
      </c>
    </row>
    <row r="8023" spans="1:6" x14ac:dyDescent="0.25">
      <c r="A8023" s="95">
        <v>43921</v>
      </c>
      <c r="B8023" t="s">
        <v>127</v>
      </c>
      <c r="C8023" t="s">
        <v>1</v>
      </c>
      <c r="D8023" t="s">
        <v>12</v>
      </c>
      <c r="E8023" t="str">
        <f t="shared" si="125"/>
        <v>2020East RegionReligionOther</v>
      </c>
      <c r="F8023">
        <v>6.8024605123814199</v>
      </c>
    </row>
    <row r="8024" spans="1:6" x14ac:dyDescent="0.25">
      <c r="A8024" s="95">
        <v>43921</v>
      </c>
      <c r="B8024" t="s">
        <v>127</v>
      </c>
      <c r="C8024" t="s">
        <v>3</v>
      </c>
      <c r="D8024" t="s">
        <v>12</v>
      </c>
      <c r="E8024" t="str">
        <f t="shared" si="125"/>
        <v>2020East RegionSexual OrientationOther</v>
      </c>
      <c r="F8024">
        <v>0.20504269845204001</v>
      </c>
    </row>
    <row r="8025" spans="1:6" x14ac:dyDescent="0.25">
      <c r="A8025" s="95">
        <v>43921</v>
      </c>
      <c r="B8025" t="s">
        <v>132</v>
      </c>
      <c r="C8025" t="s">
        <v>1</v>
      </c>
      <c r="D8025" t="s">
        <v>12</v>
      </c>
      <c r="E8025" t="str">
        <f t="shared" si="125"/>
        <v>2020National Bodies and Special Health BoardsReligionOther</v>
      </c>
      <c r="F8025">
        <v>1.1774150388011699</v>
      </c>
    </row>
    <row r="8026" spans="1:6" x14ac:dyDescent="0.25">
      <c r="A8026" s="95">
        <v>43921</v>
      </c>
      <c r="B8026" t="s">
        <v>132</v>
      </c>
      <c r="C8026" t="s">
        <v>3</v>
      </c>
      <c r="D8026" t="s">
        <v>12</v>
      </c>
      <c r="E8026" t="str">
        <f t="shared" si="125"/>
        <v>2020National Bodies and Special Health BoardsSexual OrientationOther</v>
      </c>
      <c r="F8026">
        <v>0.17126036928017099</v>
      </c>
    </row>
    <row r="8027" spans="1:6" x14ac:dyDescent="0.25">
      <c r="A8027" s="95">
        <v>43921</v>
      </c>
      <c r="B8027" t="s">
        <v>128</v>
      </c>
      <c r="C8027" t="s">
        <v>1</v>
      </c>
      <c r="D8027" t="s">
        <v>12</v>
      </c>
      <c r="E8027" t="str">
        <f t="shared" si="125"/>
        <v>2020North RegionReligionOther</v>
      </c>
      <c r="F8027">
        <v>1.10014162270889</v>
      </c>
    </row>
    <row r="8028" spans="1:6" x14ac:dyDescent="0.25">
      <c r="A8028" s="95">
        <v>43921</v>
      </c>
      <c r="B8028" t="s">
        <v>128</v>
      </c>
      <c r="C8028" t="s">
        <v>3</v>
      </c>
      <c r="D8028" t="s">
        <v>12</v>
      </c>
      <c r="E8028" t="str">
        <f t="shared" si="125"/>
        <v>2020North RegionSexual OrientationOther</v>
      </c>
      <c r="F8028">
        <v>0.2298803390735</v>
      </c>
    </row>
    <row r="8029" spans="1:6" x14ac:dyDescent="0.25">
      <c r="A8029" s="95">
        <v>43921</v>
      </c>
      <c r="B8029" t="s">
        <v>129</v>
      </c>
      <c r="C8029" t="s">
        <v>1</v>
      </c>
      <c r="D8029" t="s">
        <v>12</v>
      </c>
      <c r="E8029" t="str">
        <f t="shared" si="125"/>
        <v>2020West RegionReligionOther</v>
      </c>
      <c r="F8029">
        <v>0.84725550545718797</v>
      </c>
    </row>
    <row r="8030" spans="1:6" x14ac:dyDescent="0.25">
      <c r="A8030" s="95">
        <v>43921</v>
      </c>
      <c r="B8030" t="s">
        <v>129</v>
      </c>
      <c r="C8030" t="s">
        <v>3</v>
      </c>
      <c r="D8030" t="s">
        <v>12</v>
      </c>
      <c r="E8030" t="str">
        <f t="shared" si="125"/>
        <v>2020West RegionSexual OrientationOther</v>
      </c>
      <c r="F8030">
        <v>0.207838817022339</v>
      </c>
    </row>
    <row r="8031" spans="1:6" x14ac:dyDescent="0.25">
      <c r="A8031" s="95">
        <v>41729</v>
      </c>
      <c r="B8031" t="s">
        <v>103</v>
      </c>
      <c r="C8031" t="s">
        <v>90</v>
      </c>
      <c r="D8031" t="s">
        <v>97</v>
      </c>
      <c r="E8031" t="str">
        <f t="shared" si="125"/>
        <v>2014NHS BordersEthnicityOther Ethnic Group - Arab</v>
      </c>
      <c r="F8031">
        <v>2.7548209366391099E-2</v>
      </c>
    </row>
    <row r="8032" spans="1:6" x14ac:dyDescent="0.25">
      <c r="A8032" s="95">
        <v>41729</v>
      </c>
      <c r="B8032" t="s">
        <v>82</v>
      </c>
      <c r="C8032" t="s">
        <v>90</v>
      </c>
      <c r="D8032" t="s">
        <v>97</v>
      </c>
      <c r="E8032" t="str">
        <f t="shared" si="125"/>
        <v>2014NHSScotlandEthnicityOther Ethnic Group - Arab</v>
      </c>
      <c r="F8032">
        <v>8.0159861666981493E-3</v>
      </c>
    </row>
    <row r="8033" spans="1:6" x14ac:dyDescent="0.25">
      <c r="A8033" s="95">
        <v>41729</v>
      </c>
      <c r="B8033" t="s">
        <v>108</v>
      </c>
      <c r="C8033" t="s">
        <v>90</v>
      </c>
      <c r="D8033" t="s">
        <v>97</v>
      </c>
      <c r="E8033" t="str">
        <f t="shared" si="125"/>
        <v>2014NHS Greater Glasgow &amp; ClydeEthnicityOther Ethnic Group - Arab</v>
      </c>
      <c r="F8033">
        <v>6.9098949695964602E-3</v>
      </c>
    </row>
    <row r="8034" spans="1:6" x14ac:dyDescent="0.25">
      <c r="A8034" s="95">
        <v>41729</v>
      </c>
      <c r="B8034" t="s">
        <v>110</v>
      </c>
      <c r="C8034" t="s">
        <v>90</v>
      </c>
      <c r="D8034" t="s">
        <v>97</v>
      </c>
      <c r="E8034" t="str">
        <f t="shared" si="125"/>
        <v>2014NHS LanarkshireEthnicityOther Ethnic Group - Arab</v>
      </c>
      <c r="F8034">
        <v>3.6289737262302203E-2</v>
      </c>
    </row>
    <row r="8035" spans="1:6" x14ac:dyDescent="0.25">
      <c r="A8035" s="95">
        <v>41729</v>
      </c>
      <c r="B8035" t="s">
        <v>114</v>
      </c>
      <c r="C8035" t="s">
        <v>90</v>
      </c>
      <c r="D8035" t="s">
        <v>97</v>
      </c>
      <c r="E8035" t="str">
        <f t="shared" si="125"/>
        <v>2014NHS TaysideEthnicityOther Ethnic Group - Arab</v>
      </c>
      <c r="F8035">
        <v>4.79517742156459E-2</v>
      </c>
    </row>
    <row r="8036" spans="1:6" x14ac:dyDescent="0.25">
      <c r="A8036" s="95">
        <v>41729</v>
      </c>
      <c r="B8036" t="s">
        <v>127</v>
      </c>
      <c r="C8036" t="s">
        <v>90</v>
      </c>
      <c r="D8036" t="s">
        <v>97</v>
      </c>
      <c r="E8036" t="str">
        <f t="shared" si="125"/>
        <v>2014East RegionEthnicityOther Ethnic Group - Arab</v>
      </c>
      <c r="F8036">
        <v>2.5932264924018399E-3</v>
      </c>
    </row>
    <row r="8037" spans="1:6" x14ac:dyDescent="0.25">
      <c r="A8037" s="95">
        <v>41729</v>
      </c>
      <c r="B8037" t="s">
        <v>128</v>
      </c>
      <c r="C8037" t="s">
        <v>90</v>
      </c>
      <c r="D8037" t="s">
        <v>97</v>
      </c>
      <c r="E8037" t="str">
        <f t="shared" si="125"/>
        <v>2014North RegionEthnicityOther Ethnic Group - Arab</v>
      </c>
      <c r="F8037">
        <v>1.56061889686538E-2</v>
      </c>
    </row>
    <row r="8038" spans="1:6" x14ac:dyDescent="0.25">
      <c r="A8038" s="95">
        <v>41729</v>
      </c>
      <c r="B8038" t="s">
        <v>129</v>
      </c>
      <c r="C8038" t="s">
        <v>90</v>
      </c>
      <c r="D8038" t="s">
        <v>97</v>
      </c>
      <c r="E8038" t="str">
        <f t="shared" si="125"/>
        <v>2014West RegionEthnicityOther Ethnic Group - Arab</v>
      </c>
      <c r="F8038">
        <v>9.9543344905247098E-3</v>
      </c>
    </row>
    <row r="8039" spans="1:6" x14ac:dyDescent="0.25">
      <c r="A8039" s="95">
        <v>42094</v>
      </c>
      <c r="B8039" t="s">
        <v>82</v>
      </c>
      <c r="C8039" t="s">
        <v>90</v>
      </c>
      <c r="D8039" t="s">
        <v>97</v>
      </c>
      <c r="E8039" t="str">
        <f t="shared" si="125"/>
        <v>2015NHSScotlandEthnicityOther Ethnic Group - Arab</v>
      </c>
      <c r="F8039">
        <v>1.28677807553946E-2</v>
      </c>
    </row>
    <row r="8040" spans="1:6" x14ac:dyDescent="0.25">
      <c r="A8040" s="95">
        <v>42094</v>
      </c>
      <c r="B8040" t="s">
        <v>35</v>
      </c>
      <c r="C8040" t="s">
        <v>90</v>
      </c>
      <c r="D8040" t="s">
        <v>97</v>
      </c>
      <c r="E8040" t="str">
        <f t="shared" si="125"/>
        <v>2015National Waiting Times CentreEthnicityOther Ethnic Group - Arab</v>
      </c>
      <c r="F8040">
        <v>0.109289617486338</v>
      </c>
    </row>
    <row r="8041" spans="1:6" x14ac:dyDescent="0.25">
      <c r="A8041" s="95">
        <v>42094</v>
      </c>
      <c r="B8041" t="s">
        <v>108</v>
      </c>
      <c r="C8041" t="s">
        <v>90</v>
      </c>
      <c r="D8041" t="s">
        <v>97</v>
      </c>
      <c r="E8041" t="str">
        <f t="shared" si="125"/>
        <v>2015NHS Greater Glasgow &amp; ClydeEthnicityOther Ethnic Group - Arab</v>
      </c>
      <c r="F8041">
        <v>9.0516168450589397E-3</v>
      </c>
    </row>
    <row r="8042" spans="1:6" x14ac:dyDescent="0.25">
      <c r="A8042" s="95">
        <v>42094</v>
      </c>
      <c r="B8042" t="s">
        <v>110</v>
      </c>
      <c r="C8042" t="s">
        <v>90</v>
      </c>
      <c r="D8042" t="s">
        <v>97</v>
      </c>
      <c r="E8042" t="str">
        <f t="shared" si="125"/>
        <v>2015NHS LanarkshireEthnicityOther Ethnic Group - Arab</v>
      </c>
      <c r="F8042">
        <v>1.4763416254521201E-2</v>
      </c>
    </row>
    <row r="8043" spans="1:6" x14ac:dyDescent="0.25">
      <c r="A8043" s="95">
        <v>42094</v>
      </c>
      <c r="B8043" t="s">
        <v>114</v>
      </c>
      <c r="C8043" t="s">
        <v>90</v>
      </c>
      <c r="D8043" t="s">
        <v>97</v>
      </c>
      <c r="E8043" t="str">
        <f t="shared" si="125"/>
        <v>2015NHS TaysideEthnicityOther Ethnic Group - Arab</v>
      </c>
      <c r="F8043">
        <v>8.7536192848966396E-2</v>
      </c>
    </row>
    <row r="8044" spans="1:6" x14ac:dyDescent="0.25">
      <c r="A8044" s="95">
        <v>42094</v>
      </c>
      <c r="B8044" t="s">
        <v>106</v>
      </c>
      <c r="C8044" t="s">
        <v>90</v>
      </c>
      <c r="D8044" t="s">
        <v>97</v>
      </c>
      <c r="E8044" t="str">
        <f t="shared" si="125"/>
        <v>2015NHS Forth ValleyEthnicityOther Ethnic Group - Arab</v>
      </c>
      <c r="F8044">
        <v>2.5813113061435199E-2</v>
      </c>
    </row>
    <row r="8045" spans="1:6" x14ac:dyDescent="0.25">
      <c r="A8045" s="95">
        <v>42094</v>
      </c>
      <c r="B8045" t="s">
        <v>115</v>
      </c>
      <c r="C8045" t="s">
        <v>90</v>
      </c>
      <c r="D8045" t="s">
        <v>97</v>
      </c>
      <c r="E8045" t="str">
        <f t="shared" si="125"/>
        <v>2015NHS Western IslesEthnicityOther Ethnic Group - Arab</v>
      </c>
      <c r="F8045">
        <v>8.3752093802344996E-2</v>
      </c>
    </row>
    <row r="8046" spans="1:6" x14ac:dyDescent="0.25">
      <c r="A8046" s="95">
        <v>42094</v>
      </c>
      <c r="B8046" t="s">
        <v>132</v>
      </c>
      <c r="C8046" t="s">
        <v>90</v>
      </c>
      <c r="D8046" t="s">
        <v>97</v>
      </c>
      <c r="E8046" t="str">
        <f t="shared" si="125"/>
        <v>2015National Bodies and Special Health BoardsEthnicityOther Ethnic Group - Arab</v>
      </c>
      <c r="F8046">
        <v>1.3347570742124899E-2</v>
      </c>
    </row>
    <row r="8047" spans="1:6" x14ac:dyDescent="0.25">
      <c r="A8047" s="95">
        <v>42094</v>
      </c>
      <c r="B8047" t="s">
        <v>128</v>
      </c>
      <c r="C8047" t="s">
        <v>90</v>
      </c>
      <c r="D8047" t="s">
        <v>97</v>
      </c>
      <c r="E8047" t="str">
        <f t="shared" si="125"/>
        <v>2015North RegionEthnicityOther Ethnic Group - Arab</v>
      </c>
      <c r="F8047">
        <v>3.0458619789400398E-2</v>
      </c>
    </row>
    <row r="8048" spans="1:6" x14ac:dyDescent="0.25">
      <c r="A8048" s="95">
        <v>42094</v>
      </c>
      <c r="B8048" t="s">
        <v>129</v>
      </c>
      <c r="C8048" t="s">
        <v>90</v>
      </c>
      <c r="D8048" t="s">
        <v>97</v>
      </c>
      <c r="E8048" t="str">
        <f t="shared" si="125"/>
        <v>2015West RegionEthnicityOther Ethnic Group - Arab</v>
      </c>
      <c r="F8048">
        <v>9.8329625487038903E-3</v>
      </c>
    </row>
    <row r="8049" spans="1:6" x14ac:dyDescent="0.25">
      <c r="A8049" s="95">
        <v>42460</v>
      </c>
      <c r="B8049" t="s">
        <v>82</v>
      </c>
      <c r="C8049" t="s">
        <v>90</v>
      </c>
      <c r="D8049" t="s">
        <v>97</v>
      </c>
      <c r="E8049" t="str">
        <f t="shared" si="125"/>
        <v>2016NHSScotlandEthnicityOther Ethnic Group - Arab</v>
      </c>
      <c r="F8049">
        <v>2.0414243624686801E-2</v>
      </c>
    </row>
    <row r="8050" spans="1:6" x14ac:dyDescent="0.25">
      <c r="A8050" s="95">
        <v>42460</v>
      </c>
      <c r="B8050" t="s">
        <v>52</v>
      </c>
      <c r="C8050" t="s">
        <v>90</v>
      </c>
      <c r="D8050" t="s">
        <v>97</v>
      </c>
      <c r="E8050" t="str">
        <f t="shared" si="125"/>
        <v>2016NHS National Services ScotlandEthnicityOther Ethnic Group - Arab</v>
      </c>
      <c r="F8050">
        <v>2.7292576419213899E-2</v>
      </c>
    </row>
    <row r="8051" spans="1:6" x14ac:dyDescent="0.25">
      <c r="A8051" s="95">
        <v>42460</v>
      </c>
      <c r="B8051" t="s">
        <v>17</v>
      </c>
      <c r="C8051" t="s">
        <v>90</v>
      </c>
      <c r="D8051" t="s">
        <v>97</v>
      </c>
      <c r="E8051" t="str">
        <f t="shared" si="125"/>
        <v>2016NHS Education for ScotlandEthnicityOther Ethnic Group - Arab</v>
      </c>
      <c r="F8051">
        <v>3.6603221083455303E-2</v>
      </c>
    </row>
    <row r="8052" spans="1:6" x14ac:dyDescent="0.25">
      <c r="A8052" s="95">
        <v>42460</v>
      </c>
      <c r="B8052" t="s">
        <v>35</v>
      </c>
      <c r="C8052" t="s">
        <v>90</v>
      </c>
      <c r="D8052" t="s">
        <v>97</v>
      </c>
      <c r="E8052" t="str">
        <f t="shared" si="125"/>
        <v>2016National Waiting Times CentreEthnicityOther Ethnic Group - Arab</v>
      </c>
      <c r="F8052">
        <v>0.10319917440660401</v>
      </c>
    </row>
    <row r="8053" spans="1:6" x14ac:dyDescent="0.25">
      <c r="A8053" s="95">
        <v>42460</v>
      </c>
      <c r="B8053" t="s">
        <v>108</v>
      </c>
      <c r="C8053" t="s">
        <v>90</v>
      </c>
      <c r="D8053" t="s">
        <v>97</v>
      </c>
      <c r="E8053" t="str">
        <f t="shared" si="125"/>
        <v>2016NHS Greater Glasgow &amp; ClydeEthnicityOther Ethnic Group - Arab</v>
      </c>
      <c r="F8053">
        <v>1.7951709900367999E-2</v>
      </c>
    </row>
    <row r="8054" spans="1:6" x14ac:dyDescent="0.25">
      <c r="A8054" s="95">
        <v>42460</v>
      </c>
      <c r="B8054" t="s">
        <v>110</v>
      </c>
      <c r="C8054" t="s">
        <v>90</v>
      </c>
      <c r="D8054" t="s">
        <v>97</v>
      </c>
      <c r="E8054" t="str">
        <f t="shared" si="125"/>
        <v>2016NHS LanarkshireEthnicityOther Ethnic Group - Arab</v>
      </c>
      <c r="F8054">
        <v>4.3811610076670303E-2</v>
      </c>
    </row>
    <row r="8055" spans="1:6" x14ac:dyDescent="0.25">
      <c r="A8055" s="95">
        <v>42460</v>
      </c>
      <c r="B8055" t="s">
        <v>114</v>
      </c>
      <c r="C8055" t="s">
        <v>90</v>
      </c>
      <c r="D8055" t="s">
        <v>97</v>
      </c>
      <c r="E8055" t="str">
        <f t="shared" si="125"/>
        <v>2016NHS TaysideEthnicityOther Ethnic Group - Arab</v>
      </c>
      <c r="F8055">
        <v>8.7938848677535E-2</v>
      </c>
    </row>
    <row r="8056" spans="1:6" x14ac:dyDescent="0.25">
      <c r="A8056" s="95">
        <v>42460</v>
      </c>
      <c r="B8056" t="s">
        <v>106</v>
      </c>
      <c r="C8056" t="s">
        <v>90</v>
      </c>
      <c r="D8056" t="s">
        <v>97</v>
      </c>
      <c r="E8056" t="str">
        <f t="shared" si="125"/>
        <v>2016NHS Forth ValleyEthnicityOther Ethnic Group - Arab</v>
      </c>
      <c r="F8056">
        <v>4.9862877088007899E-2</v>
      </c>
    </row>
    <row r="8057" spans="1:6" x14ac:dyDescent="0.25">
      <c r="A8057" s="95">
        <v>42460</v>
      </c>
      <c r="B8057" t="s">
        <v>115</v>
      </c>
      <c r="C8057" t="s">
        <v>90</v>
      </c>
      <c r="D8057" t="s">
        <v>97</v>
      </c>
      <c r="E8057" t="str">
        <f t="shared" si="125"/>
        <v>2016NHS Western IslesEthnicityOther Ethnic Group - Arab</v>
      </c>
      <c r="F8057">
        <v>8.3333333333333301E-2</v>
      </c>
    </row>
    <row r="8058" spans="1:6" x14ac:dyDescent="0.25">
      <c r="A8058" s="95">
        <v>42460</v>
      </c>
      <c r="B8058" t="s">
        <v>104</v>
      </c>
      <c r="C8058" t="s">
        <v>90</v>
      </c>
      <c r="D8058" t="s">
        <v>97</v>
      </c>
      <c r="E8058" t="str">
        <f t="shared" si="125"/>
        <v>2016NHS Dumfries &amp; GallowayEthnicityOther Ethnic Group - Arab</v>
      </c>
      <c r="F8058">
        <v>4.24718623911658E-2</v>
      </c>
    </row>
    <row r="8059" spans="1:6" x14ac:dyDescent="0.25">
      <c r="A8059" s="95">
        <v>42460</v>
      </c>
      <c r="B8059" t="s">
        <v>113</v>
      </c>
      <c r="C8059" t="s">
        <v>90</v>
      </c>
      <c r="D8059" t="s">
        <v>97</v>
      </c>
      <c r="E8059" t="str">
        <f t="shared" si="125"/>
        <v>2016NHS ShetlandEthnicityOther Ethnic Group - Arab</v>
      </c>
      <c r="F8059">
        <v>0.11587485515643101</v>
      </c>
    </row>
    <row r="8060" spans="1:6" x14ac:dyDescent="0.25">
      <c r="A8060" s="95">
        <v>42460</v>
      </c>
      <c r="B8060" t="s">
        <v>132</v>
      </c>
      <c r="C8060" t="s">
        <v>90</v>
      </c>
      <c r="D8060" t="s">
        <v>97</v>
      </c>
      <c r="E8060" t="str">
        <f t="shared" si="125"/>
        <v>2016National Bodies and Special Health BoardsEthnicityOther Ethnic Group - Arab</v>
      </c>
      <c r="F8060">
        <v>2.5179403248142999E-2</v>
      </c>
    </row>
    <row r="8061" spans="1:6" x14ac:dyDescent="0.25">
      <c r="A8061" s="95">
        <v>42460</v>
      </c>
      <c r="B8061" t="s">
        <v>128</v>
      </c>
      <c r="C8061" t="s">
        <v>90</v>
      </c>
      <c r="D8061" t="s">
        <v>97</v>
      </c>
      <c r="E8061" t="str">
        <f t="shared" si="125"/>
        <v>2016North RegionEthnicityOther Ethnic Group - Arab</v>
      </c>
      <c r="F8061">
        <v>3.2370141781221003E-2</v>
      </c>
    </row>
    <row r="8062" spans="1:6" x14ac:dyDescent="0.25">
      <c r="A8062" s="95">
        <v>42460</v>
      </c>
      <c r="B8062" t="s">
        <v>129</v>
      </c>
      <c r="C8062" t="s">
        <v>90</v>
      </c>
      <c r="D8062" t="s">
        <v>97</v>
      </c>
      <c r="E8062" t="str">
        <f t="shared" si="125"/>
        <v>2016West RegionEthnicityOther Ethnic Group - Arab</v>
      </c>
      <c r="F8062">
        <v>2.4289531212047601E-2</v>
      </c>
    </row>
    <row r="8063" spans="1:6" x14ac:dyDescent="0.25">
      <c r="A8063" s="95">
        <v>42825</v>
      </c>
      <c r="B8063" t="s">
        <v>82</v>
      </c>
      <c r="C8063" t="s">
        <v>90</v>
      </c>
      <c r="D8063" t="s">
        <v>97</v>
      </c>
      <c r="E8063" t="str">
        <f t="shared" si="125"/>
        <v>2017NHSScotlandEthnicityOther Ethnic Group - Arab</v>
      </c>
      <c r="F8063">
        <v>2.1374430700259201E-2</v>
      </c>
    </row>
    <row r="8064" spans="1:6" x14ac:dyDescent="0.25">
      <c r="A8064" s="95">
        <v>42825</v>
      </c>
      <c r="B8064" t="s">
        <v>52</v>
      </c>
      <c r="C8064" t="s">
        <v>90</v>
      </c>
      <c r="D8064" t="s">
        <v>97</v>
      </c>
      <c r="E8064" t="str">
        <f t="shared" si="125"/>
        <v>2017NHS National Services ScotlandEthnicityOther Ethnic Group - Arab</v>
      </c>
      <c r="F8064">
        <v>5.4274084124830299E-2</v>
      </c>
    </row>
    <row r="8065" spans="1:6" x14ac:dyDescent="0.25">
      <c r="A8065" s="95">
        <v>42825</v>
      </c>
      <c r="B8065" t="s">
        <v>17</v>
      </c>
      <c r="C8065" t="s">
        <v>90</v>
      </c>
      <c r="D8065" t="s">
        <v>97</v>
      </c>
      <c r="E8065" t="str">
        <f t="shared" si="125"/>
        <v>2017NHS Education for ScotlandEthnicityOther Ethnic Group - Arab</v>
      </c>
      <c r="F8065">
        <v>6.4662140316844405E-2</v>
      </c>
    </row>
    <row r="8066" spans="1:6" x14ac:dyDescent="0.25">
      <c r="A8066" s="95">
        <v>42825</v>
      </c>
      <c r="B8066" t="s">
        <v>35</v>
      </c>
      <c r="C8066" t="s">
        <v>90</v>
      </c>
      <c r="D8066" t="s">
        <v>97</v>
      </c>
      <c r="E8066" t="str">
        <f t="shared" si="125"/>
        <v>2017National Waiting Times CentreEthnicityOther Ethnic Group - Arab</v>
      </c>
      <c r="F8066">
        <v>0.10136847440445999</v>
      </c>
    </row>
    <row r="8067" spans="1:6" x14ac:dyDescent="0.25">
      <c r="A8067" s="95">
        <v>42825</v>
      </c>
      <c r="B8067" t="s">
        <v>105</v>
      </c>
      <c r="C8067" t="s">
        <v>90</v>
      </c>
      <c r="D8067" t="s">
        <v>97</v>
      </c>
      <c r="E8067" t="str">
        <f t="shared" si="125"/>
        <v>2017NHS FifeEthnicityOther Ethnic Group - Arab</v>
      </c>
      <c r="F8067">
        <v>1.01378751013787E-2</v>
      </c>
    </row>
    <row r="8068" spans="1:6" x14ac:dyDescent="0.25">
      <c r="A8068" s="95">
        <v>42825</v>
      </c>
      <c r="B8068" t="s">
        <v>108</v>
      </c>
      <c r="C8068" t="s">
        <v>90</v>
      </c>
      <c r="D8068" t="s">
        <v>97</v>
      </c>
      <c r="E8068" t="str">
        <f t="shared" ref="E8068:E8131" si="126">"20"&amp;RIGHT(TEXT(A8068,"dd-mmm-yy"),2)&amp;B8068&amp;C8068&amp;D8068</f>
        <v>2017NHS Greater Glasgow &amp; ClydeEthnicityOther Ethnic Group - Arab</v>
      </c>
      <c r="F8068">
        <v>1.7873500301615299E-2</v>
      </c>
    </row>
    <row r="8069" spans="1:6" x14ac:dyDescent="0.25">
      <c r="A8069" s="95">
        <v>42825</v>
      </c>
      <c r="B8069" t="s">
        <v>110</v>
      </c>
      <c r="C8069" t="s">
        <v>90</v>
      </c>
      <c r="D8069" t="s">
        <v>97</v>
      </c>
      <c r="E8069" t="str">
        <f t="shared" si="126"/>
        <v>2017NHS LanarkshireEthnicityOther Ethnic Group - Arab</v>
      </c>
      <c r="F8069">
        <v>2.8776978417266098E-2</v>
      </c>
    </row>
    <row r="8070" spans="1:6" x14ac:dyDescent="0.25">
      <c r="A8070" s="95">
        <v>42825</v>
      </c>
      <c r="B8070" t="s">
        <v>107</v>
      </c>
      <c r="C8070" t="s">
        <v>90</v>
      </c>
      <c r="D8070" t="s">
        <v>97</v>
      </c>
      <c r="E8070" t="str">
        <f t="shared" si="126"/>
        <v>2017NHS GrampianEthnicityOther Ethnic Group - Arab</v>
      </c>
      <c r="F8070">
        <v>5.7994548512439797E-3</v>
      </c>
    </row>
    <row r="8071" spans="1:6" x14ac:dyDescent="0.25">
      <c r="A8071" s="95">
        <v>42825</v>
      </c>
      <c r="B8071" t="s">
        <v>111</v>
      </c>
      <c r="C8071" t="s">
        <v>90</v>
      </c>
      <c r="D8071" t="s">
        <v>97</v>
      </c>
      <c r="E8071" t="str">
        <f t="shared" si="126"/>
        <v>2017NHS LothianEthnicityOther Ethnic Group - Arab</v>
      </c>
      <c r="F8071">
        <v>3.6766057575646099E-3</v>
      </c>
    </row>
    <row r="8072" spans="1:6" x14ac:dyDescent="0.25">
      <c r="A8072" s="95">
        <v>42825</v>
      </c>
      <c r="B8072" t="s">
        <v>114</v>
      </c>
      <c r="C8072" t="s">
        <v>90</v>
      </c>
      <c r="D8072" t="s">
        <v>97</v>
      </c>
      <c r="E8072" t="str">
        <f t="shared" si="126"/>
        <v>2017NHS TaysideEthnicityOther Ethnic Group - Arab</v>
      </c>
      <c r="F8072">
        <v>0.107903965470731</v>
      </c>
    </row>
    <row r="8073" spans="1:6" x14ac:dyDescent="0.25">
      <c r="A8073" s="95">
        <v>42825</v>
      </c>
      <c r="B8073" t="s">
        <v>106</v>
      </c>
      <c r="C8073" t="s">
        <v>90</v>
      </c>
      <c r="D8073" t="s">
        <v>97</v>
      </c>
      <c r="E8073" t="str">
        <f t="shared" si="126"/>
        <v>2017NHS Forth ValleyEthnicityOther Ethnic Group - Arab</v>
      </c>
      <c r="F8073">
        <v>2.6549847338377799E-2</v>
      </c>
    </row>
    <row r="8074" spans="1:6" x14ac:dyDescent="0.25">
      <c r="A8074" s="95">
        <v>42825</v>
      </c>
      <c r="B8074" t="s">
        <v>115</v>
      </c>
      <c r="C8074" t="s">
        <v>90</v>
      </c>
      <c r="D8074" t="s">
        <v>97</v>
      </c>
      <c r="E8074" t="str">
        <f t="shared" si="126"/>
        <v>2017NHS Western IslesEthnicityOther Ethnic Group - Arab</v>
      </c>
      <c r="F8074">
        <v>8.3056478405315604E-2</v>
      </c>
    </row>
    <row r="8075" spans="1:6" x14ac:dyDescent="0.25">
      <c r="A8075" s="95">
        <v>42825</v>
      </c>
      <c r="B8075" t="s">
        <v>104</v>
      </c>
      <c r="C8075" t="s">
        <v>90</v>
      </c>
      <c r="D8075" t="s">
        <v>97</v>
      </c>
      <c r="E8075" t="str">
        <f t="shared" si="126"/>
        <v>2017NHS Dumfries &amp; GallowayEthnicityOther Ethnic Group - Arab</v>
      </c>
      <c r="F8075">
        <v>4.3318171973142701E-2</v>
      </c>
    </row>
    <row r="8076" spans="1:6" x14ac:dyDescent="0.25">
      <c r="A8076" s="95">
        <v>42825</v>
      </c>
      <c r="B8076" t="s">
        <v>127</v>
      </c>
      <c r="C8076" t="s">
        <v>90</v>
      </c>
      <c r="D8076" t="s">
        <v>97</v>
      </c>
      <c r="E8076" t="str">
        <f t="shared" si="126"/>
        <v>2017East RegionEthnicityOther Ethnic Group - Arab</v>
      </c>
      <c r="F8076">
        <v>4.9056881454045903E-3</v>
      </c>
    </row>
    <row r="8077" spans="1:6" x14ac:dyDescent="0.25">
      <c r="A8077" s="95">
        <v>42825</v>
      </c>
      <c r="B8077" t="s">
        <v>132</v>
      </c>
      <c r="C8077" t="s">
        <v>90</v>
      </c>
      <c r="D8077" t="s">
        <v>97</v>
      </c>
      <c r="E8077" t="str">
        <f t="shared" si="126"/>
        <v>2017National Bodies and Special Health BoardsEthnicityOther Ethnic Group - Arab</v>
      </c>
      <c r="F8077">
        <v>3.66680926480474E-2</v>
      </c>
    </row>
    <row r="8078" spans="1:6" x14ac:dyDescent="0.25">
      <c r="A8078" s="95">
        <v>42825</v>
      </c>
      <c r="B8078" t="s">
        <v>128</v>
      </c>
      <c r="C8078" t="s">
        <v>90</v>
      </c>
      <c r="D8078" t="s">
        <v>97</v>
      </c>
      <c r="E8078" t="str">
        <f t="shared" si="126"/>
        <v>2017North RegionEthnicityOther Ethnic Group - Arab</v>
      </c>
      <c r="F8078">
        <v>3.8437720216105399E-2</v>
      </c>
    </row>
    <row r="8079" spans="1:6" x14ac:dyDescent="0.25">
      <c r="A8079" s="95">
        <v>42825</v>
      </c>
      <c r="B8079" t="s">
        <v>129</v>
      </c>
      <c r="C8079" t="s">
        <v>90</v>
      </c>
      <c r="D8079" t="s">
        <v>97</v>
      </c>
      <c r="E8079" t="str">
        <f t="shared" si="126"/>
        <v>2017West RegionEthnicityOther Ethnic Group - Arab</v>
      </c>
      <c r="F8079">
        <v>1.9380783952710801E-2</v>
      </c>
    </row>
    <row r="8080" spans="1:6" x14ac:dyDescent="0.25">
      <c r="A8080" s="95">
        <v>43190</v>
      </c>
      <c r="B8080" t="s">
        <v>82</v>
      </c>
      <c r="C8080" t="s">
        <v>90</v>
      </c>
      <c r="D8080" t="s">
        <v>97</v>
      </c>
      <c r="E8080" t="str">
        <f t="shared" si="126"/>
        <v>2018NHSScotlandEthnicityOther Ethnic Group - Arab</v>
      </c>
      <c r="F8080">
        <v>2.8071539238073599E-2</v>
      </c>
    </row>
    <row r="8081" spans="1:6" x14ac:dyDescent="0.25">
      <c r="A8081" s="95">
        <v>43190</v>
      </c>
      <c r="B8081" t="s">
        <v>52</v>
      </c>
      <c r="C8081" t="s">
        <v>90</v>
      </c>
      <c r="D8081" t="s">
        <v>97</v>
      </c>
      <c r="E8081" t="str">
        <f t="shared" si="126"/>
        <v>2018NHS National Services ScotlandEthnicityOther Ethnic Group - Arab</v>
      </c>
      <c r="F8081">
        <v>5.39811066126855E-2</v>
      </c>
    </row>
    <row r="8082" spans="1:6" x14ac:dyDescent="0.25">
      <c r="A8082" s="95">
        <v>43190</v>
      </c>
      <c r="B8082" t="s">
        <v>16</v>
      </c>
      <c r="C8082" t="s">
        <v>90</v>
      </c>
      <c r="D8082" t="s">
        <v>97</v>
      </c>
      <c r="E8082" t="str">
        <f t="shared" si="126"/>
        <v>2018NHS 24EthnicityOther Ethnic Group - Arab</v>
      </c>
      <c r="F8082">
        <v>6.4308681672025705E-2</v>
      </c>
    </row>
    <row r="8083" spans="1:6" x14ac:dyDescent="0.25">
      <c r="A8083" s="95">
        <v>43190</v>
      </c>
      <c r="B8083" t="s">
        <v>17</v>
      </c>
      <c r="C8083" t="s">
        <v>90</v>
      </c>
      <c r="D8083" t="s">
        <v>97</v>
      </c>
      <c r="E8083" t="str">
        <f t="shared" si="126"/>
        <v>2018NHS Education for ScotlandEthnicityOther Ethnic Group - Arab</v>
      </c>
      <c r="F8083">
        <v>5.6721497447532597E-2</v>
      </c>
    </row>
    <row r="8084" spans="1:6" x14ac:dyDescent="0.25">
      <c r="A8084" s="95">
        <v>43190</v>
      </c>
      <c r="B8084" t="s">
        <v>35</v>
      </c>
      <c r="C8084" t="s">
        <v>90</v>
      </c>
      <c r="D8084" t="s">
        <v>97</v>
      </c>
      <c r="E8084" t="str">
        <f t="shared" si="126"/>
        <v>2018National Waiting Times CentreEthnicityOther Ethnic Group - Arab</v>
      </c>
      <c r="F8084">
        <v>9.9058940069341198E-2</v>
      </c>
    </row>
    <row r="8085" spans="1:6" x14ac:dyDescent="0.25">
      <c r="A8085" s="95">
        <v>43190</v>
      </c>
      <c r="B8085" t="s">
        <v>108</v>
      </c>
      <c r="C8085" t="s">
        <v>90</v>
      </c>
      <c r="D8085" t="s">
        <v>97</v>
      </c>
      <c r="E8085" t="str">
        <f t="shared" si="126"/>
        <v>2018NHS Greater Glasgow &amp; ClydeEthnicityOther Ethnic Group - Arab</v>
      </c>
      <c r="F8085">
        <v>3.1282819028891899E-2</v>
      </c>
    </row>
    <row r="8086" spans="1:6" x14ac:dyDescent="0.25">
      <c r="A8086" s="95">
        <v>43190</v>
      </c>
      <c r="B8086" t="s">
        <v>110</v>
      </c>
      <c r="C8086" t="s">
        <v>90</v>
      </c>
      <c r="D8086" t="s">
        <v>97</v>
      </c>
      <c r="E8086" t="str">
        <f t="shared" si="126"/>
        <v>2018NHS LanarkshireEthnicityOther Ethnic Group - Arab</v>
      </c>
      <c r="F8086">
        <v>2.8129395218002801E-2</v>
      </c>
    </row>
    <row r="8087" spans="1:6" x14ac:dyDescent="0.25">
      <c r="A8087" s="95">
        <v>43190</v>
      </c>
      <c r="B8087" t="s">
        <v>107</v>
      </c>
      <c r="C8087" t="s">
        <v>90</v>
      </c>
      <c r="D8087" t="s">
        <v>97</v>
      </c>
      <c r="E8087" t="str">
        <f t="shared" si="126"/>
        <v>2018NHS GrampianEthnicityOther Ethnic Group - Arab</v>
      </c>
      <c r="F8087">
        <v>5.7944141847259198E-3</v>
      </c>
    </row>
    <row r="8088" spans="1:6" x14ac:dyDescent="0.25">
      <c r="A8088" s="95">
        <v>43190</v>
      </c>
      <c r="B8088" t="s">
        <v>111</v>
      </c>
      <c r="C8088" t="s">
        <v>90</v>
      </c>
      <c r="D8088" t="s">
        <v>97</v>
      </c>
      <c r="E8088" t="str">
        <f t="shared" si="126"/>
        <v>2018NHS LothianEthnicityOther Ethnic Group - Arab</v>
      </c>
      <c r="F8088">
        <v>7.0328433785779498E-3</v>
      </c>
    </row>
    <row r="8089" spans="1:6" x14ac:dyDescent="0.25">
      <c r="A8089" s="95">
        <v>43190</v>
      </c>
      <c r="B8089" t="s">
        <v>114</v>
      </c>
      <c r="C8089" t="s">
        <v>90</v>
      </c>
      <c r="D8089" t="s">
        <v>97</v>
      </c>
      <c r="E8089" t="str">
        <f t="shared" si="126"/>
        <v>2018NHS TaysideEthnicityOther Ethnic Group - Arab</v>
      </c>
      <c r="F8089">
        <v>0.120935232464391</v>
      </c>
    </row>
    <row r="8090" spans="1:6" x14ac:dyDescent="0.25">
      <c r="A8090" s="95">
        <v>43190</v>
      </c>
      <c r="B8090" t="s">
        <v>106</v>
      </c>
      <c r="C8090" t="s">
        <v>90</v>
      </c>
      <c r="D8090" t="s">
        <v>97</v>
      </c>
      <c r="E8090" t="str">
        <f t="shared" si="126"/>
        <v>2018NHS Forth ValleyEthnicityOther Ethnic Group - Arab</v>
      </c>
      <c r="F8090">
        <v>6.4424687540265396E-2</v>
      </c>
    </row>
    <row r="8091" spans="1:6" x14ac:dyDescent="0.25">
      <c r="A8091" s="95">
        <v>43190</v>
      </c>
      <c r="B8091" t="s">
        <v>115</v>
      </c>
      <c r="C8091" t="s">
        <v>90</v>
      </c>
      <c r="D8091" t="s">
        <v>97</v>
      </c>
      <c r="E8091" t="str">
        <f t="shared" si="126"/>
        <v>2018NHS Western IslesEthnicityOther Ethnic Group - Arab</v>
      </c>
      <c r="F8091">
        <v>7.89889415481832E-2</v>
      </c>
    </row>
    <row r="8092" spans="1:6" x14ac:dyDescent="0.25">
      <c r="A8092" s="95">
        <v>43190</v>
      </c>
      <c r="B8092" t="s">
        <v>104</v>
      </c>
      <c r="C8092" t="s">
        <v>90</v>
      </c>
      <c r="D8092" t="s">
        <v>97</v>
      </c>
      <c r="E8092" t="str">
        <f t="shared" si="126"/>
        <v>2018NHS Dumfries &amp; GallowayEthnicityOther Ethnic Group - Arab</v>
      </c>
      <c r="F8092">
        <v>6.3613231552162794E-2</v>
      </c>
    </row>
    <row r="8093" spans="1:6" x14ac:dyDescent="0.25">
      <c r="A8093" s="95">
        <v>43190</v>
      </c>
      <c r="B8093" t="s">
        <v>127</v>
      </c>
      <c r="C8093" t="s">
        <v>90</v>
      </c>
      <c r="D8093" t="s">
        <v>97</v>
      </c>
      <c r="E8093" t="str">
        <f t="shared" si="126"/>
        <v>2018East RegionEthnicityOther Ethnic Group - Arab</v>
      </c>
      <c r="F8093">
        <v>4.7340639572040601E-3</v>
      </c>
    </row>
    <row r="8094" spans="1:6" x14ac:dyDescent="0.25">
      <c r="A8094" s="95">
        <v>43190</v>
      </c>
      <c r="B8094" t="s">
        <v>132</v>
      </c>
      <c r="C8094" t="s">
        <v>90</v>
      </c>
      <c r="D8094" t="s">
        <v>97</v>
      </c>
      <c r="E8094" t="str">
        <f t="shared" si="126"/>
        <v>2018National Bodies and Special Health BoardsEthnicityOther Ethnic Group - Arab</v>
      </c>
      <c r="F8094">
        <v>4.08163265306122E-2</v>
      </c>
    </row>
    <row r="8095" spans="1:6" x14ac:dyDescent="0.25">
      <c r="A8095" s="95">
        <v>43190</v>
      </c>
      <c r="B8095" t="s">
        <v>128</v>
      </c>
      <c r="C8095" t="s">
        <v>90</v>
      </c>
      <c r="D8095" t="s">
        <v>97</v>
      </c>
      <c r="E8095" t="str">
        <f t="shared" si="126"/>
        <v>2018North RegionEthnicityOther Ethnic Group - Arab</v>
      </c>
      <c r="F8095">
        <v>4.21834134818189E-2</v>
      </c>
    </row>
    <row r="8096" spans="1:6" x14ac:dyDescent="0.25">
      <c r="A8096" s="95">
        <v>43190</v>
      </c>
      <c r="B8096" t="s">
        <v>129</v>
      </c>
      <c r="C8096" t="s">
        <v>90</v>
      </c>
      <c r="D8096" t="s">
        <v>97</v>
      </c>
      <c r="E8096" t="str">
        <f t="shared" si="126"/>
        <v>2018West RegionEthnicityOther Ethnic Group - Arab</v>
      </c>
      <c r="F8096">
        <v>3.1182163802304999E-2</v>
      </c>
    </row>
    <row r="8097" spans="1:6" x14ac:dyDescent="0.25">
      <c r="A8097" s="95">
        <v>43555</v>
      </c>
      <c r="B8097" t="s">
        <v>82</v>
      </c>
      <c r="C8097" t="s">
        <v>90</v>
      </c>
      <c r="D8097" t="s">
        <v>97</v>
      </c>
      <c r="E8097" t="str">
        <f t="shared" si="126"/>
        <v>2019NHSScotlandEthnicityOther Ethnic Group - Arab</v>
      </c>
      <c r="F8097">
        <v>2.5564686646179401E-2</v>
      </c>
    </row>
    <row r="8098" spans="1:6" x14ac:dyDescent="0.25">
      <c r="A8098" s="95">
        <v>43555</v>
      </c>
      <c r="B8098" t="s">
        <v>52</v>
      </c>
      <c r="C8098" t="s">
        <v>90</v>
      </c>
      <c r="D8098" t="s">
        <v>97</v>
      </c>
      <c r="E8098" t="str">
        <f t="shared" si="126"/>
        <v>2019NHS National Services ScotlandEthnicityOther Ethnic Group - Arab</v>
      </c>
      <c r="F8098">
        <v>8.25309491059147E-2</v>
      </c>
    </row>
    <row r="8099" spans="1:6" x14ac:dyDescent="0.25">
      <c r="A8099" s="95">
        <v>43555</v>
      </c>
      <c r="B8099" t="s">
        <v>16</v>
      </c>
      <c r="C8099" t="s">
        <v>90</v>
      </c>
      <c r="D8099" t="s">
        <v>97</v>
      </c>
      <c r="E8099" t="str">
        <f t="shared" si="126"/>
        <v>2019NHS 24EthnicityOther Ethnic Group - Arab</v>
      </c>
      <c r="F8099">
        <v>6.12369871402327E-2</v>
      </c>
    </row>
    <row r="8100" spans="1:6" x14ac:dyDescent="0.25">
      <c r="A8100" s="95">
        <v>43555</v>
      </c>
      <c r="B8100" t="s">
        <v>17</v>
      </c>
      <c r="C8100" t="s">
        <v>90</v>
      </c>
      <c r="D8100" t="s">
        <v>97</v>
      </c>
      <c r="E8100" t="str">
        <f t="shared" si="126"/>
        <v>2019NHS Education for ScotlandEthnicityOther Ethnic Group - Arab</v>
      </c>
      <c r="F8100">
        <v>8.9525514771709905E-2</v>
      </c>
    </row>
    <row r="8101" spans="1:6" x14ac:dyDescent="0.25">
      <c r="A8101" s="95">
        <v>43555</v>
      </c>
      <c r="B8101" t="s">
        <v>35</v>
      </c>
      <c r="C8101" t="s">
        <v>90</v>
      </c>
      <c r="D8101" t="s">
        <v>97</v>
      </c>
      <c r="E8101" t="str">
        <f t="shared" si="126"/>
        <v>2019National Waiting Times CentreEthnicityOther Ethnic Group - Arab</v>
      </c>
      <c r="F8101">
        <v>9.6153846153846104E-2</v>
      </c>
    </row>
    <row r="8102" spans="1:6" x14ac:dyDescent="0.25">
      <c r="A8102" s="95">
        <v>43555</v>
      </c>
      <c r="B8102" t="s">
        <v>108</v>
      </c>
      <c r="C8102" t="s">
        <v>90</v>
      </c>
      <c r="D8102" t="s">
        <v>97</v>
      </c>
      <c r="E8102" t="str">
        <f t="shared" si="126"/>
        <v>2019NHS Greater Glasgow &amp; ClydeEthnicityOther Ethnic Group - Arab</v>
      </c>
      <c r="F8102">
        <v>3.0660067452148301E-2</v>
      </c>
    </row>
    <row r="8103" spans="1:6" x14ac:dyDescent="0.25">
      <c r="A8103" s="95">
        <v>43555</v>
      </c>
      <c r="B8103" t="s">
        <v>110</v>
      </c>
      <c r="C8103" t="s">
        <v>90</v>
      </c>
      <c r="D8103" t="s">
        <v>97</v>
      </c>
      <c r="E8103" t="str">
        <f t="shared" si="126"/>
        <v>2019NHS LanarkshireEthnicityOther Ethnic Group - Arab</v>
      </c>
      <c r="F8103">
        <v>6.9017875629788098E-3</v>
      </c>
    </row>
    <row r="8104" spans="1:6" x14ac:dyDescent="0.25">
      <c r="A8104" s="95">
        <v>43555</v>
      </c>
      <c r="B8104" t="s">
        <v>107</v>
      </c>
      <c r="C8104" t="s">
        <v>90</v>
      </c>
      <c r="D8104" t="s">
        <v>97</v>
      </c>
      <c r="E8104" t="str">
        <f t="shared" si="126"/>
        <v>2019NHS GrampianEthnicityOther Ethnic Group - Arab</v>
      </c>
      <c r="F8104">
        <v>2.2116554240849198E-2</v>
      </c>
    </row>
    <row r="8105" spans="1:6" x14ac:dyDescent="0.25">
      <c r="A8105" s="95">
        <v>43555</v>
      </c>
      <c r="B8105" t="s">
        <v>111</v>
      </c>
      <c r="C8105" t="s">
        <v>90</v>
      </c>
      <c r="D8105" t="s">
        <v>97</v>
      </c>
      <c r="E8105" t="str">
        <f t="shared" si="126"/>
        <v>2019NHS LothianEthnicityOther Ethnic Group - Arab</v>
      </c>
      <c r="F8105">
        <v>6.8450954890820698E-3</v>
      </c>
    </row>
    <row r="8106" spans="1:6" x14ac:dyDescent="0.25">
      <c r="A8106" s="95">
        <v>43555</v>
      </c>
      <c r="B8106" t="s">
        <v>114</v>
      </c>
      <c r="C8106" t="s">
        <v>90</v>
      </c>
      <c r="D8106" t="s">
        <v>97</v>
      </c>
      <c r="E8106" t="str">
        <f t="shared" si="126"/>
        <v>2019NHS TaysideEthnicityOther Ethnic Group - Arab</v>
      </c>
      <c r="F8106">
        <v>9.0371915189433397E-2</v>
      </c>
    </row>
    <row r="8107" spans="1:6" x14ac:dyDescent="0.25">
      <c r="A8107" s="95">
        <v>43555</v>
      </c>
      <c r="B8107" t="s">
        <v>106</v>
      </c>
      <c r="C8107" t="s">
        <v>90</v>
      </c>
      <c r="D8107" t="s">
        <v>97</v>
      </c>
      <c r="E8107" t="str">
        <f t="shared" si="126"/>
        <v>2019NHS Forth ValleyEthnicityOther Ethnic Group - Arab</v>
      </c>
      <c r="F8107">
        <v>3.7764350453172203E-2</v>
      </c>
    </row>
    <row r="8108" spans="1:6" x14ac:dyDescent="0.25">
      <c r="A8108" s="95">
        <v>43555</v>
      </c>
      <c r="B8108" t="s">
        <v>115</v>
      </c>
      <c r="C8108" t="s">
        <v>90</v>
      </c>
      <c r="D8108" t="s">
        <v>97</v>
      </c>
      <c r="E8108" t="str">
        <f t="shared" si="126"/>
        <v>2019NHS Western IslesEthnicityOther Ethnic Group - Arab</v>
      </c>
      <c r="F8108">
        <v>8.2712985938792394E-2</v>
      </c>
    </row>
    <row r="8109" spans="1:6" x14ac:dyDescent="0.25">
      <c r="A8109" s="95">
        <v>43555</v>
      </c>
      <c r="B8109" t="s">
        <v>104</v>
      </c>
      <c r="C8109" t="s">
        <v>90</v>
      </c>
      <c r="D8109" t="s">
        <v>97</v>
      </c>
      <c r="E8109" t="str">
        <f t="shared" si="126"/>
        <v>2019NHS Dumfries &amp; GallowayEthnicityOther Ethnic Group - Arab</v>
      </c>
      <c r="F8109">
        <v>4.0104271104872601E-2</v>
      </c>
    </row>
    <row r="8110" spans="1:6" x14ac:dyDescent="0.25">
      <c r="A8110" s="95">
        <v>43555</v>
      </c>
      <c r="B8110" t="s">
        <v>113</v>
      </c>
      <c r="C8110" t="s">
        <v>90</v>
      </c>
      <c r="D8110" t="s">
        <v>97</v>
      </c>
      <c r="E8110" t="str">
        <f t="shared" si="126"/>
        <v>2019NHS ShetlandEthnicityOther Ethnic Group - Arab</v>
      </c>
      <c r="F8110">
        <v>9.8231827111984193E-2</v>
      </c>
    </row>
    <row r="8111" spans="1:6" x14ac:dyDescent="0.25">
      <c r="A8111" s="95">
        <v>43555</v>
      </c>
      <c r="B8111" t="s">
        <v>127</v>
      </c>
      <c r="C8111" t="s">
        <v>90</v>
      </c>
      <c r="D8111" t="s">
        <v>97</v>
      </c>
      <c r="E8111" t="str">
        <f t="shared" si="126"/>
        <v>2019East RegionEthnicityOther Ethnic Group - Arab</v>
      </c>
      <c r="F8111">
        <v>4.6455449224194001E-3</v>
      </c>
    </row>
    <row r="8112" spans="1:6" x14ac:dyDescent="0.25">
      <c r="A8112" s="95">
        <v>43555</v>
      </c>
      <c r="B8112" t="s">
        <v>132</v>
      </c>
      <c r="C8112" t="s">
        <v>90</v>
      </c>
      <c r="D8112" t="s">
        <v>97</v>
      </c>
      <c r="E8112" t="str">
        <f t="shared" si="126"/>
        <v>2019National Bodies and Special Health BoardsEthnicityOther Ethnic Group - Arab</v>
      </c>
      <c r="F8112">
        <v>5.2134623182529101E-2</v>
      </c>
    </row>
    <row r="8113" spans="1:6" x14ac:dyDescent="0.25">
      <c r="A8113" s="95">
        <v>43555</v>
      </c>
      <c r="B8113" t="s">
        <v>128</v>
      </c>
      <c r="C8113" t="s">
        <v>90</v>
      </c>
      <c r="D8113" t="s">
        <v>97</v>
      </c>
      <c r="E8113" t="str">
        <f t="shared" si="126"/>
        <v>2019North RegionEthnicityOther Ethnic Group - Arab</v>
      </c>
      <c r="F8113">
        <v>3.9834790448036499E-2</v>
      </c>
    </row>
    <row r="8114" spans="1:6" x14ac:dyDescent="0.25">
      <c r="A8114" s="95">
        <v>43555</v>
      </c>
      <c r="B8114" t="s">
        <v>129</v>
      </c>
      <c r="C8114" t="s">
        <v>90</v>
      </c>
      <c r="D8114" t="s">
        <v>97</v>
      </c>
      <c r="E8114" t="str">
        <f t="shared" si="126"/>
        <v>2019West RegionEthnicityOther Ethnic Group - Arab</v>
      </c>
      <c r="F8114">
        <v>2.3550191345304599E-2</v>
      </c>
    </row>
    <row r="8115" spans="1:6" x14ac:dyDescent="0.25">
      <c r="A8115" s="95">
        <v>43921</v>
      </c>
      <c r="B8115" t="s">
        <v>102</v>
      </c>
      <c r="C8115" t="s">
        <v>90</v>
      </c>
      <c r="D8115" t="s">
        <v>97</v>
      </c>
      <c r="E8115" t="str">
        <f t="shared" si="126"/>
        <v>2020NHS Ayrshire &amp; ArranEthnicityOther Ethnic Group - Arab</v>
      </c>
      <c r="F8115">
        <v>8.1846456048453101E-3</v>
      </c>
    </row>
    <row r="8116" spans="1:6" x14ac:dyDescent="0.25">
      <c r="A8116" s="95">
        <v>43921</v>
      </c>
      <c r="B8116" t="s">
        <v>82</v>
      </c>
      <c r="C8116" t="s">
        <v>90</v>
      </c>
      <c r="D8116" t="s">
        <v>97</v>
      </c>
      <c r="E8116" t="str">
        <f t="shared" si="126"/>
        <v>2020NHSScotlandEthnicityOther Ethnic Group - Arab</v>
      </c>
      <c r="F8116">
        <v>3.6204524531151402E-2</v>
      </c>
    </row>
    <row r="8117" spans="1:6" x14ac:dyDescent="0.25">
      <c r="A8117" s="95">
        <v>43921</v>
      </c>
      <c r="B8117" t="s">
        <v>52</v>
      </c>
      <c r="C8117" t="s">
        <v>90</v>
      </c>
      <c r="D8117" t="s">
        <v>97</v>
      </c>
      <c r="E8117" t="str">
        <f t="shared" si="126"/>
        <v>2020NHS National Services ScotlandEthnicityOther Ethnic Group - Arab</v>
      </c>
      <c r="F8117">
        <v>0.107816711590296</v>
      </c>
    </row>
    <row r="8118" spans="1:6" x14ac:dyDescent="0.25">
      <c r="A8118" s="95">
        <v>43921</v>
      </c>
      <c r="B8118" t="s">
        <v>16</v>
      </c>
      <c r="C8118" t="s">
        <v>90</v>
      </c>
      <c r="D8118" t="s">
        <v>97</v>
      </c>
      <c r="E8118" t="str">
        <f t="shared" si="126"/>
        <v>2020NHS 24EthnicityOther Ethnic Group - Arab</v>
      </c>
      <c r="F8118">
        <v>5.75373993095512E-2</v>
      </c>
    </row>
    <row r="8119" spans="1:6" x14ac:dyDescent="0.25">
      <c r="A8119" s="95">
        <v>43921</v>
      </c>
      <c r="B8119" t="s">
        <v>17</v>
      </c>
      <c r="C8119" t="s">
        <v>90</v>
      </c>
      <c r="D8119" t="s">
        <v>97</v>
      </c>
      <c r="E8119" t="str">
        <f t="shared" si="126"/>
        <v>2020NHS Education for ScotlandEthnicityOther Ethnic Group - Arab</v>
      </c>
      <c r="F8119">
        <v>9.3654881760711697E-2</v>
      </c>
    </row>
    <row r="8120" spans="1:6" x14ac:dyDescent="0.25">
      <c r="A8120" s="95">
        <v>43921</v>
      </c>
      <c r="B8120" t="s">
        <v>18</v>
      </c>
      <c r="C8120" t="s">
        <v>90</v>
      </c>
      <c r="D8120" t="s">
        <v>97</v>
      </c>
      <c r="E8120" t="str">
        <f t="shared" si="126"/>
        <v>2020NHS Health ScotlandEthnicityOther Ethnic Group - Arab</v>
      </c>
      <c r="F8120">
        <v>0.29850746268656703</v>
      </c>
    </row>
    <row r="8121" spans="1:6" x14ac:dyDescent="0.25">
      <c r="A8121" s="95">
        <v>43921</v>
      </c>
      <c r="B8121" t="s">
        <v>35</v>
      </c>
      <c r="C8121" t="s">
        <v>90</v>
      </c>
      <c r="D8121" t="s">
        <v>97</v>
      </c>
      <c r="E8121" t="str">
        <f t="shared" si="126"/>
        <v>2020National Waiting Times CentreEthnicityOther Ethnic Group - Arab</v>
      </c>
      <c r="F8121">
        <v>0.13953488372093001</v>
      </c>
    </row>
    <row r="8122" spans="1:6" x14ac:dyDescent="0.25">
      <c r="A8122" s="95">
        <v>43921</v>
      </c>
      <c r="B8122" t="s">
        <v>108</v>
      </c>
      <c r="C8122" t="s">
        <v>90</v>
      </c>
      <c r="D8122" t="s">
        <v>97</v>
      </c>
      <c r="E8122" t="str">
        <f t="shared" si="126"/>
        <v>2020NHS Greater Glasgow &amp; ClydeEthnicityOther Ethnic Group - Arab</v>
      </c>
      <c r="F8122">
        <v>5.3249270484994303E-2</v>
      </c>
    </row>
    <row r="8123" spans="1:6" x14ac:dyDescent="0.25">
      <c r="A8123" s="95">
        <v>43921</v>
      </c>
      <c r="B8123" t="s">
        <v>109</v>
      </c>
      <c r="C8123" t="s">
        <v>90</v>
      </c>
      <c r="D8123" t="s">
        <v>97</v>
      </c>
      <c r="E8123" t="str">
        <f t="shared" si="126"/>
        <v>2020NHS HighlandEthnicityOther Ethnic Group - Arab</v>
      </c>
      <c r="F8123">
        <v>1.5815277558121101E-2</v>
      </c>
    </row>
    <row r="8124" spans="1:6" x14ac:dyDescent="0.25">
      <c r="A8124" s="95">
        <v>43921</v>
      </c>
      <c r="B8124" t="s">
        <v>110</v>
      </c>
      <c r="C8124" t="s">
        <v>90</v>
      </c>
      <c r="D8124" t="s">
        <v>97</v>
      </c>
      <c r="E8124" t="str">
        <f t="shared" si="126"/>
        <v>2020NHS LanarkshireEthnicityOther Ethnic Group - Arab</v>
      </c>
      <c r="F8124">
        <v>6.5841453779299404E-3</v>
      </c>
    </row>
    <row r="8125" spans="1:6" x14ac:dyDescent="0.25">
      <c r="A8125" s="95">
        <v>43921</v>
      </c>
      <c r="B8125" t="s">
        <v>107</v>
      </c>
      <c r="C8125" t="s">
        <v>90</v>
      </c>
      <c r="D8125" t="s">
        <v>97</v>
      </c>
      <c r="E8125" t="str">
        <f t="shared" si="126"/>
        <v>2020NHS GrampianEthnicityOther Ethnic Group - Arab</v>
      </c>
      <c r="F8125">
        <v>4.4164734459533998E-2</v>
      </c>
    </row>
    <row r="8126" spans="1:6" x14ac:dyDescent="0.25">
      <c r="A8126" s="95">
        <v>43921</v>
      </c>
      <c r="B8126" t="s">
        <v>111</v>
      </c>
      <c r="C8126" t="s">
        <v>90</v>
      </c>
      <c r="D8126" t="s">
        <v>97</v>
      </c>
      <c r="E8126" t="str">
        <f t="shared" si="126"/>
        <v>2020NHS LothianEthnicityOther Ethnic Group - Arab</v>
      </c>
      <c r="F8126">
        <v>1.9936866589134399E-2</v>
      </c>
    </row>
    <row r="8127" spans="1:6" x14ac:dyDescent="0.25">
      <c r="A8127" s="95">
        <v>43921</v>
      </c>
      <c r="B8127" t="s">
        <v>114</v>
      </c>
      <c r="C8127" t="s">
        <v>90</v>
      </c>
      <c r="D8127" t="s">
        <v>97</v>
      </c>
      <c r="E8127" t="str">
        <f t="shared" si="126"/>
        <v>2020NHS TaysideEthnicityOther Ethnic Group - Arab</v>
      </c>
      <c r="F8127">
        <v>0.102277376244374</v>
      </c>
    </row>
    <row r="8128" spans="1:6" x14ac:dyDescent="0.25">
      <c r="A8128" s="95">
        <v>43921</v>
      </c>
      <c r="B8128" t="s">
        <v>106</v>
      </c>
      <c r="C8128" t="s">
        <v>90</v>
      </c>
      <c r="D8128" t="s">
        <v>97</v>
      </c>
      <c r="E8128" t="str">
        <f t="shared" si="126"/>
        <v>2020NHS Forth ValleyEthnicityOther Ethnic Group - Arab</v>
      </c>
      <c r="F8128">
        <v>4.7242234557694503E-2</v>
      </c>
    </row>
    <row r="8129" spans="1:6" x14ac:dyDescent="0.25">
      <c r="A8129" s="95">
        <v>43921</v>
      </c>
      <c r="B8129" t="s">
        <v>104</v>
      </c>
      <c r="C8129" t="s">
        <v>90</v>
      </c>
      <c r="D8129" t="s">
        <v>97</v>
      </c>
      <c r="E8129" t="str">
        <f t="shared" si="126"/>
        <v>2020NHS Dumfries &amp; GallowayEthnicityOther Ethnic Group - Arab</v>
      </c>
      <c r="F8129">
        <v>5.7394298832982499E-2</v>
      </c>
    </row>
    <row r="8130" spans="1:6" x14ac:dyDescent="0.25">
      <c r="A8130" s="95">
        <v>43921</v>
      </c>
      <c r="B8130" t="s">
        <v>113</v>
      </c>
      <c r="C8130" t="s">
        <v>90</v>
      </c>
      <c r="D8130" t="s">
        <v>97</v>
      </c>
      <c r="E8130" t="str">
        <f t="shared" si="126"/>
        <v>2020NHS ShetlandEthnicityOther Ethnic Group - Arab</v>
      </c>
      <c r="F8130">
        <v>9.1407678244972507E-2</v>
      </c>
    </row>
    <row r="8131" spans="1:6" x14ac:dyDescent="0.25">
      <c r="A8131" s="95">
        <v>43921</v>
      </c>
      <c r="B8131" t="s">
        <v>127</v>
      </c>
      <c r="C8131" t="s">
        <v>90</v>
      </c>
      <c r="D8131" t="s">
        <v>97</v>
      </c>
      <c r="E8131" t="str">
        <f t="shared" si="126"/>
        <v>2020East RegionEthnicityOther Ethnic Group - Arab</v>
      </c>
      <c r="F8131">
        <v>1.3519298799035601E-2</v>
      </c>
    </row>
    <row r="8132" spans="1:6" x14ac:dyDescent="0.25">
      <c r="A8132" s="95">
        <v>43921</v>
      </c>
      <c r="B8132" t="s">
        <v>132</v>
      </c>
      <c r="C8132" t="s">
        <v>90</v>
      </c>
      <c r="D8132" t="s">
        <v>97</v>
      </c>
      <c r="E8132" t="str">
        <f t="shared" ref="E8132:E8195" si="127">"20"&amp;RIGHT(TEXT(A8132,"dd-mmm-yy"),2)&amp;B8132&amp;C8132&amp;D8132</f>
        <v>2020National Bodies and Special Health BoardsEthnicityOther Ethnic Group - Arab</v>
      </c>
      <c r="F8132">
        <v>6.95745250200695E-2</v>
      </c>
    </row>
    <row r="8133" spans="1:6" x14ac:dyDescent="0.25">
      <c r="A8133" s="95">
        <v>43921</v>
      </c>
      <c r="B8133" t="s">
        <v>128</v>
      </c>
      <c r="C8133" t="s">
        <v>90</v>
      </c>
      <c r="D8133" t="s">
        <v>97</v>
      </c>
      <c r="E8133" t="str">
        <f t="shared" si="127"/>
        <v>2020North RegionEthnicityOther Ethnic Group - Arab</v>
      </c>
      <c r="F8133">
        <v>5.3365078713491103E-2</v>
      </c>
    </row>
    <row r="8134" spans="1:6" x14ac:dyDescent="0.25">
      <c r="A8134" s="95">
        <v>43921</v>
      </c>
      <c r="B8134" t="s">
        <v>129</v>
      </c>
      <c r="C8134" t="s">
        <v>90</v>
      </c>
      <c r="D8134" t="s">
        <v>97</v>
      </c>
      <c r="E8134" t="str">
        <f t="shared" si="127"/>
        <v>2020West RegionEthnicityOther Ethnic Group - Arab</v>
      </c>
      <c r="F8134">
        <v>3.8614862179013901E-2</v>
      </c>
    </row>
    <row r="8135" spans="1:6" x14ac:dyDescent="0.25">
      <c r="A8135" s="95">
        <v>40268</v>
      </c>
      <c r="B8135" t="s">
        <v>102</v>
      </c>
      <c r="C8135" t="s">
        <v>90</v>
      </c>
      <c r="D8135" t="s">
        <v>98</v>
      </c>
      <c r="E8135" t="str">
        <f t="shared" si="127"/>
        <v>2010NHS Ayrshire &amp; ArranEthnicityOther Ethnic Group - Other</v>
      </c>
      <c r="F8135">
        <v>0.203810367744793</v>
      </c>
    </row>
    <row r="8136" spans="1:6" x14ac:dyDescent="0.25">
      <c r="A8136" s="95">
        <v>40268</v>
      </c>
      <c r="B8136" t="s">
        <v>103</v>
      </c>
      <c r="C8136" t="s">
        <v>90</v>
      </c>
      <c r="D8136" t="s">
        <v>98</v>
      </c>
      <c r="E8136" t="str">
        <f t="shared" si="127"/>
        <v>2010NHS BordersEthnicityOther Ethnic Group - Other</v>
      </c>
      <c r="F8136">
        <v>9.9925056207844101E-2</v>
      </c>
    </row>
    <row r="8137" spans="1:6" x14ac:dyDescent="0.25">
      <c r="A8137" s="95">
        <v>40268</v>
      </c>
      <c r="B8137" t="s">
        <v>82</v>
      </c>
      <c r="C8137" t="s">
        <v>90</v>
      </c>
      <c r="D8137" t="s">
        <v>98</v>
      </c>
      <c r="E8137" t="str">
        <f t="shared" si="127"/>
        <v>2010NHSScotlandEthnicityOther Ethnic Group - Other</v>
      </c>
      <c r="F8137">
        <v>0.225447294078546</v>
      </c>
    </row>
    <row r="8138" spans="1:6" x14ac:dyDescent="0.25">
      <c r="A8138" s="95">
        <v>40268</v>
      </c>
      <c r="B8138" t="s">
        <v>52</v>
      </c>
      <c r="C8138" t="s">
        <v>90</v>
      </c>
      <c r="D8138" t="s">
        <v>98</v>
      </c>
      <c r="E8138" t="str">
        <f t="shared" si="127"/>
        <v>2010NHS National Services ScotlandEthnicityOther Ethnic Group - Other</v>
      </c>
      <c r="F8138">
        <v>0.32831737346101197</v>
      </c>
    </row>
    <row r="8139" spans="1:6" x14ac:dyDescent="0.25">
      <c r="A8139" s="95">
        <v>40268</v>
      </c>
      <c r="B8139" t="s">
        <v>15</v>
      </c>
      <c r="C8139" t="s">
        <v>90</v>
      </c>
      <c r="D8139" t="s">
        <v>98</v>
      </c>
      <c r="E8139" t="str">
        <f t="shared" si="127"/>
        <v>2010Scottish Ambulance ServiceEthnicityOther Ethnic Group - Other</v>
      </c>
      <c r="F8139">
        <v>6.9396252602359404E-2</v>
      </c>
    </row>
    <row r="8140" spans="1:6" x14ac:dyDescent="0.25">
      <c r="A8140" s="95">
        <v>40268</v>
      </c>
      <c r="B8140" t="s">
        <v>16</v>
      </c>
      <c r="C8140" t="s">
        <v>90</v>
      </c>
      <c r="D8140" t="s">
        <v>98</v>
      </c>
      <c r="E8140" t="str">
        <f t="shared" si="127"/>
        <v>2010NHS 24EthnicityOther Ethnic Group - Other</v>
      </c>
      <c r="F8140">
        <v>0.209351011863224</v>
      </c>
    </row>
    <row r="8141" spans="1:6" x14ac:dyDescent="0.25">
      <c r="A8141" s="95">
        <v>40268</v>
      </c>
      <c r="B8141" t="s">
        <v>17</v>
      </c>
      <c r="C8141" t="s">
        <v>90</v>
      </c>
      <c r="D8141" t="s">
        <v>98</v>
      </c>
      <c r="E8141" t="str">
        <f t="shared" si="127"/>
        <v>2010NHS Education for ScotlandEthnicityOther Ethnic Group - Other</v>
      </c>
      <c r="F8141">
        <v>0.26498840675720398</v>
      </c>
    </row>
    <row r="8142" spans="1:6" x14ac:dyDescent="0.25">
      <c r="A8142" s="95">
        <v>40268</v>
      </c>
      <c r="B8142" t="s">
        <v>35</v>
      </c>
      <c r="C8142" t="s">
        <v>90</v>
      </c>
      <c r="D8142" t="s">
        <v>98</v>
      </c>
      <c r="E8142" t="str">
        <f t="shared" si="127"/>
        <v>2010National Waiting Times CentreEthnicityOther Ethnic Group - Other</v>
      </c>
      <c r="F8142">
        <v>0.36855036855036799</v>
      </c>
    </row>
    <row r="8143" spans="1:6" x14ac:dyDescent="0.25">
      <c r="A8143" s="95">
        <v>40268</v>
      </c>
      <c r="B8143" t="s">
        <v>105</v>
      </c>
      <c r="C8143" t="s">
        <v>90</v>
      </c>
      <c r="D8143" t="s">
        <v>98</v>
      </c>
      <c r="E8143" t="str">
        <f t="shared" si="127"/>
        <v>2010NHS FifeEthnicityOther Ethnic Group - Other</v>
      </c>
      <c r="F8143">
        <v>0.10668218407525901</v>
      </c>
    </row>
    <row r="8144" spans="1:6" x14ac:dyDescent="0.25">
      <c r="A8144" s="95">
        <v>40268</v>
      </c>
      <c r="B8144" t="s">
        <v>108</v>
      </c>
      <c r="C8144" t="s">
        <v>90</v>
      </c>
      <c r="D8144" t="s">
        <v>98</v>
      </c>
      <c r="E8144" t="str">
        <f t="shared" si="127"/>
        <v>2010NHS Greater Glasgow &amp; ClydeEthnicityOther Ethnic Group - Other</v>
      </c>
      <c r="F8144">
        <v>0.26228785541106397</v>
      </c>
    </row>
    <row r="8145" spans="1:6" x14ac:dyDescent="0.25">
      <c r="A8145" s="95">
        <v>40268</v>
      </c>
      <c r="B8145" t="s">
        <v>109</v>
      </c>
      <c r="C8145" t="s">
        <v>90</v>
      </c>
      <c r="D8145" t="s">
        <v>98</v>
      </c>
      <c r="E8145" t="str">
        <f t="shared" si="127"/>
        <v>2010NHS HighlandEthnicityOther Ethnic Group - Other</v>
      </c>
      <c r="F8145">
        <v>9.7361503261610305E-2</v>
      </c>
    </row>
    <row r="8146" spans="1:6" x14ac:dyDescent="0.25">
      <c r="A8146" s="95">
        <v>40268</v>
      </c>
      <c r="B8146" t="s">
        <v>110</v>
      </c>
      <c r="C8146" t="s">
        <v>90</v>
      </c>
      <c r="D8146" t="s">
        <v>98</v>
      </c>
      <c r="E8146" t="str">
        <f t="shared" si="127"/>
        <v>2010NHS LanarkshireEthnicityOther Ethnic Group - Other</v>
      </c>
      <c r="F8146">
        <v>0.292098729370527</v>
      </c>
    </row>
    <row r="8147" spans="1:6" x14ac:dyDescent="0.25">
      <c r="A8147" s="95">
        <v>40268</v>
      </c>
      <c r="B8147" t="s">
        <v>107</v>
      </c>
      <c r="C8147" t="s">
        <v>90</v>
      </c>
      <c r="D8147" t="s">
        <v>98</v>
      </c>
      <c r="E8147" t="str">
        <f t="shared" si="127"/>
        <v>2010NHS GrampianEthnicityOther Ethnic Group - Other</v>
      </c>
      <c r="F8147">
        <v>0.29347889886717099</v>
      </c>
    </row>
    <row r="8148" spans="1:6" x14ac:dyDescent="0.25">
      <c r="A8148" s="95">
        <v>40268</v>
      </c>
      <c r="B8148" t="s">
        <v>112</v>
      </c>
      <c r="C8148" t="s">
        <v>90</v>
      </c>
      <c r="D8148" t="s">
        <v>98</v>
      </c>
      <c r="E8148" t="str">
        <f t="shared" si="127"/>
        <v>2010NHS OrkneyEthnicityOther Ethnic Group - Other</v>
      </c>
      <c r="F8148">
        <v>0.13550135501355001</v>
      </c>
    </row>
    <row r="8149" spans="1:6" x14ac:dyDescent="0.25">
      <c r="A8149" s="95">
        <v>40268</v>
      </c>
      <c r="B8149" t="s">
        <v>111</v>
      </c>
      <c r="C8149" t="s">
        <v>90</v>
      </c>
      <c r="D8149" t="s">
        <v>98</v>
      </c>
      <c r="E8149" t="str">
        <f t="shared" si="127"/>
        <v>2010NHS LothianEthnicityOther Ethnic Group - Other</v>
      </c>
      <c r="F8149">
        <v>0.23620522749273901</v>
      </c>
    </row>
    <row r="8150" spans="1:6" x14ac:dyDescent="0.25">
      <c r="A8150" s="95">
        <v>40268</v>
      </c>
      <c r="B8150" t="s">
        <v>114</v>
      </c>
      <c r="C8150" t="s">
        <v>90</v>
      </c>
      <c r="D8150" t="s">
        <v>98</v>
      </c>
      <c r="E8150" t="str">
        <f t="shared" si="127"/>
        <v>2010NHS TaysideEthnicityOther Ethnic Group - Other</v>
      </c>
      <c r="F8150">
        <v>0.18884467525460299</v>
      </c>
    </row>
    <row r="8151" spans="1:6" x14ac:dyDescent="0.25">
      <c r="A8151" s="95">
        <v>40268</v>
      </c>
      <c r="B8151" t="s">
        <v>106</v>
      </c>
      <c r="C8151" t="s">
        <v>90</v>
      </c>
      <c r="D8151" t="s">
        <v>98</v>
      </c>
      <c r="E8151" t="str">
        <f t="shared" si="127"/>
        <v>2010NHS Forth ValleyEthnicityOther Ethnic Group - Other</v>
      </c>
      <c r="F8151">
        <v>0.231227942071315</v>
      </c>
    </row>
    <row r="8152" spans="1:6" x14ac:dyDescent="0.25">
      <c r="A8152" s="95">
        <v>40268</v>
      </c>
      <c r="B8152" t="s">
        <v>115</v>
      </c>
      <c r="C8152" t="s">
        <v>90</v>
      </c>
      <c r="D8152" t="s">
        <v>98</v>
      </c>
      <c r="E8152" t="str">
        <f t="shared" si="127"/>
        <v>2010NHS Western IslesEthnicityOther Ethnic Group - Other</v>
      </c>
      <c r="F8152">
        <v>0.15503875968992201</v>
      </c>
    </row>
    <row r="8153" spans="1:6" x14ac:dyDescent="0.25">
      <c r="A8153" s="95">
        <v>40268</v>
      </c>
      <c r="B8153" t="s">
        <v>104</v>
      </c>
      <c r="C8153" t="s">
        <v>90</v>
      </c>
      <c r="D8153" t="s">
        <v>98</v>
      </c>
      <c r="E8153" t="str">
        <f t="shared" si="127"/>
        <v>2010NHS Dumfries &amp; GallowayEthnicityOther Ethnic Group - Other</v>
      </c>
      <c r="F8153">
        <v>0.36326942482341001</v>
      </c>
    </row>
    <row r="8154" spans="1:6" x14ac:dyDescent="0.25">
      <c r="A8154" s="95">
        <v>40268</v>
      </c>
      <c r="B8154" t="s">
        <v>113</v>
      </c>
      <c r="C8154" t="s">
        <v>90</v>
      </c>
      <c r="D8154" t="s">
        <v>98</v>
      </c>
      <c r="E8154" t="str">
        <f t="shared" si="127"/>
        <v>2010NHS ShetlandEthnicityOther Ethnic Group - Other</v>
      </c>
      <c r="F8154">
        <v>0.63051702395964604</v>
      </c>
    </row>
    <row r="8155" spans="1:6" x14ac:dyDescent="0.25">
      <c r="A8155" s="95">
        <v>40268</v>
      </c>
      <c r="B8155" t="s">
        <v>127</v>
      </c>
      <c r="C8155" t="s">
        <v>90</v>
      </c>
      <c r="D8155" t="s">
        <v>98</v>
      </c>
      <c r="E8155" t="str">
        <f t="shared" si="127"/>
        <v>2010East RegionEthnicityOther Ethnic Group - Other</v>
      </c>
      <c r="F8155">
        <v>0.18934203642342801</v>
      </c>
    </row>
    <row r="8156" spans="1:6" x14ac:dyDescent="0.25">
      <c r="A8156" s="95">
        <v>40268</v>
      </c>
      <c r="B8156" t="s">
        <v>132</v>
      </c>
      <c r="C8156" t="s">
        <v>90</v>
      </c>
      <c r="D8156" t="s">
        <v>98</v>
      </c>
      <c r="E8156" t="str">
        <f t="shared" si="127"/>
        <v>2010National Bodies and Special Health BoardsEthnicityOther Ethnic Group - Other</v>
      </c>
      <c r="F8156">
        <v>0.208346897584478</v>
      </c>
    </row>
    <row r="8157" spans="1:6" x14ac:dyDescent="0.25">
      <c r="A8157" s="95">
        <v>40268</v>
      </c>
      <c r="B8157" t="s">
        <v>128</v>
      </c>
      <c r="C8157" t="s">
        <v>90</v>
      </c>
      <c r="D8157" t="s">
        <v>98</v>
      </c>
      <c r="E8157" t="str">
        <f t="shared" si="127"/>
        <v>2010North RegionEthnicityOther Ethnic Group - Other</v>
      </c>
      <c r="F8157">
        <v>0.213542130082747</v>
      </c>
    </row>
    <row r="8158" spans="1:6" x14ac:dyDescent="0.25">
      <c r="A8158" s="95">
        <v>40268</v>
      </c>
      <c r="B8158" t="s">
        <v>129</v>
      </c>
      <c r="C8158" t="s">
        <v>90</v>
      </c>
      <c r="D8158" t="s">
        <v>98</v>
      </c>
      <c r="E8158" t="str">
        <f t="shared" si="127"/>
        <v>2010West RegionEthnicityOther Ethnic Group - Other</v>
      </c>
      <c r="F8158">
        <v>0.26220950419654898</v>
      </c>
    </row>
    <row r="8159" spans="1:6" x14ac:dyDescent="0.25">
      <c r="A8159" s="95">
        <v>40633</v>
      </c>
      <c r="B8159" t="s">
        <v>102</v>
      </c>
      <c r="C8159" t="s">
        <v>90</v>
      </c>
      <c r="D8159" t="s">
        <v>98</v>
      </c>
      <c r="E8159" t="str">
        <f t="shared" si="127"/>
        <v>2011NHS Ayrshire &amp; ArranEthnicityOther Ethnic Group - Other</v>
      </c>
      <c r="F8159">
        <v>0.170342478034785</v>
      </c>
    </row>
    <row r="8160" spans="1:6" x14ac:dyDescent="0.25">
      <c r="A8160" s="95">
        <v>40633</v>
      </c>
      <c r="B8160" t="s">
        <v>103</v>
      </c>
      <c r="C8160" t="s">
        <v>90</v>
      </c>
      <c r="D8160" t="s">
        <v>98</v>
      </c>
      <c r="E8160" t="str">
        <f t="shared" si="127"/>
        <v>2011NHS BordersEthnicityOther Ethnic Group - Other</v>
      </c>
      <c r="F8160">
        <v>7.8226857887874798E-2</v>
      </c>
    </row>
    <row r="8161" spans="1:6" x14ac:dyDescent="0.25">
      <c r="A8161" s="95">
        <v>40633</v>
      </c>
      <c r="B8161" t="s">
        <v>82</v>
      </c>
      <c r="C8161" t="s">
        <v>90</v>
      </c>
      <c r="D8161" t="s">
        <v>98</v>
      </c>
      <c r="E8161" t="str">
        <f t="shared" si="127"/>
        <v>2011NHSScotlandEthnicityOther Ethnic Group - Other</v>
      </c>
      <c r="F8161">
        <v>0.22492102009981199</v>
      </c>
    </row>
    <row r="8162" spans="1:6" x14ac:dyDescent="0.25">
      <c r="A8162" s="95">
        <v>40633</v>
      </c>
      <c r="B8162" t="s">
        <v>52</v>
      </c>
      <c r="C8162" t="s">
        <v>90</v>
      </c>
      <c r="D8162" t="s">
        <v>98</v>
      </c>
      <c r="E8162" t="str">
        <f t="shared" si="127"/>
        <v>2011NHS National Services ScotlandEthnicityOther Ethnic Group - Other</v>
      </c>
      <c r="F8162">
        <v>0.35852178709321503</v>
      </c>
    </row>
    <row r="8163" spans="1:6" x14ac:dyDescent="0.25">
      <c r="A8163" s="95">
        <v>40633</v>
      </c>
      <c r="B8163" t="s">
        <v>15</v>
      </c>
      <c r="C8163" t="s">
        <v>90</v>
      </c>
      <c r="D8163" t="s">
        <v>98</v>
      </c>
      <c r="E8163" t="str">
        <f t="shared" si="127"/>
        <v>2011Scottish Ambulance ServiceEthnicityOther Ethnic Group - Other</v>
      </c>
      <c r="F8163">
        <v>6.9332100762653101E-2</v>
      </c>
    </row>
    <row r="8164" spans="1:6" x14ac:dyDescent="0.25">
      <c r="A8164" s="95">
        <v>40633</v>
      </c>
      <c r="B8164" t="s">
        <v>16</v>
      </c>
      <c r="C8164" t="s">
        <v>90</v>
      </c>
      <c r="D8164" t="s">
        <v>98</v>
      </c>
      <c r="E8164" t="str">
        <f t="shared" si="127"/>
        <v>2011NHS 24EthnicityOther Ethnic Group - Other</v>
      </c>
      <c r="F8164">
        <v>0.21037868162692799</v>
      </c>
    </row>
    <row r="8165" spans="1:6" x14ac:dyDescent="0.25">
      <c r="A8165" s="95">
        <v>40633</v>
      </c>
      <c r="B8165" t="s">
        <v>17</v>
      </c>
      <c r="C8165" t="s">
        <v>90</v>
      </c>
      <c r="D8165" t="s">
        <v>98</v>
      </c>
      <c r="E8165" t="str">
        <f t="shared" si="127"/>
        <v>2011NHS Education for ScotlandEthnicityOther Ethnic Group - Other</v>
      </c>
      <c r="F8165">
        <v>0.36925142665323901</v>
      </c>
    </row>
    <row r="8166" spans="1:6" x14ac:dyDescent="0.25">
      <c r="A8166" s="95">
        <v>40633</v>
      </c>
      <c r="B8166" t="s">
        <v>35</v>
      </c>
      <c r="C8166" t="s">
        <v>90</v>
      </c>
      <c r="D8166" t="s">
        <v>98</v>
      </c>
      <c r="E8166" t="str">
        <f t="shared" si="127"/>
        <v>2011National Waiting Times CentreEthnicityOther Ethnic Group - Other</v>
      </c>
      <c r="F8166">
        <v>0.31786395422759001</v>
      </c>
    </row>
    <row r="8167" spans="1:6" x14ac:dyDescent="0.25">
      <c r="A8167" s="95">
        <v>40633</v>
      </c>
      <c r="B8167" t="s">
        <v>105</v>
      </c>
      <c r="C8167" t="s">
        <v>90</v>
      </c>
      <c r="D8167" t="s">
        <v>98</v>
      </c>
      <c r="E8167" t="str">
        <f t="shared" si="127"/>
        <v>2011NHS FifeEthnicityOther Ethnic Group - Other</v>
      </c>
      <c r="F8167">
        <v>8.06207800060465E-2</v>
      </c>
    </row>
    <row r="8168" spans="1:6" x14ac:dyDescent="0.25">
      <c r="A8168" s="95">
        <v>40633</v>
      </c>
      <c r="B8168" t="s">
        <v>108</v>
      </c>
      <c r="C8168" t="s">
        <v>90</v>
      </c>
      <c r="D8168" t="s">
        <v>98</v>
      </c>
      <c r="E8168" t="str">
        <f t="shared" si="127"/>
        <v>2011NHS Greater Glasgow &amp; ClydeEthnicityOther Ethnic Group - Other</v>
      </c>
      <c r="F8168">
        <v>0.27133298075375301</v>
      </c>
    </row>
    <row r="8169" spans="1:6" x14ac:dyDescent="0.25">
      <c r="A8169" s="95">
        <v>40633</v>
      </c>
      <c r="B8169" t="s">
        <v>109</v>
      </c>
      <c r="C8169" t="s">
        <v>90</v>
      </c>
      <c r="D8169" t="s">
        <v>98</v>
      </c>
      <c r="E8169" t="str">
        <f t="shared" si="127"/>
        <v>2011NHS HighlandEthnicityOther Ethnic Group - Other</v>
      </c>
      <c r="F8169">
        <v>0.11719894520949301</v>
      </c>
    </row>
    <row r="8170" spans="1:6" x14ac:dyDescent="0.25">
      <c r="A8170" s="95">
        <v>40633</v>
      </c>
      <c r="B8170" t="s">
        <v>110</v>
      </c>
      <c r="C8170" t="s">
        <v>90</v>
      </c>
      <c r="D8170" t="s">
        <v>98</v>
      </c>
      <c r="E8170" t="str">
        <f t="shared" si="127"/>
        <v>2011NHS LanarkshireEthnicityOther Ethnic Group - Other</v>
      </c>
      <c r="F8170">
        <v>0.29392313909912499</v>
      </c>
    </row>
    <row r="8171" spans="1:6" x14ac:dyDescent="0.25">
      <c r="A8171" s="95">
        <v>40633</v>
      </c>
      <c r="B8171" t="s">
        <v>107</v>
      </c>
      <c r="C8171" t="s">
        <v>90</v>
      </c>
      <c r="D8171" t="s">
        <v>98</v>
      </c>
      <c r="E8171" t="str">
        <f t="shared" si="127"/>
        <v>2011NHS GrampianEthnicityOther Ethnic Group - Other</v>
      </c>
      <c r="F8171">
        <v>0.31488128975376201</v>
      </c>
    </row>
    <row r="8172" spans="1:6" x14ac:dyDescent="0.25">
      <c r="A8172" s="95">
        <v>40633</v>
      </c>
      <c r="B8172" t="s">
        <v>112</v>
      </c>
      <c r="C8172" t="s">
        <v>90</v>
      </c>
      <c r="D8172" t="s">
        <v>98</v>
      </c>
      <c r="E8172" t="str">
        <f t="shared" si="127"/>
        <v>2011NHS OrkneyEthnicityOther Ethnic Group - Other</v>
      </c>
      <c r="F8172">
        <v>0.27972027972027902</v>
      </c>
    </row>
    <row r="8173" spans="1:6" x14ac:dyDescent="0.25">
      <c r="A8173" s="95">
        <v>40633</v>
      </c>
      <c r="B8173" t="s">
        <v>111</v>
      </c>
      <c r="C8173" t="s">
        <v>90</v>
      </c>
      <c r="D8173" t="s">
        <v>98</v>
      </c>
      <c r="E8173" t="str">
        <f t="shared" si="127"/>
        <v>2011NHS LothianEthnicityOther Ethnic Group - Other</v>
      </c>
      <c r="F8173">
        <v>0.21574973031283701</v>
      </c>
    </row>
    <row r="8174" spans="1:6" x14ac:dyDescent="0.25">
      <c r="A8174" s="95">
        <v>40633</v>
      </c>
      <c r="B8174" t="s">
        <v>114</v>
      </c>
      <c r="C8174" t="s">
        <v>90</v>
      </c>
      <c r="D8174" t="s">
        <v>98</v>
      </c>
      <c r="E8174" t="str">
        <f t="shared" si="127"/>
        <v>2011NHS TaysideEthnicityOther Ethnic Group - Other</v>
      </c>
      <c r="F8174">
        <v>0.219671201814058</v>
      </c>
    </row>
    <row r="8175" spans="1:6" x14ac:dyDescent="0.25">
      <c r="A8175" s="95">
        <v>40633</v>
      </c>
      <c r="B8175" t="s">
        <v>106</v>
      </c>
      <c r="C8175" t="s">
        <v>90</v>
      </c>
      <c r="D8175" t="s">
        <v>98</v>
      </c>
      <c r="E8175" t="str">
        <f t="shared" si="127"/>
        <v>2011NHS Forth ValleyEthnicityOther Ethnic Group - Other</v>
      </c>
      <c r="F8175">
        <v>0.19322426896818201</v>
      </c>
    </row>
    <row r="8176" spans="1:6" x14ac:dyDescent="0.25">
      <c r="A8176" s="95">
        <v>40633</v>
      </c>
      <c r="B8176" t="s">
        <v>115</v>
      </c>
      <c r="C8176" t="s">
        <v>90</v>
      </c>
      <c r="D8176" t="s">
        <v>98</v>
      </c>
      <c r="E8176" t="str">
        <f t="shared" si="127"/>
        <v>2011NHS Western IslesEthnicityOther Ethnic Group - Other</v>
      </c>
      <c r="F8176">
        <v>7.8554595443833405E-2</v>
      </c>
    </row>
    <row r="8177" spans="1:6" x14ac:dyDescent="0.25">
      <c r="A8177" s="95">
        <v>40633</v>
      </c>
      <c r="B8177" t="s">
        <v>104</v>
      </c>
      <c r="C8177" t="s">
        <v>90</v>
      </c>
      <c r="D8177" t="s">
        <v>98</v>
      </c>
      <c r="E8177" t="str">
        <f t="shared" si="127"/>
        <v>2011NHS Dumfries &amp; GallowayEthnicityOther Ethnic Group - Other</v>
      </c>
      <c r="F8177">
        <v>0.35145751498862898</v>
      </c>
    </row>
    <row r="8178" spans="1:6" x14ac:dyDescent="0.25">
      <c r="A8178" s="95">
        <v>40633</v>
      </c>
      <c r="B8178" t="s">
        <v>113</v>
      </c>
      <c r="C8178" t="s">
        <v>90</v>
      </c>
      <c r="D8178" t="s">
        <v>98</v>
      </c>
      <c r="E8178" t="str">
        <f t="shared" si="127"/>
        <v>2011NHS ShetlandEthnicityOther Ethnic Group - Other</v>
      </c>
      <c r="F8178">
        <v>0.38022813688212898</v>
      </c>
    </row>
    <row r="8179" spans="1:6" x14ac:dyDescent="0.25">
      <c r="A8179" s="95">
        <v>40633</v>
      </c>
      <c r="B8179" t="s">
        <v>127</v>
      </c>
      <c r="C8179" t="s">
        <v>90</v>
      </c>
      <c r="D8179" t="s">
        <v>98</v>
      </c>
      <c r="E8179" t="str">
        <f t="shared" si="127"/>
        <v>2011East RegionEthnicityOther Ethnic Group - Other</v>
      </c>
      <c r="F8179">
        <v>0.167581921777915</v>
      </c>
    </row>
    <row r="8180" spans="1:6" x14ac:dyDescent="0.25">
      <c r="A8180" s="95">
        <v>40633</v>
      </c>
      <c r="B8180" t="s">
        <v>132</v>
      </c>
      <c r="C8180" t="s">
        <v>90</v>
      </c>
      <c r="D8180" t="s">
        <v>98</v>
      </c>
      <c r="E8180" t="str">
        <f t="shared" si="127"/>
        <v>2011National Bodies and Special Health BoardsEthnicityOther Ethnic Group - Other</v>
      </c>
      <c r="F8180">
        <v>0.22980958634274401</v>
      </c>
    </row>
    <row r="8181" spans="1:6" x14ac:dyDescent="0.25">
      <c r="A8181" s="95">
        <v>40633</v>
      </c>
      <c r="B8181" t="s">
        <v>128</v>
      </c>
      <c r="C8181" t="s">
        <v>90</v>
      </c>
      <c r="D8181" t="s">
        <v>98</v>
      </c>
      <c r="E8181" t="str">
        <f t="shared" si="127"/>
        <v>2011North RegionEthnicityOther Ethnic Group - Other</v>
      </c>
      <c r="F8181">
        <v>0.230195084521124</v>
      </c>
    </row>
    <row r="8182" spans="1:6" x14ac:dyDescent="0.25">
      <c r="A8182" s="95">
        <v>40633</v>
      </c>
      <c r="B8182" t="s">
        <v>129</v>
      </c>
      <c r="C8182" t="s">
        <v>90</v>
      </c>
      <c r="D8182" t="s">
        <v>98</v>
      </c>
      <c r="E8182" t="str">
        <f t="shared" si="127"/>
        <v>2011West RegionEthnicityOther Ethnic Group - Other</v>
      </c>
      <c r="F8182">
        <v>0.25849700687676203</v>
      </c>
    </row>
    <row r="8183" spans="1:6" x14ac:dyDescent="0.25">
      <c r="A8183" s="95">
        <v>40999</v>
      </c>
      <c r="B8183" t="s">
        <v>102</v>
      </c>
      <c r="C8183" t="s">
        <v>90</v>
      </c>
      <c r="D8183" t="s">
        <v>98</v>
      </c>
      <c r="E8183" t="str">
        <f t="shared" si="127"/>
        <v>2012NHS Ayrshire &amp; ArranEthnicityOther Ethnic Group - Other</v>
      </c>
      <c r="F8183">
        <v>0.201317715959004</v>
      </c>
    </row>
    <row r="8184" spans="1:6" x14ac:dyDescent="0.25">
      <c r="A8184" s="95">
        <v>40999</v>
      </c>
      <c r="B8184" t="s">
        <v>103</v>
      </c>
      <c r="C8184" t="s">
        <v>90</v>
      </c>
      <c r="D8184" t="s">
        <v>98</v>
      </c>
      <c r="E8184" t="str">
        <f t="shared" si="127"/>
        <v>2012NHS BordersEthnicityOther Ethnic Group - Other</v>
      </c>
      <c r="F8184">
        <v>0.109319486198414</v>
      </c>
    </row>
    <row r="8185" spans="1:6" x14ac:dyDescent="0.25">
      <c r="A8185" s="95">
        <v>40999</v>
      </c>
      <c r="B8185" t="s">
        <v>82</v>
      </c>
      <c r="C8185" t="s">
        <v>90</v>
      </c>
      <c r="D8185" t="s">
        <v>98</v>
      </c>
      <c r="E8185" t="str">
        <f t="shared" si="127"/>
        <v>2012NHSScotlandEthnicityOther Ethnic Group - Other</v>
      </c>
      <c r="F8185">
        <v>0.221967720226218</v>
      </c>
    </row>
    <row r="8186" spans="1:6" x14ac:dyDescent="0.25">
      <c r="A8186" s="95">
        <v>40999</v>
      </c>
      <c r="B8186" t="s">
        <v>52</v>
      </c>
      <c r="C8186" t="s">
        <v>90</v>
      </c>
      <c r="D8186" t="s">
        <v>98</v>
      </c>
      <c r="E8186" t="str">
        <f t="shared" si="127"/>
        <v>2012NHS National Services ScotlandEthnicityOther Ethnic Group - Other</v>
      </c>
      <c r="F8186">
        <v>0.37206639954207199</v>
      </c>
    </row>
    <row r="8187" spans="1:6" x14ac:dyDescent="0.25">
      <c r="A8187" s="95">
        <v>40999</v>
      </c>
      <c r="B8187" t="s">
        <v>15</v>
      </c>
      <c r="C8187" t="s">
        <v>90</v>
      </c>
      <c r="D8187" t="s">
        <v>98</v>
      </c>
      <c r="E8187" t="str">
        <f t="shared" si="127"/>
        <v>2012Scottish Ambulance ServiceEthnicityOther Ethnic Group - Other</v>
      </c>
      <c r="F8187">
        <v>7.1225071225071199E-2</v>
      </c>
    </row>
    <row r="8188" spans="1:6" x14ac:dyDescent="0.25">
      <c r="A8188" s="95">
        <v>40999</v>
      </c>
      <c r="B8188" t="s">
        <v>16</v>
      </c>
      <c r="C8188" t="s">
        <v>90</v>
      </c>
      <c r="D8188" t="s">
        <v>98</v>
      </c>
      <c r="E8188" t="str">
        <f t="shared" si="127"/>
        <v>2012NHS 24EthnicityOther Ethnic Group - Other</v>
      </c>
      <c r="F8188">
        <v>0.18999366687777</v>
      </c>
    </row>
    <row r="8189" spans="1:6" x14ac:dyDescent="0.25">
      <c r="A8189" s="95">
        <v>40999</v>
      </c>
      <c r="B8189" t="s">
        <v>17</v>
      </c>
      <c r="C8189" t="s">
        <v>90</v>
      </c>
      <c r="D8189" t="s">
        <v>98</v>
      </c>
      <c r="E8189" t="str">
        <f t="shared" si="127"/>
        <v>2012NHS Education for ScotlandEthnicityOther Ethnic Group - Other</v>
      </c>
      <c r="F8189">
        <v>0.45801526717557201</v>
      </c>
    </row>
    <row r="8190" spans="1:6" x14ac:dyDescent="0.25">
      <c r="A8190" s="95">
        <v>40999</v>
      </c>
      <c r="B8190" t="s">
        <v>35</v>
      </c>
      <c r="C8190" t="s">
        <v>90</v>
      </c>
      <c r="D8190" t="s">
        <v>98</v>
      </c>
      <c r="E8190" t="str">
        <f t="shared" si="127"/>
        <v>2012National Waiting Times CentreEthnicityOther Ethnic Group - Other</v>
      </c>
      <c r="F8190">
        <v>0.38119440914866498</v>
      </c>
    </row>
    <row r="8191" spans="1:6" x14ac:dyDescent="0.25">
      <c r="A8191" s="95">
        <v>40999</v>
      </c>
      <c r="B8191" t="s">
        <v>105</v>
      </c>
      <c r="C8191" t="s">
        <v>90</v>
      </c>
      <c r="D8191" t="s">
        <v>98</v>
      </c>
      <c r="E8191" t="str">
        <f t="shared" si="127"/>
        <v>2012NHS FifeEthnicityOther Ethnic Group - Other</v>
      </c>
      <c r="F8191">
        <v>6.3064956905612701E-2</v>
      </c>
    </row>
    <row r="8192" spans="1:6" x14ac:dyDescent="0.25">
      <c r="A8192" s="95">
        <v>40999</v>
      </c>
      <c r="B8192" t="s">
        <v>108</v>
      </c>
      <c r="C8192" t="s">
        <v>90</v>
      </c>
      <c r="D8192" t="s">
        <v>98</v>
      </c>
      <c r="E8192" t="str">
        <f t="shared" si="127"/>
        <v>2012NHS Greater Glasgow &amp; ClydeEthnicityOther Ethnic Group - Other</v>
      </c>
      <c r="F8192">
        <v>0.23188544380961401</v>
      </c>
    </row>
    <row r="8193" spans="1:6" x14ac:dyDescent="0.25">
      <c r="A8193" s="95">
        <v>40999</v>
      </c>
      <c r="B8193" t="s">
        <v>109</v>
      </c>
      <c r="C8193" t="s">
        <v>90</v>
      </c>
      <c r="D8193" t="s">
        <v>98</v>
      </c>
      <c r="E8193" t="str">
        <f t="shared" si="127"/>
        <v>2012NHS HighlandEthnicityOther Ethnic Group - Other</v>
      </c>
      <c r="F8193">
        <v>0.163749872070412</v>
      </c>
    </row>
    <row r="8194" spans="1:6" x14ac:dyDescent="0.25">
      <c r="A8194" s="95">
        <v>40999</v>
      </c>
      <c r="B8194" t="s">
        <v>110</v>
      </c>
      <c r="C8194" t="s">
        <v>90</v>
      </c>
      <c r="D8194" t="s">
        <v>98</v>
      </c>
      <c r="E8194" t="str">
        <f t="shared" si="127"/>
        <v>2012NHS LanarkshireEthnicityOther Ethnic Group - Other</v>
      </c>
      <c r="F8194">
        <v>0.29500756429651998</v>
      </c>
    </row>
    <row r="8195" spans="1:6" x14ac:dyDescent="0.25">
      <c r="A8195" s="95">
        <v>40999</v>
      </c>
      <c r="B8195" t="s">
        <v>107</v>
      </c>
      <c r="C8195" t="s">
        <v>90</v>
      </c>
      <c r="D8195" t="s">
        <v>98</v>
      </c>
      <c r="E8195" t="str">
        <f t="shared" si="127"/>
        <v>2012NHS GrampianEthnicityOther Ethnic Group - Other</v>
      </c>
      <c r="F8195">
        <v>0.32395350314425397</v>
      </c>
    </row>
    <row r="8196" spans="1:6" x14ac:dyDescent="0.25">
      <c r="A8196" s="95">
        <v>40999</v>
      </c>
      <c r="B8196" t="s">
        <v>112</v>
      </c>
      <c r="C8196" t="s">
        <v>90</v>
      </c>
      <c r="D8196" t="s">
        <v>98</v>
      </c>
      <c r="E8196" t="str">
        <f t="shared" ref="E8196:E8259" si="128">"20"&amp;RIGHT(TEXT(A8196,"dd-mmm-yy"),2)&amp;B8196&amp;C8196&amp;D8196</f>
        <v>2012NHS OrkneyEthnicityOther Ethnic Group - Other</v>
      </c>
      <c r="F8196">
        <v>0.31152647975077802</v>
      </c>
    </row>
    <row r="8197" spans="1:6" x14ac:dyDescent="0.25">
      <c r="A8197" s="95">
        <v>40999</v>
      </c>
      <c r="B8197" t="s">
        <v>111</v>
      </c>
      <c r="C8197" t="s">
        <v>90</v>
      </c>
      <c r="D8197" t="s">
        <v>98</v>
      </c>
      <c r="E8197" t="str">
        <f t="shared" si="128"/>
        <v>2012NHS LothianEthnicityOther Ethnic Group - Other</v>
      </c>
      <c r="F8197">
        <v>0.22034673429509799</v>
      </c>
    </row>
    <row r="8198" spans="1:6" x14ac:dyDescent="0.25">
      <c r="A8198" s="95">
        <v>40999</v>
      </c>
      <c r="B8198" t="s">
        <v>114</v>
      </c>
      <c r="C8198" t="s">
        <v>90</v>
      </c>
      <c r="D8198" t="s">
        <v>98</v>
      </c>
      <c r="E8198" t="str">
        <f t="shared" si="128"/>
        <v>2012NHS TaysideEthnicityOther Ethnic Group - Other</v>
      </c>
      <c r="F8198">
        <v>0.24478948104629999</v>
      </c>
    </row>
    <row r="8199" spans="1:6" x14ac:dyDescent="0.25">
      <c r="A8199" s="95">
        <v>40999</v>
      </c>
      <c r="B8199" t="s">
        <v>106</v>
      </c>
      <c r="C8199" t="s">
        <v>90</v>
      </c>
      <c r="D8199" t="s">
        <v>98</v>
      </c>
      <c r="E8199" t="str">
        <f t="shared" si="128"/>
        <v>2012NHS Forth ValleyEthnicityOther Ethnic Group - Other</v>
      </c>
      <c r="F8199">
        <v>0.165494414563508</v>
      </c>
    </row>
    <row r="8200" spans="1:6" x14ac:dyDescent="0.25">
      <c r="A8200" s="95">
        <v>40999</v>
      </c>
      <c r="B8200" t="s">
        <v>115</v>
      </c>
      <c r="C8200" t="s">
        <v>90</v>
      </c>
      <c r="D8200" t="s">
        <v>98</v>
      </c>
      <c r="E8200" t="str">
        <f t="shared" si="128"/>
        <v>2012NHS Western IslesEthnicityOther Ethnic Group - Other</v>
      </c>
      <c r="F8200">
        <v>8.2372322899505704E-2</v>
      </c>
    </row>
    <row r="8201" spans="1:6" x14ac:dyDescent="0.25">
      <c r="A8201" s="95">
        <v>40999</v>
      </c>
      <c r="B8201" t="s">
        <v>104</v>
      </c>
      <c r="C8201" t="s">
        <v>90</v>
      </c>
      <c r="D8201" t="s">
        <v>98</v>
      </c>
      <c r="E8201" t="str">
        <f t="shared" si="128"/>
        <v>2012NHS Dumfries &amp; GallowayEthnicityOther Ethnic Group - Other</v>
      </c>
      <c r="F8201">
        <v>0.29946524064171098</v>
      </c>
    </row>
    <row r="8202" spans="1:6" x14ac:dyDescent="0.25">
      <c r="A8202" s="95">
        <v>40999</v>
      </c>
      <c r="B8202" t="s">
        <v>113</v>
      </c>
      <c r="C8202" t="s">
        <v>90</v>
      </c>
      <c r="D8202" t="s">
        <v>98</v>
      </c>
      <c r="E8202" t="str">
        <f t="shared" si="128"/>
        <v>2012NHS ShetlandEthnicityOther Ethnic Group - Other</v>
      </c>
      <c r="F8202">
        <v>0.142247510668563</v>
      </c>
    </row>
    <row r="8203" spans="1:6" x14ac:dyDescent="0.25">
      <c r="A8203" s="95">
        <v>40999</v>
      </c>
      <c r="B8203" t="s">
        <v>127</v>
      </c>
      <c r="C8203" t="s">
        <v>90</v>
      </c>
      <c r="D8203" t="s">
        <v>98</v>
      </c>
      <c r="E8203" t="str">
        <f t="shared" si="128"/>
        <v>2012East RegionEthnicityOther Ethnic Group - Other</v>
      </c>
      <c r="F8203">
        <v>0.16923655509589999</v>
      </c>
    </row>
    <row r="8204" spans="1:6" x14ac:dyDescent="0.25">
      <c r="A8204" s="95">
        <v>40999</v>
      </c>
      <c r="B8204" t="s">
        <v>132</v>
      </c>
      <c r="C8204" t="s">
        <v>90</v>
      </c>
      <c r="D8204" t="s">
        <v>98</v>
      </c>
      <c r="E8204" t="str">
        <f t="shared" si="128"/>
        <v>2012National Bodies and Special Health BoardsEthnicityOther Ethnic Group - Other</v>
      </c>
      <c r="F8204">
        <v>0.25042301184433102</v>
      </c>
    </row>
    <row r="8205" spans="1:6" x14ac:dyDescent="0.25">
      <c r="A8205" s="95">
        <v>40999</v>
      </c>
      <c r="B8205" t="s">
        <v>128</v>
      </c>
      <c r="C8205" t="s">
        <v>90</v>
      </c>
      <c r="D8205" t="s">
        <v>98</v>
      </c>
      <c r="E8205" t="str">
        <f t="shared" si="128"/>
        <v>2012North RegionEthnicityOther Ethnic Group - Other</v>
      </c>
      <c r="F8205">
        <v>0.25017110759717698</v>
      </c>
    </row>
    <row r="8206" spans="1:6" x14ac:dyDescent="0.25">
      <c r="A8206" s="95">
        <v>40999</v>
      </c>
      <c r="B8206" t="s">
        <v>129</v>
      </c>
      <c r="C8206" t="s">
        <v>90</v>
      </c>
      <c r="D8206" t="s">
        <v>98</v>
      </c>
      <c r="E8206" t="str">
        <f t="shared" si="128"/>
        <v>2012West RegionEthnicityOther Ethnic Group - Other</v>
      </c>
      <c r="F8206">
        <v>0.23618509723381001</v>
      </c>
    </row>
    <row r="8207" spans="1:6" x14ac:dyDescent="0.25">
      <c r="A8207" s="95">
        <v>41364</v>
      </c>
      <c r="B8207" t="s">
        <v>102</v>
      </c>
      <c r="C8207" t="s">
        <v>90</v>
      </c>
      <c r="D8207" t="s">
        <v>98</v>
      </c>
      <c r="E8207" t="str">
        <f t="shared" si="128"/>
        <v>2013NHS Ayrshire &amp; ArranEthnicityOther Ethnic Group - Other</v>
      </c>
      <c r="F8207">
        <v>0.20074824345286901</v>
      </c>
    </row>
    <row r="8208" spans="1:6" x14ac:dyDescent="0.25">
      <c r="A8208" s="95">
        <v>41364</v>
      </c>
      <c r="B8208" t="s">
        <v>103</v>
      </c>
      <c r="C8208" t="s">
        <v>90</v>
      </c>
      <c r="D8208" t="s">
        <v>98</v>
      </c>
      <c r="E8208" t="str">
        <f t="shared" si="128"/>
        <v>2013NHS BordersEthnicityOther Ethnic Group - Other</v>
      </c>
      <c r="F8208">
        <v>0.11043622308117</v>
      </c>
    </row>
    <row r="8209" spans="1:6" x14ac:dyDescent="0.25">
      <c r="A8209" s="95">
        <v>41364</v>
      </c>
      <c r="B8209" t="s">
        <v>82</v>
      </c>
      <c r="C8209" t="s">
        <v>90</v>
      </c>
      <c r="D8209" t="s">
        <v>98</v>
      </c>
      <c r="E8209" t="str">
        <f t="shared" si="128"/>
        <v>2013NHSScotlandEthnicityOther Ethnic Group - Other</v>
      </c>
      <c r="F8209">
        <v>0.22685497568579999</v>
      </c>
    </row>
    <row r="8210" spans="1:6" x14ac:dyDescent="0.25">
      <c r="A8210" s="95">
        <v>41364</v>
      </c>
      <c r="B8210" t="s">
        <v>52</v>
      </c>
      <c r="C8210" t="s">
        <v>90</v>
      </c>
      <c r="D8210" t="s">
        <v>98</v>
      </c>
      <c r="E8210" t="str">
        <f t="shared" si="128"/>
        <v>2013NHS National Services ScotlandEthnicityOther Ethnic Group - Other</v>
      </c>
      <c r="F8210">
        <v>0.26208503203261502</v>
      </c>
    </row>
    <row r="8211" spans="1:6" x14ac:dyDescent="0.25">
      <c r="A8211" s="95">
        <v>41364</v>
      </c>
      <c r="B8211" t="s">
        <v>15</v>
      </c>
      <c r="C8211" t="s">
        <v>90</v>
      </c>
      <c r="D8211" t="s">
        <v>98</v>
      </c>
      <c r="E8211" t="str">
        <f t="shared" si="128"/>
        <v>2013Scottish Ambulance ServiceEthnicityOther Ethnic Group - Other</v>
      </c>
      <c r="F8211">
        <v>4.6339202965708898E-2</v>
      </c>
    </row>
    <row r="8212" spans="1:6" x14ac:dyDescent="0.25">
      <c r="A8212" s="95">
        <v>41364</v>
      </c>
      <c r="B8212" t="s">
        <v>16</v>
      </c>
      <c r="C8212" t="s">
        <v>90</v>
      </c>
      <c r="D8212" t="s">
        <v>98</v>
      </c>
      <c r="E8212" t="str">
        <f t="shared" si="128"/>
        <v>2013NHS 24EthnicityOther Ethnic Group - Other</v>
      </c>
      <c r="F8212">
        <v>0.12121212121212099</v>
      </c>
    </row>
    <row r="8213" spans="1:6" x14ac:dyDescent="0.25">
      <c r="A8213" s="95">
        <v>41364</v>
      </c>
      <c r="B8213" t="s">
        <v>17</v>
      </c>
      <c r="C8213" t="s">
        <v>90</v>
      </c>
      <c r="D8213" t="s">
        <v>98</v>
      </c>
      <c r="E8213" t="str">
        <f t="shared" si="128"/>
        <v>2013NHS Education for ScotlandEthnicityOther Ethnic Group - Other</v>
      </c>
      <c r="F8213">
        <v>0.31923383878691097</v>
      </c>
    </row>
    <row r="8214" spans="1:6" x14ac:dyDescent="0.25">
      <c r="A8214" s="95">
        <v>41364</v>
      </c>
      <c r="B8214" t="s">
        <v>35</v>
      </c>
      <c r="C8214" t="s">
        <v>90</v>
      </c>
      <c r="D8214" t="s">
        <v>98</v>
      </c>
      <c r="E8214" t="str">
        <f t="shared" si="128"/>
        <v>2013National Waiting Times CentreEthnicityOther Ethnic Group - Other</v>
      </c>
      <c r="F8214">
        <v>0.42117930204572801</v>
      </c>
    </row>
    <row r="8215" spans="1:6" x14ac:dyDescent="0.25">
      <c r="A8215" s="95">
        <v>41364</v>
      </c>
      <c r="B8215" t="s">
        <v>105</v>
      </c>
      <c r="C8215" t="s">
        <v>90</v>
      </c>
      <c r="D8215" t="s">
        <v>98</v>
      </c>
      <c r="E8215" t="str">
        <f t="shared" si="128"/>
        <v>2013NHS FifeEthnicityOther Ethnic Group - Other</v>
      </c>
      <c r="F8215">
        <v>6.3789070805868597E-2</v>
      </c>
    </row>
    <row r="8216" spans="1:6" x14ac:dyDescent="0.25">
      <c r="A8216" s="95">
        <v>41364</v>
      </c>
      <c r="B8216" t="s">
        <v>108</v>
      </c>
      <c r="C8216" t="s">
        <v>90</v>
      </c>
      <c r="D8216" t="s">
        <v>98</v>
      </c>
      <c r="E8216" t="str">
        <f t="shared" si="128"/>
        <v>2013NHS Greater Glasgow &amp; ClydeEthnicityOther Ethnic Group - Other</v>
      </c>
      <c r="F8216">
        <v>0.321142692805445</v>
      </c>
    </row>
    <row r="8217" spans="1:6" x14ac:dyDescent="0.25">
      <c r="A8217" s="95">
        <v>41364</v>
      </c>
      <c r="B8217" t="s">
        <v>109</v>
      </c>
      <c r="C8217" t="s">
        <v>90</v>
      </c>
      <c r="D8217" t="s">
        <v>98</v>
      </c>
      <c r="E8217" t="str">
        <f t="shared" si="128"/>
        <v>2013NHS HighlandEthnicityOther Ethnic Group - Other</v>
      </c>
      <c r="F8217">
        <v>0.13196093956188901</v>
      </c>
    </row>
    <row r="8218" spans="1:6" x14ac:dyDescent="0.25">
      <c r="A8218" s="95">
        <v>41364</v>
      </c>
      <c r="B8218" t="s">
        <v>110</v>
      </c>
      <c r="C8218" t="s">
        <v>90</v>
      </c>
      <c r="D8218" t="s">
        <v>98</v>
      </c>
      <c r="E8218" t="str">
        <f t="shared" si="128"/>
        <v>2013NHS LanarkshireEthnicityOther Ethnic Group - Other</v>
      </c>
      <c r="F8218">
        <v>0.26619343389529698</v>
      </c>
    </row>
    <row r="8219" spans="1:6" x14ac:dyDescent="0.25">
      <c r="A8219" s="95">
        <v>41364</v>
      </c>
      <c r="B8219" t="s">
        <v>107</v>
      </c>
      <c r="C8219" t="s">
        <v>90</v>
      </c>
      <c r="D8219" t="s">
        <v>98</v>
      </c>
      <c r="E8219" t="str">
        <f t="shared" si="128"/>
        <v>2013NHS GrampianEthnicityOther Ethnic Group - Other</v>
      </c>
      <c r="F8219">
        <v>0.29034905005365103</v>
      </c>
    </row>
    <row r="8220" spans="1:6" x14ac:dyDescent="0.25">
      <c r="A8220" s="95">
        <v>41364</v>
      </c>
      <c r="B8220" t="s">
        <v>112</v>
      </c>
      <c r="C8220" t="s">
        <v>90</v>
      </c>
      <c r="D8220" t="s">
        <v>98</v>
      </c>
      <c r="E8220" t="str">
        <f t="shared" si="128"/>
        <v>2013NHS OrkneyEthnicityOther Ethnic Group - Other</v>
      </c>
      <c r="F8220">
        <v>0.148148148148148</v>
      </c>
    </row>
    <row r="8221" spans="1:6" x14ac:dyDescent="0.25">
      <c r="A8221" s="95">
        <v>41364</v>
      </c>
      <c r="B8221" t="s">
        <v>111</v>
      </c>
      <c r="C8221" t="s">
        <v>90</v>
      </c>
      <c r="D8221" t="s">
        <v>98</v>
      </c>
      <c r="E8221" t="str">
        <f t="shared" si="128"/>
        <v>2013NHS LothianEthnicityOther Ethnic Group - Other</v>
      </c>
      <c r="F8221">
        <v>0.20539669754329401</v>
      </c>
    </row>
    <row r="8222" spans="1:6" x14ac:dyDescent="0.25">
      <c r="A8222" s="95">
        <v>41364</v>
      </c>
      <c r="B8222" t="s">
        <v>114</v>
      </c>
      <c r="C8222" t="s">
        <v>90</v>
      </c>
      <c r="D8222" t="s">
        <v>98</v>
      </c>
      <c r="E8222" t="str">
        <f t="shared" si="128"/>
        <v>2013NHS TaysideEthnicityOther Ethnic Group - Other</v>
      </c>
      <c r="F8222">
        <v>0.20855057351407699</v>
      </c>
    </row>
    <row r="8223" spans="1:6" x14ac:dyDescent="0.25">
      <c r="A8223" s="95">
        <v>41364</v>
      </c>
      <c r="B8223" t="s">
        <v>106</v>
      </c>
      <c r="C8223" t="s">
        <v>90</v>
      </c>
      <c r="D8223" t="s">
        <v>98</v>
      </c>
      <c r="E8223" t="str">
        <f t="shared" si="128"/>
        <v>2013NHS Forth ValleyEthnicityOther Ethnic Group - Other</v>
      </c>
      <c r="F8223">
        <v>0.169947599490157</v>
      </c>
    </row>
    <row r="8224" spans="1:6" x14ac:dyDescent="0.25">
      <c r="A8224" s="95">
        <v>41364</v>
      </c>
      <c r="B8224" t="s">
        <v>115</v>
      </c>
      <c r="C8224" t="s">
        <v>90</v>
      </c>
      <c r="D8224" t="s">
        <v>98</v>
      </c>
      <c r="E8224" t="str">
        <f t="shared" si="128"/>
        <v>2013NHS Western IslesEthnicityOther Ethnic Group - Other</v>
      </c>
      <c r="F8224">
        <v>0.16380016380016299</v>
      </c>
    </row>
    <row r="8225" spans="1:6" x14ac:dyDescent="0.25">
      <c r="A8225" s="95">
        <v>41364</v>
      </c>
      <c r="B8225" t="s">
        <v>104</v>
      </c>
      <c r="C8225" t="s">
        <v>90</v>
      </c>
      <c r="D8225" t="s">
        <v>98</v>
      </c>
      <c r="E8225" t="str">
        <f t="shared" si="128"/>
        <v>2013NHS Dumfries &amp; GallowayEthnicityOther Ethnic Group - Other</v>
      </c>
      <c r="F8225">
        <v>0.25767661584711099</v>
      </c>
    </row>
    <row r="8226" spans="1:6" x14ac:dyDescent="0.25">
      <c r="A8226" s="95">
        <v>41364</v>
      </c>
      <c r="B8226" t="s">
        <v>113</v>
      </c>
      <c r="C8226" t="s">
        <v>90</v>
      </c>
      <c r="D8226" t="s">
        <v>98</v>
      </c>
      <c r="E8226" t="str">
        <f t="shared" si="128"/>
        <v>2013NHS ShetlandEthnicityOther Ethnic Group - Other</v>
      </c>
      <c r="F8226">
        <v>0.24844720496894401</v>
      </c>
    </row>
    <row r="8227" spans="1:6" x14ac:dyDescent="0.25">
      <c r="A8227" s="95">
        <v>41364</v>
      </c>
      <c r="B8227" t="s">
        <v>127</v>
      </c>
      <c r="C8227" t="s">
        <v>90</v>
      </c>
      <c r="D8227" t="s">
        <v>98</v>
      </c>
      <c r="E8227" t="str">
        <f t="shared" si="128"/>
        <v>2013East RegionEthnicityOther Ethnic Group - Other</v>
      </c>
      <c r="F8227">
        <v>0.161128427280891</v>
      </c>
    </row>
    <row r="8228" spans="1:6" x14ac:dyDescent="0.25">
      <c r="A8228" s="95">
        <v>41364</v>
      </c>
      <c r="B8228" t="s">
        <v>132</v>
      </c>
      <c r="C8228" t="s">
        <v>90</v>
      </c>
      <c r="D8228" t="s">
        <v>98</v>
      </c>
      <c r="E8228" t="str">
        <f t="shared" si="128"/>
        <v>2013National Bodies and Special Health BoardsEthnicityOther Ethnic Group - Other</v>
      </c>
      <c r="F8228">
        <v>0.18824794944197901</v>
      </c>
    </row>
    <row r="8229" spans="1:6" x14ac:dyDescent="0.25">
      <c r="A8229" s="95">
        <v>41364</v>
      </c>
      <c r="B8229" t="s">
        <v>128</v>
      </c>
      <c r="C8229" t="s">
        <v>90</v>
      </c>
      <c r="D8229" t="s">
        <v>98</v>
      </c>
      <c r="E8229" t="str">
        <f t="shared" si="128"/>
        <v>2013North RegionEthnicityOther Ethnic Group - Other</v>
      </c>
      <c r="F8229">
        <v>0.21672385768466601</v>
      </c>
    </row>
    <row r="8230" spans="1:6" x14ac:dyDescent="0.25">
      <c r="A8230" s="95">
        <v>41364</v>
      </c>
      <c r="B8230" t="s">
        <v>129</v>
      </c>
      <c r="C8230" t="s">
        <v>90</v>
      </c>
      <c r="D8230" t="s">
        <v>98</v>
      </c>
      <c r="E8230" t="str">
        <f t="shared" si="128"/>
        <v>2013West RegionEthnicityOther Ethnic Group - Other</v>
      </c>
      <c r="F8230">
        <v>0.27718249130596501</v>
      </c>
    </row>
    <row r="8231" spans="1:6" x14ac:dyDescent="0.25">
      <c r="A8231" s="95">
        <v>41729</v>
      </c>
      <c r="B8231" t="s">
        <v>102</v>
      </c>
      <c r="C8231" t="s">
        <v>90</v>
      </c>
      <c r="D8231" t="s">
        <v>98</v>
      </c>
      <c r="E8231" t="str">
        <f t="shared" si="128"/>
        <v>2014NHS Ayrshire &amp; ArranEthnicityOther Ethnic Group - Other</v>
      </c>
      <c r="F8231">
        <v>0.187818620874698</v>
      </c>
    </row>
    <row r="8232" spans="1:6" x14ac:dyDescent="0.25">
      <c r="A8232" s="95">
        <v>41729</v>
      </c>
      <c r="B8232" t="s">
        <v>103</v>
      </c>
      <c r="C8232" t="s">
        <v>90</v>
      </c>
      <c r="D8232" t="s">
        <v>98</v>
      </c>
      <c r="E8232" t="str">
        <f t="shared" si="128"/>
        <v>2014NHS BordersEthnicityOther Ethnic Group - Other</v>
      </c>
      <c r="F8232">
        <v>0.82644628099173501</v>
      </c>
    </row>
    <row r="8233" spans="1:6" x14ac:dyDescent="0.25">
      <c r="A8233" s="95">
        <v>41729</v>
      </c>
      <c r="B8233" t="s">
        <v>82</v>
      </c>
      <c r="C8233" t="s">
        <v>90</v>
      </c>
      <c r="D8233" t="s">
        <v>98</v>
      </c>
      <c r="E8233" t="str">
        <f t="shared" si="128"/>
        <v>2014NHSScotlandEthnicityOther Ethnic Group - Other</v>
      </c>
      <c r="F8233">
        <v>0.22788303531041901</v>
      </c>
    </row>
    <row r="8234" spans="1:6" x14ac:dyDescent="0.25">
      <c r="A8234" s="95">
        <v>41729</v>
      </c>
      <c r="B8234" t="s">
        <v>52</v>
      </c>
      <c r="C8234" t="s">
        <v>90</v>
      </c>
      <c r="D8234" t="s">
        <v>98</v>
      </c>
      <c r="E8234" t="str">
        <f t="shared" si="128"/>
        <v>2014NHS National Services ScotlandEthnicityOther Ethnic Group - Other</v>
      </c>
      <c r="F8234">
        <v>0.26139994191112398</v>
      </c>
    </row>
    <row r="8235" spans="1:6" x14ac:dyDescent="0.25">
      <c r="A8235" s="95">
        <v>41729</v>
      </c>
      <c r="B8235" t="s">
        <v>15</v>
      </c>
      <c r="C8235" t="s">
        <v>90</v>
      </c>
      <c r="D8235" t="s">
        <v>98</v>
      </c>
      <c r="E8235" t="str">
        <f t="shared" si="128"/>
        <v>2014Scottish Ambulance ServiceEthnicityOther Ethnic Group - Other</v>
      </c>
      <c r="F8235">
        <v>4.5351473922902397E-2</v>
      </c>
    </row>
    <row r="8236" spans="1:6" x14ac:dyDescent="0.25">
      <c r="A8236" s="95">
        <v>41729</v>
      </c>
      <c r="B8236" t="s">
        <v>16</v>
      </c>
      <c r="C8236" t="s">
        <v>90</v>
      </c>
      <c r="D8236" t="s">
        <v>98</v>
      </c>
      <c r="E8236" t="str">
        <f t="shared" si="128"/>
        <v>2014NHS 24EthnicityOther Ethnic Group - Other</v>
      </c>
      <c r="F8236">
        <v>6.6225165562913899E-2</v>
      </c>
    </row>
    <row r="8237" spans="1:6" x14ac:dyDescent="0.25">
      <c r="A8237" s="95">
        <v>41729</v>
      </c>
      <c r="B8237" t="s">
        <v>17</v>
      </c>
      <c r="C8237" t="s">
        <v>90</v>
      </c>
      <c r="D8237" t="s">
        <v>98</v>
      </c>
      <c r="E8237" t="str">
        <f t="shared" si="128"/>
        <v>2014NHS Education for ScotlandEthnicityOther Ethnic Group - Other</v>
      </c>
      <c r="F8237">
        <v>0.36968576709796602</v>
      </c>
    </row>
    <row r="8238" spans="1:6" x14ac:dyDescent="0.25">
      <c r="A8238" s="95">
        <v>41729</v>
      </c>
      <c r="B8238" t="s">
        <v>35</v>
      </c>
      <c r="C8238" t="s">
        <v>90</v>
      </c>
      <c r="D8238" t="s">
        <v>98</v>
      </c>
      <c r="E8238" t="str">
        <f t="shared" si="128"/>
        <v>2014National Waiting Times CentreEthnicityOther Ethnic Group - Other</v>
      </c>
      <c r="F8238">
        <v>0.565610859728506</v>
      </c>
    </row>
    <row r="8239" spans="1:6" x14ac:dyDescent="0.25">
      <c r="A8239" s="95">
        <v>41729</v>
      </c>
      <c r="B8239" t="s">
        <v>105</v>
      </c>
      <c r="C8239" t="s">
        <v>90</v>
      </c>
      <c r="D8239" t="s">
        <v>98</v>
      </c>
      <c r="E8239" t="str">
        <f t="shared" si="128"/>
        <v>2014NHS FifeEthnicityOther Ethnic Group - Other</v>
      </c>
      <c r="F8239">
        <v>6.3952248987422702E-2</v>
      </c>
    </row>
    <row r="8240" spans="1:6" x14ac:dyDescent="0.25">
      <c r="A8240" s="95">
        <v>41729</v>
      </c>
      <c r="B8240" t="s">
        <v>108</v>
      </c>
      <c r="C8240" t="s">
        <v>90</v>
      </c>
      <c r="D8240" t="s">
        <v>98</v>
      </c>
      <c r="E8240" t="str">
        <f t="shared" si="128"/>
        <v>2014NHS Greater Glasgow &amp; ClydeEthnicityOther Ethnic Group - Other</v>
      </c>
      <c r="F8240">
        <v>0.29482218536944899</v>
      </c>
    </row>
    <row r="8241" spans="1:6" x14ac:dyDescent="0.25">
      <c r="A8241" s="95">
        <v>41729</v>
      </c>
      <c r="B8241" t="s">
        <v>109</v>
      </c>
      <c r="C8241" t="s">
        <v>90</v>
      </c>
      <c r="D8241" t="s">
        <v>98</v>
      </c>
      <c r="E8241" t="str">
        <f t="shared" si="128"/>
        <v>2014NHS HighlandEthnicityOther Ethnic Group - Other</v>
      </c>
      <c r="F8241">
        <v>0.104520512150509</v>
      </c>
    </row>
    <row r="8242" spans="1:6" x14ac:dyDescent="0.25">
      <c r="A8242" s="95">
        <v>41729</v>
      </c>
      <c r="B8242" t="s">
        <v>110</v>
      </c>
      <c r="C8242" t="s">
        <v>90</v>
      </c>
      <c r="D8242" t="s">
        <v>98</v>
      </c>
      <c r="E8242" t="str">
        <f t="shared" si="128"/>
        <v>2014NHS LanarkshireEthnicityOther Ethnic Group - Other</v>
      </c>
      <c r="F8242">
        <v>0.26854405574103601</v>
      </c>
    </row>
    <row r="8243" spans="1:6" x14ac:dyDescent="0.25">
      <c r="A8243" s="95">
        <v>41729</v>
      </c>
      <c r="B8243" t="s">
        <v>107</v>
      </c>
      <c r="C8243" t="s">
        <v>90</v>
      </c>
      <c r="D8243" t="s">
        <v>98</v>
      </c>
      <c r="E8243" t="str">
        <f t="shared" si="128"/>
        <v>2014NHS GrampianEthnicityOther Ethnic Group - Other</v>
      </c>
      <c r="F8243">
        <v>0.28651510432886901</v>
      </c>
    </row>
    <row r="8244" spans="1:6" x14ac:dyDescent="0.25">
      <c r="A8244" s="95">
        <v>41729</v>
      </c>
      <c r="B8244" t="s">
        <v>112</v>
      </c>
      <c r="C8244" t="s">
        <v>90</v>
      </c>
      <c r="D8244" t="s">
        <v>98</v>
      </c>
      <c r="E8244" t="str">
        <f t="shared" si="128"/>
        <v>2014NHS OrkneyEthnicityOther Ethnic Group - Other</v>
      </c>
      <c r="F8244">
        <v>0.14556040756914099</v>
      </c>
    </row>
    <row r="8245" spans="1:6" x14ac:dyDescent="0.25">
      <c r="A8245" s="95">
        <v>41729</v>
      </c>
      <c r="B8245" t="s">
        <v>111</v>
      </c>
      <c r="C8245" t="s">
        <v>90</v>
      </c>
      <c r="D8245" t="s">
        <v>98</v>
      </c>
      <c r="E8245" t="str">
        <f t="shared" si="128"/>
        <v>2014NHS LothianEthnicityOther Ethnic Group - Other</v>
      </c>
      <c r="F8245">
        <v>0.20352250489236701</v>
      </c>
    </row>
    <row r="8246" spans="1:6" x14ac:dyDescent="0.25">
      <c r="A8246" s="95">
        <v>41729</v>
      </c>
      <c r="B8246" t="s">
        <v>114</v>
      </c>
      <c r="C8246" t="s">
        <v>90</v>
      </c>
      <c r="D8246" t="s">
        <v>98</v>
      </c>
      <c r="E8246" t="str">
        <f t="shared" si="128"/>
        <v>2014NHS TaysideEthnicityOther Ethnic Group - Other</v>
      </c>
      <c r="F8246">
        <v>0.13015481572818099</v>
      </c>
    </row>
    <row r="8247" spans="1:6" x14ac:dyDescent="0.25">
      <c r="A8247" s="95">
        <v>41729</v>
      </c>
      <c r="B8247" t="s">
        <v>106</v>
      </c>
      <c r="C8247" t="s">
        <v>90</v>
      </c>
      <c r="D8247" t="s">
        <v>98</v>
      </c>
      <c r="E8247" t="str">
        <f t="shared" si="128"/>
        <v>2014NHS Forth ValleyEthnicityOther Ethnic Group - Other</v>
      </c>
      <c r="F8247">
        <v>0.17766844335109999</v>
      </c>
    </row>
    <row r="8248" spans="1:6" x14ac:dyDescent="0.25">
      <c r="A8248" s="95">
        <v>41729</v>
      </c>
      <c r="B8248" t="s">
        <v>115</v>
      </c>
      <c r="C8248" t="s">
        <v>90</v>
      </c>
      <c r="D8248" t="s">
        <v>98</v>
      </c>
      <c r="E8248" t="str">
        <f t="shared" si="128"/>
        <v>2014NHS Western IslesEthnicityOther Ethnic Group - Other</v>
      </c>
      <c r="F8248">
        <v>0.24896265560165901</v>
      </c>
    </row>
    <row r="8249" spans="1:6" x14ac:dyDescent="0.25">
      <c r="A8249" s="95">
        <v>41729</v>
      </c>
      <c r="B8249" t="s">
        <v>104</v>
      </c>
      <c r="C8249" t="s">
        <v>90</v>
      </c>
      <c r="D8249" t="s">
        <v>98</v>
      </c>
      <c r="E8249" t="str">
        <f t="shared" si="128"/>
        <v>2014NHS Dumfries &amp; GallowayEthnicityOther Ethnic Group - Other</v>
      </c>
      <c r="F8249">
        <v>0.29946524064171098</v>
      </c>
    </row>
    <row r="8250" spans="1:6" x14ac:dyDescent="0.25">
      <c r="A8250" s="95">
        <v>41729</v>
      </c>
      <c r="B8250" t="s">
        <v>113</v>
      </c>
      <c r="C8250" t="s">
        <v>90</v>
      </c>
      <c r="D8250" t="s">
        <v>98</v>
      </c>
      <c r="E8250" t="str">
        <f t="shared" si="128"/>
        <v>2014NHS ShetlandEthnicityOther Ethnic Group - Other</v>
      </c>
      <c r="F8250">
        <v>0.48309178743961301</v>
      </c>
    </row>
    <row r="8251" spans="1:6" x14ac:dyDescent="0.25">
      <c r="A8251" s="95">
        <v>41729</v>
      </c>
      <c r="B8251" t="s">
        <v>127</v>
      </c>
      <c r="C8251" t="s">
        <v>90</v>
      </c>
      <c r="D8251" t="s">
        <v>98</v>
      </c>
      <c r="E8251" t="str">
        <f t="shared" si="128"/>
        <v>2014East RegionEthnicityOther Ethnic Group - Other</v>
      </c>
      <c r="F8251">
        <v>0.22820393133136199</v>
      </c>
    </row>
    <row r="8252" spans="1:6" x14ac:dyDescent="0.25">
      <c r="A8252" s="95">
        <v>41729</v>
      </c>
      <c r="B8252" t="s">
        <v>132</v>
      </c>
      <c r="C8252" t="s">
        <v>90</v>
      </c>
      <c r="D8252" t="s">
        <v>98</v>
      </c>
      <c r="E8252" t="str">
        <f t="shared" si="128"/>
        <v>2014National Bodies and Special Health BoardsEthnicityOther Ethnic Group - Other</v>
      </c>
      <c r="F8252">
        <v>0.19944440487214099</v>
      </c>
    </row>
    <row r="8253" spans="1:6" x14ac:dyDescent="0.25">
      <c r="A8253" s="95">
        <v>41729</v>
      </c>
      <c r="B8253" t="s">
        <v>128</v>
      </c>
      <c r="C8253" t="s">
        <v>90</v>
      </c>
      <c r="D8253" t="s">
        <v>98</v>
      </c>
      <c r="E8253" t="str">
        <f t="shared" si="128"/>
        <v>2014North RegionEthnicityOther Ethnic Group - Other</v>
      </c>
      <c r="F8253">
        <v>0.189503723190796</v>
      </c>
    </row>
    <row r="8254" spans="1:6" x14ac:dyDescent="0.25">
      <c r="A8254" s="95">
        <v>41729</v>
      </c>
      <c r="B8254" t="s">
        <v>129</v>
      </c>
      <c r="C8254" t="s">
        <v>90</v>
      </c>
      <c r="D8254" t="s">
        <v>98</v>
      </c>
      <c r="E8254" t="str">
        <f t="shared" si="128"/>
        <v>2014West RegionEthnicityOther Ethnic Group - Other</v>
      </c>
      <c r="F8254">
        <v>0.26503415581022</v>
      </c>
    </row>
    <row r="8255" spans="1:6" x14ac:dyDescent="0.25">
      <c r="A8255" s="95">
        <v>42094</v>
      </c>
      <c r="B8255" t="s">
        <v>102</v>
      </c>
      <c r="C8255" t="s">
        <v>90</v>
      </c>
      <c r="D8255" t="s">
        <v>98</v>
      </c>
      <c r="E8255" t="str">
        <f t="shared" si="128"/>
        <v>2015NHS Ayrshire &amp; ArranEthnicityOther Ethnic Group - Other</v>
      </c>
      <c r="F8255">
        <v>0.17002237136465301</v>
      </c>
    </row>
    <row r="8256" spans="1:6" x14ac:dyDescent="0.25">
      <c r="A8256" s="95">
        <v>42094</v>
      </c>
      <c r="B8256" t="s">
        <v>103</v>
      </c>
      <c r="C8256" t="s">
        <v>90</v>
      </c>
      <c r="D8256" t="s">
        <v>98</v>
      </c>
      <c r="E8256" t="str">
        <f t="shared" si="128"/>
        <v>2015NHS BordersEthnicityOther Ethnic Group - Other</v>
      </c>
      <c r="F8256">
        <v>1.13888888888888</v>
      </c>
    </row>
    <row r="8257" spans="1:6" x14ac:dyDescent="0.25">
      <c r="A8257" s="95">
        <v>42094</v>
      </c>
      <c r="B8257" t="s">
        <v>82</v>
      </c>
      <c r="C8257" t="s">
        <v>90</v>
      </c>
      <c r="D8257" t="s">
        <v>98</v>
      </c>
      <c r="E8257" t="str">
        <f t="shared" si="128"/>
        <v>2015NHSScotlandEthnicityOther Ethnic Group - Other</v>
      </c>
      <c r="F8257">
        <v>0.238893147067544</v>
      </c>
    </row>
    <row r="8258" spans="1:6" x14ac:dyDescent="0.25">
      <c r="A8258" s="95">
        <v>42094</v>
      </c>
      <c r="B8258" t="s">
        <v>52</v>
      </c>
      <c r="C8258" t="s">
        <v>90</v>
      </c>
      <c r="D8258" t="s">
        <v>98</v>
      </c>
      <c r="E8258" t="str">
        <f t="shared" si="128"/>
        <v>2015NHS National Services ScotlandEthnicityOther Ethnic Group - Other</v>
      </c>
      <c r="F8258">
        <v>0.253164556962025</v>
      </c>
    </row>
    <row r="8259" spans="1:6" x14ac:dyDescent="0.25">
      <c r="A8259" s="95">
        <v>42094</v>
      </c>
      <c r="B8259" t="s">
        <v>15</v>
      </c>
      <c r="C8259" t="s">
        <v>90</v>
      </c>
      <c r="D8259" t="s">
        <v>98</v>
      </c>
      <c r="E8259" t="str">
        <f t="shared" si="128"/>
        <v>2015Scottish Ambulance ServiceEthnicityOther Ethnic Group - Other</v>
      </c>
      <c r="F8259">
        <v>4.4873233116445997E-2</v>
      </c>
    </row>
    <row r="8260" spans="1:6" x14ac:dyDescent="0.25">
      <c r="A8260" s="95">
        <v>42094</v>
      </c>
      <c r="B8260" t="s">
        <v>16</v>
      </c>
      <c r="C8260" t="s">
        <v>90</v>
      </c>
      <c r="D8260" t="s">
        <v>98</v>
      </c>
      <c r="E8260" t="str">
        <f t="shared" ref="E8260:E8323" si="129">"20"&amp;RIGHT(TEXT(A8260,"dd-mmm-yy"),2)&amp;B8260&amp;C8260&amp;D8260</f>
        <v>2015NHS 24EthnicityOther Ethnic Group - Other</v>
      </c>
      <c r="F8260">
        <v>6.2383031815346199E-2</v>
      </c>
    </row>
    <row r="8261" spans="1:6" x14ac:dyDescent="0.25">
      <c r="A8261" s="95">
        <v>42094</v>
      </c>
      <c r="B8261" t="s">
        <v>17</v>
      </c>
      <c r="C8261" t="s">
        <v>90</v>
      </c>
      <c r="D8261" t="s">
        <v>98</v>
      </c>
      <c r="E8261" t="str">
        <f t="shared" si="129"/>
        <v>2015NHS Education for ScotlandEthnicityOther Ethnic Group - Other</v>
      </c>
      <c r="F8261">
        <v>0.44444444444444398</v>
      </c>
    </row>
    <row r="8262" spans="1:6" x14ac:dyDescent="0.25">
      <c r="A8262" s="95">
        <v>42094</v>
      </c>
      <c r="B8262" t="s">
        <v>35</v>
      </c>
      <c r="C8262" t="s">
        <v>90</v>
      </c>
      <c r="D8262" t="s">
        <v>98</v>
      </c>
      <c r="E8262" t="str">
        <f t="shared" si="129"/>
        <v>2015National Waiting Times CentreEthnicityOther Ethnic Group - Other</v>
      </c>
      <c r="F8262">
        <v>0.43715846994535501</v>
      </c>
    </row>
    <row r="8263" spans="1:6" x14ac:dyDescent="0.25">
      <c r="A8263" s="95">
        <v>42094</v>
      </c>
      <c r="B8263" t="s">
        <v>105</v>
      </c>
      <c r="C8263" t="s">
        <v>90</v>
      </c>
      <c r="D8263" t="s">
        <v>98</v>
      </c>
      <c r="E8263" t="str">
        <f t="shared" si="129"/>
        <v>2015NHS FifeEthnicityOther Ethnic Group - Other</v>
      </c>
      <c r="F8263">
        <v>8.2550820348777199E-2</v>
      </c>
    </row>
    <row r="8264" spans="1:6" x14ac:dyDescent="0.25">
      <c r="A8264" s="95">
        <v>42094</v>
      </c>
      <c r="B8264" t="s">
        <v>108</v>
      </c>
      <c r="C8264" t="s">
        <v>90</v>
      </c>
      <c r="D8264" t="s">
        <v>98</v>
      </c>
      <c r="E8264" t="str">
        <f t="shared" si="129"/>
        <v>2015NHS Greater Glasgow &amp; ClydeEthnicityOther Ethnic Group - Other</v>
      </c>
      <c r="F8264">
        <v>0.28286302640809202</v>
      </c>
    </row>
    <row r="8265" spans="1:6" x14ac:dyDescent="0.25">
      <c r="A8265" s="95">
        <v>42094</v>
      </c>
      <c r="B8265" t="s">
        <v>109</v>
      </c>
      <c r="C8265" t="s">
        <v>90</v>
      </c>
      <c r="D8265" t="s">
        <v>98</v>
      </c>
      <c r="E8265" t="str">
        <f t="shared" si="129"/>
        <v>2015NHS HighlandEthnicityOther Ethnic Group - Other</v>
      </c>
      <c r="F8265">
        <v>8.6505190311418595E-2</v>
      </c>
    </row>
    <row r="8266" spans="1:6" x14ac:dyDescent="0.25">
      <c r="A8266" s="95">
        <v>42094</v>
      </c>
      <c r="B8266" t="s">
        <v>110</v>
      </c>
      <c r="C8266" t="s">
        <v>90</v>
      </c>
      <c r="D8266" t="s">
        <v>98</v>
      </c>
      <c r="E8266" t="str">
        <f t="shared" si="129"/>
        <v>2015NHS LanarkshireEthnicityOther Ethnic Group - Other</v>
      </c>
      <c r="F8266">
        <v>0.23621466007233999</v>
      </c>
    </row>
    <row r="8267" spans="1:6" x14ac:dyDescent="0.25">
      <c r="A8267" s="95">
        <v>42094</v>
      </c>
      <c r="B8267" t="s">
        <v>107</v>
      </c>
      <c r="C8267" t="s">
        <v>90</v>
      </c>
      <c r="D8267" t="s">
        <v>98</v>
      </c>
      <c r="E8267" t="str">
        <f t="shared" si="129"/>
        <v>2015NHS GrampianEthnicityOther Ethnic Group - Other</v>
      </c>
      <c r="F8267">
        <v>0.30340888809566302</v>
      </c>
    </row>
    <row r="8268" spans="1:6" x14ac:dyDescent="0.25">
      <c r="A8268" s="95">
        <v>42094</v>
      </c>
      <c r="B8268" t="s">
        <v>112</v>
      </c>
      <c r="C8268" t="s">
        <v>90</v>
      </c>
      <c r="D8268" t="s">
        <v>98</v>
      </c>
      <c r="E8268" t="str">
        <f t="shared" si="129"/>
        <v>2015NHS OrkneyEthnicityOther Ethnic Group - Other</v>
      </c>
      <c r="F8268">
        <v>0.14326647564469899</v>
      </c>
    </row>
    <row r="8269" spans="1:6" x14ac:dyDescent="0.25">
      <c r="A8269" s="95">
        <v>42094</v>
      </c>
      <c r="B8269" t="s">
        <v>111</v>
      </c>
      <c r="C8269" t="s">
        <v>90</v>
      </c>
      <c r="D8269" t="s">
        <v>98</v>
      </c>
      <c r="E8269" t="str">
        <f t="shared" si="129"/>
        <v>2015NHS LothianEthnicityOther Ethnic Group - Other</v>
      </c>
      <c r="F8269">
        <v>0.311353274769265</v>
      </c>
    </row>
    <row r="8270" spans="1:6" x14ac:dyDescent="0.25">
      <c r="A8270" s="95">
        <v>42094</v>
      </c>
      <c r="B8270" t="s">
        <v>114</v>
      </c>
      <c r="C8270" t="s">
        <v>90</v>
      </c>
      <c r="D8270" t="s">
        <v>98</v>
      </c>
      <c r="E8270" t="str">
        <f t="shared" si="129"/>
        <v>2015NHS TaysideEthnicityOther Ethnic Group - Other</v>
      </c>
      <c r="F8270">
        <v>0.107736852737189</v>
      </c>
    </row>
    <row r="8271" spans="1:6" x14ac:dyDescent="0.25">
      <c r="A8271" s="95">
        <v>42094</v>
      </c>
      <c r="B8271" t="s">
        <v>106</v>
      </c>
      <c r="C8271" t="s">
        <v>90</v>
      </c>
      <c r="D8271" t="s">
        <v>98</v>
      </c>
      <c r="E8271" t="str">
        <f t="shared" si="129"/>
        <v>2015NHS Forth ValleyEthnicityOther Ethnic Group - Other</v>
      </c>
      <c r="F8271">
        <v>0.15487867836861099</v>
      </c>
    </row>
    <row r="8272" spans="1:6" x14ac:dyDescent="0.25">
      <c r="A8272" s="95">
        <v>42094</v>
      </c>
      <c r="B8272" t="s">
        <v>115</v>
      </c>
      <c r="C8272" t="s">
        <v>90</v>
      </c>
      <c r="D8272" t="s">
        <v>98</v>
      </c>
      <c r="E8272" t="str">
        <f t="shared" si="129"/>
        <v>2015NHS Western IslesEthnicityOther Ethnic Group - Other</v>
      </c>
      <c r="F8272">
        <v>0.16750418760468999</v>
      </c>
    </row>
    <row r="8273" spans="1:6" x14ac:dyDescent="0.25">
      <c r="A8273" s="95">
        <v>42094</v>
      </c>
      <c r="B8273" t="s">
        <v>104</v>
      </c>
      <c r="C8273" t="s">
        <v>90</v>
      </c>
      <c r="D8273" t="s">
        <v>98</v>
      </c>
      <c r="E8273" t="str">
        <f t="shared" si="129"/>
        <v>2015NHS Dumfries &amp; GallowayEthnicityOther Ethnic Group - Other</v>
      </c>
      <c r="F8273">
        <v>0.23414218816517601</v>
      </c>
    </row>
    <row r="8274" spans="1:6" x14ac:dyDescent="0.25">
      <c r="A8274" s="95">
        <v>42094</v>
      </c>
      <c r="B8274" t="s">
        <v>113</v>
      </c>
      <c r="C8274" t="s">
        <v>90</v>
      </c>
      <c r="D8274" t="s">
        <v>98</v>
      </c>
      <c r="E8274" t="str">
        <f t="shared" si="129"/>
        <v>2015NHS ShetlandEthnicityOther Ethnic Group - Other</v>
      </c>
      <c r="F8274">
        <v>0.46948356807511699</v>
      </c>
    </row>
    <row r="8275" spans="1:6" x14ac:dyDescent="0.25">
      <c r="A8275" s="95">
        <v>42094</v>
      </c>
      <c r="B8275" t="s">
        <v>127</v>
      </c>
      <c r="C8275" t="s">
        <v>90</v>
      </c>
      <c r="D8275" t="s">
        <v>98</v>
      </c>
      <c r="E8275" t="str">
        <f t="shared" si="129"/>
        <v>2015East RegionEthnicityOther Ethnic Group - Other</v>
      </c>
      <c r="F8275">
        <v>0.33027067295753598</v>
      </c>
    </row>
    <row r="8276" spans="1:6" x14ac:dyDescent="0.25">
      <c r="A8276" s="95">
        <v>42094</v>
      </c>
      <c r="B8276" t="s">
        <v>132</v>
      </c>
      <c r="C8276" t="s">
        <v>90</v>
      </c>
      <c r="D8276" t="s">
        <v>98</v>
      </c>
      <c r="E8276" t="str">
        <f t="shared" si="129"/>
        <v>2015National Bodies and Special Health BoardsEthnicityOther Ethnic Group - Other</v>
      </c>
      <c r="F8276">
        <v>0.200213561131874</v>
      </c>
    </row>
    <row r="8277" spans="1:6" x14ac:dyDescent="0.25">
      <c r="A8277" s="95">
        <v>42094</v>
      </c>
      <c r="B8277" t="s">
        <v>128</v>
      </c>
      <c r="C8277" t="s">
        <v>90</v>
      </c>
      <c r="D8277" t="s">
        <v>98</v>
      </c>
      <c r="E8277" t="str">
        <f t="shared" si="129"/>
        <v>2015North RegionEthnicityOther Ethnic Group - Other</v>
      </c>
      <c r="F8277">
        <v>0.182751718736402</v>
      </c>
    </row>
    <row r="8278" spans="1:6" x14ac:dyDescent="0.25">
      <c r="A8278" s="95">
        <v>42094</v>
      </c>
      <c r="B8278" t="s">
        <v>129</v>
      </c>
      <c r="C8278" t="s">
        <v>90</v>
      </c>
      <c r="D8278" t="s">
        <v>98</v>
      </c>
      <c r="E8278" t="str">
        <f t="shared" si="129"/>
        <v>2015West RegionEthnicityOther Ethnic Group - Other</v>
      </c>
      <c r="F8278">
        <v>0.244594943399009</v>
      </c>
    </row>
    <row r="8279" spans="1:6" x14ac:dyDescent="0.25">
      <c r="A8279" s="95">
        <v>42460</v>
      </c>
      <c r="B8279" t="s">
        <v>102</v>
      </c>
      <c r="C8279" t="s">
        <v>90</v>
      </c>
      <c r="D8279" t="s">
        <v>98</v>
      </c>
      <c r="E8279" t="str">
        <f t="shared" si="129"/>
        <v>2016NHS Ayrshire &amp; ArranEthnicityOther Ethnic Group - Other</v>
      </c>
      <c r="F8279">
        <v>0.185022026431718</v>
      </c>
    </row>
    <row r="8280" spans="1:6" x14ac:dyDescent="0.25">
      <c r="A8280" s="95">
        <v>42460</v>
      </c>
      <c r="B8280" t="s">
        <v>103</v>
      </c>
      <c r="C8280" t="s">
        <v>90</v>
      </c>
      <c r="D8280" t="s">
        <v>98</v>
      </c>
      <c r="E8280" t="str">
        <f t="shared" si="129"/>
        <v>2016NHS BordersEthnicityOther Ethnic Group - Other</v>
      </c>
      <c r="F8280">
        <v>0.97455332972387598</v>
      </c>
    </row>
    <row r="8281" spans="1:6" x14ac:dyDescent="0.25">
      <c r="A8281" s="95">
        <v>42460</v>
      </c>
      <c r="B8281" t="s">
        <v>82</v>
      </c>
      <c r="C8281" t="s">
        <v>90</v>
      </c>
      <c r="D8281" t="s">
        <v>98</v>
      </c>
      <c r="E8281" t="str">
        <f t="shared" si="129"/>
        <v>2016NHSScotlandEthnicityOther Ethnic Group - Other</v>
      </c>
      <c r="F8281">
        <v>0.236143142469351</v>
      </c>
    </row>
    <row r="8282" spans="1:6" x14ac:dyDescent="0.25">
      <c r="A8282" s="95">
        <v>42460</v>
      </c>
      <c r="B8282" t="s">
        <v>52</v>
      </c>
      <c r="C8282" t="s">
        <v>90</v>
      </c>
      <c r="D8282" t="s">
        <v>98</v>
      </c>
      <c r="E8282" t="str">
        <f t="shared" si="129"/>
        <v>2016NHS National Services ScotlandEthnicityOther Ethnic Group - Other</v>
      </c>
      <c r="F8282">
        <v>0.245633187772925</v>
      </c>
    </row>
    <row r="8283" spans="1:6" x14ac:dyDescent="0.25">
      <c r="A8283" s="95">
        <v>42460</v>
      </c>
      <c r="B8283" t="s">
        <v>15</v>
      </c>
      <c r="C8283" t="s">
        <v>90</v>
      </c>
      <c r="D8283" t="s">
        <v>98</v>
      </c>
      <c r="E8283" t="str">
        <f t="shared" si="129"/>
        <v>2016Scottish Ambulance ServiceEthnicityOther Ethnic Group - Other</v>
      </c>
      <c r="F8283">
        <v>4.3497172683775502E-2</v>
      </c>
    </row>
    <row r="8284" spans="1:6" x14ac:dyDescent="0.25">
      <c r="A8284" s="95">
        <v>42460</v>
      </c>
      <c r="B8284" t="s">
        <v>16</v>
      </c>
      <c r="C8284" t="s">
        <v>90</v>
      </c>
      <c r="D8284" t="s">
        <v>98</v>
      </c>
      <c r="E8284" t="str">
        <f t="shared" si="129"/>
        <v>2016NHS 24EthnicityOther Ethnic Group - Other</v>
      </c>
      <c r="F8284">
        <v>6.1199510403916697E-2</v>
      </c>
    </row>
    <row r="8285" spans="1:6" x14ac:dyDescent="0.25">
      <c r="A8285" s="95">
        <v>42460</v>
      </c>
      <c r="B8285" t="s">
        <v>17</v>
      </c>
      <c r="C8285" t="s">
        <v>90</v>
      </c>
      <c r="D8285" t="s">
        <v>98</v>
      </c>
      <c r="E8285" t="str">
        <f t="shared" si="129"/>
        <v>2016NHS Education for ScotlandEthnicityOther Ethnic Group - Other</v>
      </c>
      <c r="F8285">
        <v>0.40263543191800799</v>
      </c>
    </row>
    <row r="8286" spans="1:6" x14ac:dyDescent="0.25">
      <c r="A8286" s="95">
        <v>42460</v>
      </c>
      <c r="B8286" t="s">
        <v>35</v>
      </c>
      <c r="C8286" t="s">
        <v>90</v>
      </c>
      <c r="D8286" t="s">
        <v>98</v>
      </c>
      <c r="E8286" t="str">
        <f t="shared" si="129"/>
        <v>2016National Waiting Times CentreEthnicityOther Ethnic Group - Other</v>
      </c>
      <c r="F8286">
        <v>0.46439628482972101</v>
      </c>
    </row>
    <row r="8287" spans="1:6" x14ac:dyDescent="0.25">
      <c r="A8287" s="95">
        <v>42460</v>
      </c>
      <c r="B8287" t="s">
        <v>105</v>
      </c>
      <c r="C8287" t="s">
        <v>90</v>
      </c>
      <c r="D8287" t="s">
        <v>98</v>
      </c>
      <c r="E8287" t="str">
        <f t="shared" si="129"/>
        <v>2016NHS FifeEthnicityOther Ethnic Group - Other</v>
      </c>
      <c r="F8287">
        <v>5.0745965695727098E-2</v>
      </c>
    </row>
    <row r="8288" spans="1:6" x14ac:dyDescent="0.25">
      <c r="A8288" s="95">
        <v>42460</v>
      </c>
      <c r="B8288" t="s">
        <v>108</v>
      </c>
      <c r="C8288" t="s">
        <v>90</v>
      </c>
      <c r="D8288" t="s">
        <v>98</v>
      </c>
      <c r="E8288" t="str">
        <f t="shared" si="129"/>
        <v>2016NHS Greater Glasgow &amp; ClydeEthnicityOther Ethnic Group - Other</v>
      </c>
      <c r="F8288">
        <v>0.29844717709361801</v>
      </c>
    </row>
    <row r="8289" spans="1:6" x14ac:dyDescent="0.25">
      <c r="A8289" s="95">
        <v>42460</v>
      </c>
      <c r="B8289" t="s">
        <v>109</v>
      </c>
      <c r="C8289" t="s">
        <v>90</v>
      </c>
      <c r="D8289" t="s">
        <v>98</v>
      </c>
      <c r="E8289" t="str">
        <f t="shared" si="129"/>
        <v>2016NHS HighlandEthnicityOther Ethnic Group - Other</v>
      </c>
      <c r="F8289">
        <v>7.7213452299245006E-2</v>
      </c>
    </row>
    <row r="8290" spans="1:6" x14ac:dyDescent="0.25">
      <c r="A8290" s="95">
        <v>42460</v>
      </c>
      <c r="B8290" t="s">
        <v>110</v>
      </c>
      <c r="C8290" t="s">
        <v>90</v>
      </c>
      <c r="D8290" t="s">
        <v>98</v>
      </c>
      <c r="E8290" t="str">
        <f t="shared" si="129"/>
        <v>2016NHS LanarkshireEthnicityOther Ethnic Group - Other</v>
      </c>
      <c r="F8290">
        <v>0.23366192040890801</v>
      </c>
    </row>
    <row r="8291" spans="1:6" x14ac:dyDescent="0.25">
      <c r="A8291" s="95">
        <v>42460</v>
      </c>
      <c r="B8291" t="s">
        <v>107</v>
      </c>
      <c r="C8291" t="s">
        <v>90</v>
      </c>
      <c r="D8291" t="s">
        <v>98</v>
      </c>
      <c r="E8291" t="str">
        <f t="shared" si="129"/>
        <v>2016NHS GrampianEthnicityOther Ethnic Group - Other</v>
      </c>
      <c r="F8291">
        <v>0.32771535580524302</v>
      </c>
    </row>
    <row r="8292" spans="1:6" x14ac:dyDescent="0.25">
      <c r="A8292" s="95">
        <v>42460</v>
      </c>
      <c r="B8292" t="s">
        <v>112</v>
      </c>
      <c r="C8292" t="s">
        <v>90</v>
      </c>
      <c r="D8292" t="s">
        <v>98</v>
      </c>
      <c r="E8292" t="str">
        <f t="shared" si="129"/>
        <v>2016NHS OrkneyEthnicityOther Ethnic Group - Other</v>
      </c>
      <c r="F8292">
        <v>0.13351134846461901</v>
      </c>
    </row>
    <row r="8293" spans="1:6" x14ac:dyDescent="0.25">
      <c r="A8293" s="95">
        <v>42460</v>
      </c>
      <c r="B8293" t="s">
        <v>111</v>
      </c>
      <c r="C8293" t="s">
        <v>90</v>
      </c>
      <c r="D8293" t="s">
        <v>98</v>
      </c>
      <c r="E8293" t="str">
        <f t="shared" si="129"/>
        <v>2016NHS LothianEthnicityOther Ethnic Group - Other</v>
      </c>
      <c r="F8293">
        <v>0.27620240111953998</v>
      </c>
    </row>
    <row r="8294" spans="1:6" x14ac:dyDescent="0.25">
      <c r="A8294" s="95">
        <v>42460</v>
      </c>
      <c r="B8294" t="s">
        <v>114</v>
      </c>
      <c r="C8294" t="s">
        <v>90</v>
      </c>
      <c r="D8294" t="s">
        <v>98</v>
      </c>
      <c r="E8294" t="str">
        <f t="shared" si="129"/>
        <v>2016NHS TaysideEthnicityOther Ethnic Group - Other</v>
      </c>
      <c r="F8294">
        <v>0.11499695596293</v>
      </c>
    </row>
    <row r="8295" spans="1:6" x14ac:dyDescent="0.25">
      <c r="A8295" s="95">
        <v>42460</v>
      </c>
      <c r="B8295" t="s">
        <v>106</v>
      </c>
      <c r="C8295" t="s">
        <v>90</v>
      </c>
      <c r="D8295" t="s">
        <v>98</v>
      </c>
      <c r="E8295" t="str">
        <f t="shared" si="129"/>
        <v>2016NHS Forth ValleyEthnicityOther Ethnic Group - Other</v>
      </c>
      <c r="F8295">
        <v>0.16205435053602499</v>
      </c>
    </row>
    <row r="8296" spans="1:6" x14ac:dyDescent="0.25">
      <c r="A8296" s="95">
        <v>42460</v>
      </c>
      <c r="B8296" t="s">
        <v>115</v>
      </c>
      <c r="C8296" t="s">
        <v>90</v>
      </c>
      <c r="D8296" t="s">
        <v>98</v>
      </c>
      <c r="E8296" t="str">
        <f t="shared" si="129"/>
        <v>2016NHS Western IslesEthnicityOther Ethnic Group - Other</v>
      </c>
      <c r="F8296">
        <v>0.16666666666666599</v>
      </c>
    </row>
    <row r="8297" spans="1:6" x14ac:dyDescent="0.25">
      <c r="A8297" s="95">
        <v>42460</v>
      </c>
      <c r="B8297" t="s">
        <v>104</v>
      </c>
      <c r="C8297" t="s">
        <v>90</v>
      </c>
      <c r="D8297" t="s">
        <v>98</v>
      </c>
      <c r="E8297" t="str">
        <f t="shared" si="129"/>
        <v>2016NHS Dumfries &amp; GallowayEthnicityOther Ethnic Group - Other</v>
      </c>
      <c r="F8297">
        <v>0.21235931195582899</v>
      </c>
    </row>
    <row r="8298" spans="1:6" x14ac:dyDescent="0.25">
      <c r="A8298" s="95">
        <v>42460</v>
      </c>
      <c r="B8298" t="s">
        <v>113</v>
      </c>
      <c r="C8298" t="s">
        <v>90</v>
      </c>
      <c r="D8298" t="s">
        <v>98</v>
      </c>
      <c r="E8298" t="str">
        <f t="shared" si="129"/>
        <v>2016NHS ShetlandEthnicityOther Ethnic Group - Other</v>
      </c>
      <c r="F8298">
        <v>0.11587485515643101</v>
      </c>
    </row>
    <row r="8299" spans="1:6" x14ac:dyDescent="0.25">
      <c r="A8299" s="95">
        <v>42460</v>
      </c>
      <c r="B8299" t="s">
        <v>127</v>
      </c>
      <c r="C8299" t="s">
        <v>90</v>
      </c>
      <c r="D8299" t="s">
        <v>98</v>
      </c>
      <c r="E8299" t="str">
        <f t="shared" si="129"/>
        <v>2016East RegionEthnicityOther Ethnic Group - Other</v>
      </c>
      <c r="F8299">
        <v>0.285005282425493</v>
      </c>
    </row>
    <row r="8300" spans="1:6" x14ac:dyDescent="0.25">
      <c r="A8300" s="95">
        <v>42460</v>
      </c>
      <c r="B8300" t="s">
        <v>132</v>
      </c>
      <c r="C8300" t="s">
        <v>90</v>
      </c>
      <c r="D8300" t="s">
        <v>98</v>
      </c>
      <c r="E8300" t="str">
        <f t="shared" si="129"/>
        <v>2016National Bodies and Special Health BoardsEthnicityOther Ethnic Group - Other</v>
      </c>
      <c r="F8300">
        <v>0.20143522598514399</v>
      </c>
    </row>
    <row r="8301" spans="1:6" x14ac:dyDescent="0.25">
      <c r="A8301" s="95">
        <v>42460</v>
      </c>
      <c r="B8301" t="s">
        <v>128</v>
      </c>
      <c r="C8301" t="s">
        <v>90</v>
      </c>
      <c r="D8301" t="s">
        <v>98</v>
      </c>
      <c r="E8301" t="str">
        <f t="shared" si="129"/>
        <v>2016North RegionEthnicityOther Ethnic Group - Other</v>
      </c>
      <c r="F8301">
        <v>0.185588812879</v>
      </c>
    </row>
    <row r="8302" spans="1:6" x14ac:dyDescent="0.25">
      <c r="A8302" s="95">
        <v>42460</v>
      </c>
      <c r="B8302" t="s">
        <v>129</v>
      </c>
      <c r="C8302" t="s">
        <v>90</v>
      </c>
      <c r="D8302" t="s">
        <v>98</v>
      </c>
      <c r="E8302" t="str">
        <f t="shared" si="129"/>
        <v>2016West RegionEthnicityOther Ethnic Group - Other</v>
      </c>
      <c r="F8302">
        <v>0.25382560116589697</v>
      </c>
    </row>
    <row r="8303" spans="1:6" x14ac:dyDescent="0.25">
      <c r="A8303" s="95">
        <v>42825</v>
      </c>
      <c r="B8303" t="s">
        <v>102</v>
      </c>
      <c r="C8303" t="s">
        <v>90</v>
      </c>
      <c r="D8303" t="s">
        <v>98</v>
      </c>
      <c r="E8303" t="str">
        <f t="shared" si="129"/>
        <v>2017NHS Ayrshire &amp; ArranEthnicityOther Ethnic Group - Other</v>
      </c>
      <c r="F8303">
        <v>0.21282029454328699</v>
      </c>
    </row>
    <row r="8304" spans="1:6" x14ac:dyDescent="0.25">
      <c r="A8304" s="95">
        <v>42825</v>
      </c>
      <c r="B8304" t="s">
        <v>103</v>
      </c>
      <c r="C8304" t="s">
        <v>90</v>
      </c>
      <c r="D8304" t="s">
        <v>98</v>
      </c>
      <c r="E8304" t="str">
        <f t="shared" si="129"/>
        <v>2017NHS BordersEthnicityOther Ethnic Group - Other</v>
      </c>
      <c r="F8304">
        <v>0.70156502968159695</v>
      </c>
    </row>
    <row r="8305" spans="1:6" x14ac:dyDescent="0.25">
      <c r="A8305" s="95">
        <v>42825</v>
      </c>
      <c r="B8305" t="s">
        <v>82</v>
      </c>
      <c r="C8305" t="s">
        <v>90</v>
      </c>
      <c r="D8305" t="s">
        <v>98</v>
      </c>
      <c r="E8305" t="str">
        <f t="shared" si="129"/>
        <v>2017NHSScotlandEthnicityOther Ethnic Group - Other</v>
      </c>
      <c r="F8305">
        <v>0.24662804654145201</v>
      </c>
    </row>
    <row r="8306" spans="1:6" x14ac:dyDescent="0.25">
      <c r="A8306" s="95">
        <v>42825</v>
      </c>
      <c r="B8306" t="s">
        <v>52</v>
      </c>
      <c r="C8306" t="s">
        <v>90</v>
      </c>
      <c r="D8306" t="s">
        <v>98</v>
      </c>
      <c r="E8306" t="str">
        <f t="shared" si="129"/>
        <v>2017NHS National Services ScotlandEthnicityOther Ethnic Group - Other</v>
      </c>
      <c r="F8306">
        <v>0.217096336499321</v>
      </c>
    </row>
    <row r="8307" spans="1:6" x14ac:dyDescent="0.25">
      <c r="A8307" s="95">
        <v>42825</v>
      </c>
      <c r="B8307" t="s">
        <v>15</v>
      </c>
      <c r="C8307" t="s">
        <v>90</v>
      </c>
      <c r="D8307" t="s">
        <v>98</v>
      </c>
      <c r="E8307" t="str">
        <f t="shared" si="129"/>
        <v>2017Scottish Ambulance ServiceEthnicityOther Ethnic Group - Other</v>
      </c>
      <c r="F8307">
        <v>4.22386483632523E-2</v>
      </c>
    </row>
    <row r="8308" spans="1:6" x14ac:dyDescent="0.25">
      <c r="A8308" s="95">
        <v>42825</v>
      </c>
      <c r="B8308" t="s">
        <v>16</v>
      </c>
      <c r="C8308" t="s">
        <v>90</v>
      </c>
      <c r="D8308" t="s">
        <v>98</v>
      </c>
      <c r="E8308" t="str">
        <f t="shared" si="129"/>
        <v>2017NHS 24EthnicityOther Ethnic Group - Other</v>
      </c>
      <c r="F8308">
        <v>6.70690811535882E-2</v>
      </c>
    </row>
    <row r="8309" spans="1:6" x14ac:dyDescent="0.25">
      <c r="A8309" s="95">
        <v>42825</v>
      </c>
      <c r="B8309" t="s">
        <v>17</v>
      </c>
      <c r="C8309" t="s">
        <v>90</v>
      </c>
      <c r="D8309" t="s">
        <v>98</v>
      </c>
      <c r="E8309" t="str">
        <f t="shared" si="129"/>
        <v>2017NHS Education for ScotlandEthnicityOther Ethnic Group - Other</v>
      </c>
      <c r="F8309">
        <v>0.38797284190106601</v>
      </c>
    </row>
    <row r="8310" spans="1:6" x14ac:dyDescent="0.25">
      <c r="A8310" s="95">
        <v>42825</v>
      </c>
      <c r="B8310" t="s">
        <v>35</v>
      </c>
      <c r="C8310" t="s">
        <v>90</v>
      </c>
      <c r="D8310" t="s">
        <v>98</v>
      </c>
      <c r="E8310" t="str">
        <f t="shared" si="129"/>
        <v>2017National Waiting Times CentreEthnicityOther Ethnic Group - Other</v>
      </c>
      <c r="F8310">
        <v>0.60821084642676104</v>
      </c>
    </row>
    <row r="8311" spans="1:6" x14ac:dyDescent="0.25">
      <c r="A8311" s="95">
        <v>42825</v>
      </c>
      <c r="B8311" t="s">
        <v>105</v>
      </c>
      <c r="C8311" t="s">
        <v>90</v>
      </c>
      <c r="D8311" t="s">
        <v>98</v>
      </c>
      <c r="E8311" t="str">
        <f t="shared" si="129"/>
        <v>2017NHS FifeEthnicityOther Ethnic Group - Other</v>
      </c>
      <c r="F8311">
        <v>6.0827250608272501E-2</v>
      </c>
    </row>
    <row r="8312" spans="1:6" x14ac:dyDescent="0.25">
      <c r="A8312" s="95">
        <v>42825</v>
      </c>
      <c r="B8312" t="s">
        <v>108</v>
      </c>
      <c r="C8312" t="s">
        <v>90</v>
      </c>
      <c r="D8312" t="s">
        <v>98</v>
      </c>
      <c r="E8312" t="str">
        <f t="shared" si="129"/>
        <v>2017NHS Greater Glasgow &amp; ClydeEthnicityOther Ethnic Group - Other</v>
      </c>
      <c r="F8312">
        <v>0.33512813065528702</v>
      </c>
    </row>
    <row r="8313" spans="1:6" x14ac:dyDescent="0.25">
      <c r="A8313" s="95">
        <v>42825</v>
      </c>
      <c r="B8313" t="s">
        <v>109</v>
      </c>
      <c r="C8313" t="s">
        <v>90</v>
      </c>
      <c r="D8313" t="s">
        <v>98</v>
      </c>
      <c r="E8313" t="str">
        <f t="shared" si="129"/>
        <v>2017NHS HighlandEthnicityOther Ethnic Group - Other</v>
      </c>
      <c r="F8313">
        <v>0.13413816230717601</v>
      </c>
    </row>
    <row r="8314" spans="1:6" x14ac:dyDescent="0.25">
      <c r="A8314" s="95">
        <v>42825</v>
      </c>
      <c r="B8314" t="s">
        <v>110</v>
      </c>
      <c r="C8314" t="s">
        <v>90</v>
      </c>
      <c r="D8314" t="s">
        <v>98</v>
      </c>
      <c r="E8314" t="str">
        <f t="shared" si="129"/>
        <v>2017NHS LanarkshireEthnicityOther Ethnic Group - Other</v>
      </c>
      <c r="F8314">
        <v>0.23021582733812901</v>
      </c>
    </row>
    <row r="8315" spans="1:6" x14ac:dyDescent="0.25">
      <c r="A8315" s="95">
        <v>42825</v>
      </c>
      <c r="B8315" t="s">
        <v>107</v>
      </c>
      <c r="C8315" t="s">
        <v>90</v>
      </c>
      <c r="D8315" t="s">
        <v>98</v>
      </c>
      <c r="E8315" t="str">
        <f t="shared" si="129"/>
        <v>2017NHS GrampianEthnicityOther Ethnic Group - Other</v>
      </c>
      <c r="F8315">
        <v>0.34216783622339397</v>
      </c>
    </row>
    <row r="8316" spans="1:6" x14ac:dyDescent="0.25">
      <c r="A8316" s="95">
        <v>42825</v>
      </c>
      <c r="B8316" t="s">
        <v>112</v>
      </c>
      <c r="C8316" t="s">
        <v>90</v>
      </c>
      <c r="D8316" t="s">
        <v>98</v>
      </c>
      <c r="E8316" t="str">
        <f t="shared" si="129"/>
        <v>2017NHS OrkneyEthnicityOther Ethnic Group - Other</v>
      </c>
      <c r="F8316">
        <v>0.13262599469496</v>
      </c>
    </row>
    <row r="8317" spans="1:6" x14ac:dyDescent="0.25">
      <c r="A8317" s="95">
        <v>42825</v>
      </c>
      <c r="B8317" t="s">
        <v>111</v>
      </c>
      <c r="C8317" t="s">
        <v>90</v>
      </c>
      <c r="D8317" t="s">
        <v>98</v>
      </c>
      <c r="E8317" t="str">
        <f t="shared" si="129"/>
        <v>2017NHS LothianEthnicityOther Ethnic Group - Other</v>
      </c>
      <c r="F8317">
        <v>0.27942203757491002</v>
      </c>
    </row>
    <row r="8318" spans="1:6" x14ac:dyDescent="0.25">
      <c r="A8318" s="95">
        <v>42825</v>
      </c>
      <c r="B8318" t="s">
        <v>114</v>
      </c>
      <c r="C8318" t="s">
        <v>90</v>
      </c>
      <c r="D8318" t="s">
        <v>98</v>
      </c>
      <c r="E8318" t="str">
        <f t="shared" si="129"/>
        <v>2017NHS TaysideEthnicityOther Ethnic Group - Other</v>
      </c>
      <c r="F8318">
        <v>0.12813595899649299</v>
      </c>
    </row>
    <row r="8319" spans="1:6" x14ac:dyDescent="0.25">
      <c r="A8319" s="95">
        <v>42825</v>
      </c>
      <c r="B8319" t="s">
        <v>106</v>
      </c>
      <c r="C8319" t="s">
        <v>90</v>
      </c>
      <c r="D8319" t="s">
        <v>98</v>
      </c>
      <c r="E8319" t="str">
        <f t="shared" si="129"/>
        <v>2017NHS Forth ValleyEthnicityOther Ethnic Group - Other</v>
      </c>
      <c r="F8319">
        <v>0.14602416036107699</v>
      </c>
    </row>
    <row r="8320" spans="1:6" x14ac:dyDescent="0.25">
      <c r="A8320" s="95">
        <v>42825</v>
      </c>
      <c r="B8320" t="s">
        <v>115</v>
      </c>
      <c r="C8320" t="s">
        <v>90</v>
      </c>
      <c r="D8320" t="s">
        <v>98</v>
      </c>
      <c r="E8320" t="str">
        <f t="shared" si="129"/>
        <v>2017NHS Western IslesEthnicityOther Ethnic Group - Other</v>
      </c>
      <c r="F8320">
        <v>0.16611295681063101</v>
      </c>
    </row>
    <row r="8321" spans="1:6" x14ac:dyDescent="0.25">
      <c r="A8321" s="95">
        <v>42825</v>
      </c>
      <c r="B8321" t="s">
        <v>104</v>
      </c>
      <c r="C8321" t="s">
        <v>90</v>
      </c>
      <c r="D8321" t="s">
        <v>98</v>
      </c>
      <c r="E8321" t="str">
        <f t="shared" si="129"/>
        <v>2017NHS Dumfries &amp; GallowayEthnicityOther Ethnic Group - Other</v>
      </c>
      <c r="F8321">
        <v>0.19493177387914201</v>
      </c>
    </row>
    <row r="8322" spans="1:6" x14ac:dyDescent="0.25">
      <c r="A8322" s="95">
        <v>42825</v>
      </c>
      <c r="B8322" t="s">
        <v>113</v>
      </c>
      <c r="C8322" t="s">
        <v>90</v>
      </c>
      <c r="D8322" t="s">
        <v>98</v>
      </c>
      <c r="E8322" t="str">
        <f t="shared" si="129"/>
        <v>2017NHS ShetlandEthnicityOther Ethnic Group - Other</v>
      </c>
      <c r="F8322">
        <v>0.22935779816513699</v>
      </c>
    </row>
    <row r="8323" spans="1:6" x14ac:dyDescent="0.25">
      <c r="A8323" s="95">
        <v>42825</v>
      </c>
      <c r="B8323" t="s">
        <v>127</v>
      </c>
      <c r="C8323" t="s">
        <v>90</v>
      </c>
      <c r="D8323" t="s">
        <v>98</v>
      </c>
      <c r="E8323" t="str">
        <f t="shared" si="129"/>
        <v>2017East RegionEthnicityOther Ethnic Group - Other</v>
      </c>
      <c r="F8323">
        <v>0.26490715985184798</v>
      </c>
    </row>
    <row r="8324" spans="1:6" x14ac:dyDescent="0.25">
      <c r="A8324" s="95">
        <v>42825</v>
      </c>
      <c r="B8324" t="s">
        <v>132</v>
      </c>
      <c r="C8324" t="s">
        <v>90</v>
      </c>
      <c r="D8324" t="s">
        <v>98</v>
      </c>
      <c r="E8324" t="str">
        <f t="shared" ref="E8324:E8387" si="130">"20"&amp;RIGHT(TEXT(A8324,"dd-mmm-yy"),2)&amp;B8324&amp;C8324&amp;D8324</f>
        <v>2017National Bodies and Special Health BoardsEthnicityOther Ethnic Group - Other</v>
      </c>
      <c r="F8324">
        <v>0.21389720711360999</v>
      </c>
    </row>
    <row r="8325" spans="1:6" x14ac:dyDescent="0.25">
      <c r="A8325" s="95">
        <v>42825</v>
      </c>
      <c r="B8325" t="s">
        <v>128</v>
      </c>
      <c r="C8325" t="s">
        <v>90</v>
      </c>
      <c r="D8325" t="s">
        <v>98</v>
      </c>
      <c r="E8325" t="str">
        <f t="shared" si="130"/>
        <v>2017North RegionEthnicityOther Ethnic Group - Other</v>
      </c>
      <c r="F8325">
        <v>0.211407461188579</v>
      </c>
    </row>
    <row r="8326" spans="1:6" x14ac:dyDescent="0.25">
      <c r="A8326" s="95">
        <v>42825</v>
      </c>
      <c r="B8326" t="s">
        <v>129</v>
      </c>
      <c r="C8326" t="s">
        <v>90</v>
      </c>
      <c r="D8326" t="s">
        <v>98</v>
      </c>
      <c r="E8326" t="str">
        <f t="shared" si="130"/>
        <v>2017West RegionEthnicityOther Ethnic Group - Other</v>
      </c>
      <c r="F8326">
        <v>0.27496487232908501</v>
      </c>
    </row>
    <row r="8327" spans="1:6" x14ac:dyDescent="0.25">
      <c r="A8327" s="95">
        <v>43190</v>
      </c>
      <c r="B8327" t="s">
        <v>102</v>
      </c>
      <c r="C8327" t="s">
        <v>90</v>
      </c>
      <c r="D8327" t="s">
        <v>98</v>
      </c>
      <c r="E8327" t="str">
        <f t="shared" si="130"/>
        <v>2018NHS Ayrshire &amp; ArranEthnicityOther Ethnic Group - Other</v>
      </c>
      <c r="F8327">
        <v>0.243064286312966</v>
      </c>
    </row>
    <row r="8328" spans="1:6" x14ac:dyDescent="0.25">
      <c r="A8328" s="95">
        <v>43190</v>
      </c>
      <c r="B8328" t="s">
        <v>103</v>
      </c>
      <c r="C8328" t="s">
        <v>90</v>
      </c>
      <c r="D8328" t="s">
        <v>98</v>
      </c>
      <c r="E8328" t="str">
        <f t="shared" si="130"/>
        <v>2018NHS BordersEthnicityOther Ethnic Group - Other</v>
      </c>
      <c r="F8328">
        <v>0.63141278610891804</v>
      </c>
    </row>
    <row r="8329" spans="1:6" x14ac:dyDescent="0.25">
      <c r="A8329" s="95">
        <v>43190</v>
      </c>
      <c r="B8329" t="s">
        <v>82</v>
      </c>
      <c r="C8329" t="s">
        <v>90</v>
      </c>
      <c r="D8329" t="s">
        <v>98</v>
      </c>
      <c r="E8329" t="str">
        <f t="shared" si="130"/>
        <v>2018NHSScotlandEthnicityOther Ethnic Group - Other</v>
      </c>
      <c r="F8329">
        <v>0.24508613104010399</v>
      </c>
    </row>
    <row r="8330" spans="1:6" x14ac:dyDescent="0.25">
      <c r="A8330" s="95">
        <v>43190</v>
      </c>
      <c r="B8330" t="s">
        <v>52</v>
      </c>
      <c r="C8330" t="s">
        <v>90</v>
      </c>
      <c r="D8330" t="s">
        <v>98</v>
      </c>
      <c r="E8330" t="str">
        <f t="shared" si="130"/>
        <v>2018NHS National Services ScotlandEthnicityOther Ethnic Group - Other</v>
      </c>
      <c r="F8330">
        <v>0.24291497975708501</v>
      </c>
    </row>
    <row r="8331" spans="1:6" x14ac:dyDescent="0.25">
      <c r="A8331" s="95">
        <v>43190</v>
      </c>
      <c r="B8331" t="s">
        <v>15</v>
      </c>
      <c r="C8331" t="s">
        <v>90</v>
      </c>
      <c r="D8331" t="s">
        <v>98</v>
      </c>
      <c r="E8331" t="str">
        <f t="shared" si="130"/>
        <v>2018Scottish Ambulance ServiceEthnicityOther Ethnic Group - Other</v>
      </c>
      <c r="F8331">
        <v>0.12128562765312299</v>
      </c>
    </row>
    <row r="8332" spans="1:6" x14ac:dyDescent="0.25">
      <c r="A8332" s="95">
        <v>43190</v>
      </c>
      <c r="B8332" t="s">
        <v>16</v>
      </c>
      <c r="C8332" t="s">
        <v>90</v>
      </c>
      <c r="D8332" t="s">
        <v>98</v>
      </c>
      <c r="E8332" t="str">
        <f t="shared" si="130"/>
        <v>2018NHS 24EthnicityOther Ethnic Group - Other</v>
      </c>
      <c r="F8332">
        <v>6.4308681672025705E-2</v>
      </c>
    </row>
    <row r="8333" spans="1:6" x14ac:dyDescent="0.25">
      <c r="A8333" s="95">
        <v>43190</v>
      </c>
      <c r="B8333" t="s">
        <v>17</v>
      </c>
      <c r="C8333" t="s">
        <v>90</v>
      </c>
      <c r="D8333" t="s">
        <v>98</v>
      </c>
      <c r="E8333" t="str">
        <f t="shared" si="130"/>
        <v>2018NHS Education for ScotlandEthnicityOther Ethnic Group - Other</v>
      </c>
      <c r="F8333">
        <v>0.34032898468519501</v>
      </c>
    </row>
    <row r="8334" spans="1:6" x14ac:dyDescent="0.25">
      <c r="A8334" s="95">
        <v>43190</v>
      </c>
      <c r="B8334" t="s">
        <v>83</v>
      </c>
      <c r="C8334" t="s">
        <v>90</v>
      </c>
      <c r="D8334" t="s">
        <v>98</v>
      </c>
      <c r="E8334" t="str">
        <f t="shared" si="130"/>
        <v>2018Healthcare Improvement ScotlandEthnicityOther Ethnic Group - Other</v>
      </c>
      <c r="F8334">
        <v>0.22675736961451201</v>
      </c>
    </row>
    <row r="8335" spans="1:6" x14ac:dyDescent="0.25">
      <c r="A8335" s="95">
        <v>43190</v>
      </c>
      <c r="B8335" t="s">
        <v>18</v>
      </c>
      <c r="C8335" t="s">
        <v>90</v>
      </c>
      <c r="D8335" t="s">
        <v>98</v>
      </c>
      <c r="E8335" t="str">
        <f t="shared" si="130"/>
        <v>2018NHS Health ScotlandEthnicityOther Ethnic Group - Other</v>
      </c>
      <c r="F8335">
        <v>0.33557046979865701</v>
      </c>
    </row>
    <row r="8336" spans="1:6" x14ac:dyDescent="0.25">
      <c r="A8336" s="95">
        <v>43190</v>
      </c>
      <c r="B8336" t="s">
        <v>35</v>
      </c>
      <c r="C8336" t="s">
        <v>90</v>
      </c>
      <c r="D8336" t="s">
        <v>98</v>
      </c>
      <c r="E8336" t="str">
        <f t="shared" si="130"/>
        <v>2018National Waiting Times CentreEthnicityOther Ethnic Group - Other</v>
      </c>
      <c r="F8336">
        <v>0.59435364041604699</v>
      </c>
    </row>
    <row r="8337" spans="1:6" x14ac:dyDescent="0.25">
      <c r="A8337" s="95">
        <v>43190</v>
      </c>
      <c r="B8337" t="s">
        <v>105</v>
      </c>
      <c r="C8337" t="s">
        <v>90</v>
      </c>
      <c r="D8337" t="s">
        <v>98</v>
      </c>
      <c r="E8337" t="str">
        <f t="shared" si="130"/>
        <v>2018NHS FifeEthnicityOther Ethnic Group - Other</v>
      </c>
      <c r="F8337">
        <v>5.9952038369304503E-2</v>
      </c>
    </row>
    <row r="8338" spans="1:6" x14ac:dyDescent="0.25">
      <c r="A8338" s="95">
        <v>43190</v>
      </c>
      <c r="B8338" t="s">
        <v>108</v>
      </c>
      <c r="C8338" t="s">
        <v>90</v>
      </c>
      <c r="D8338" t="s">
        <v>98</v>
      </c>
      <c r="E8338" t="str">
        <f t="shared" si="130"/>
        <v>2018NHS Greater Glasgow &amp; ClydeEthnicityOther Ethnic Group - Other</v>
      </c>
      <c r="F8338">
        <v>0.33964203517082597</v>
      </c>
    </row>
    <row r="8339" spans="1:6" x14ac:dyDescent="0.25">
      <c r="A8339" s="95">
        <v>43190</v>
      </c>
      <c r="B8339" t="s">
        <v>109</v>
      </c>
      <c r="C8339" t="s">
        <v>90</v>
      </c>
      <c r="D8339" t="s">
        <v>98</v>
      </c>
      <c r="E8339" t="str">
        <f t="shared" si="130"/>
        <v>2018NHS HighlandEthnicityOther Ethnic Group - Other</v>
      </c>
      <c r="F8339">
        <v>0.13871889024887801</v>
      </c>
    </row>
    <row r="8340" spans="1:6" x14ac:dyDescent="0.25">
      <c r="A8340" s="95">
        <v>43190</v>
      </c>
      <c r="B8340" t="s">
        <v>110</v>
      </c>
      <c r="C8340" t="s">
        <v>90</v>
      </c>
      <c r="D8340" t="s">
        <v>98</v>
      </c>
      <c r="E8340" t="str">
        <f t="shared" si="130"/>
        <v>2018NHS LanarkshireEthnicityOther Ethnic Group - Other</v>
      </c>
      <c r="F8340">
        <v>0.253164556962025</v>
      </c>
    </row>
    <row r="8341" spans="1:6" x14ac:dyDescent="0.25">
      <c r="A8341" s="95">
        <v>43190</v>
      </c>
      <c r="B8341" t="s">
        <v>107</v>
      </c>
      <c r="C8341" t="s">
        <v>90</v>
      </c>
      <c r="D8341" t="s">
        <v>98</v>
      </c>
      <c r="E8341" t="str">
        <f t="shared" si="130"/>
        <v>2018NHS GrampianEthnicityOther Ethnic Group - Other</v>
      </c>
      <c r="F8341">
        <v>0.34766485108355499</v>
      </c>
    </row>
    <row r="8342" spans="1:6" x14ac:dyDescent="0.25">
      <c r="A8342" s="95">
        <v>43190</v>
      </c>
      <c r="B8342" t="s">
        <v>112</v>
      </c>
      <c r="C8342" t="s">
        <v>90</v>
      </c>
      <c r="D8342" t="s">
        <v>98</v>
      </c>
      <c r="E8342" t="str">
        <f t="shared" si="130"/>
        <v>2018NHS OrkneyEthnicityOther Ethnic Group - Other</v>
      </c>
      <c r="F8342">
        <v>0.25380710659898398</v>
      </c>
    </row>
    <row r="8343" spans="1:6" x14ac:dyDescent="0.25">
      <c r="A8343" s="95">
        <v>43190</v>
      </c>
      <c r="B8343" t="s">
        <v>111</v>
      </c>
      <c r="C8343" t="s">
        <v>90</v>
      </c>
      <c r="D8343" t="s">
        <v>98</v>
      </c>
      <c r="E8343" t="str">
        <f t="shared" si="130"/>
        <v>2018NHS LothianEthnicityOther Ethnic Group - Other</v>
      </c>
      <c r="F8343">
        <v>0.26021520500738399</v>
      </c>
    </row>
    <row r="8344" spans="1:6" x14ac:dyDescent="0.25">
      <c r="A8344" s="95">
        <v>43190</v>
      </c>
      <c r="B8344" t="s">
        <v>114</v>
      </c>
      <c r="C8344" t="s">
        <v>90</v>
      </c>
      <c r="D8344" t="s">
        <v>98</v>
      </c>
      <c r="E8344" t="str">
        <f t="shared" si="130"/>
        <v>2018NHS TaysideEthnicityOther Ethnic Group - Other</v>
      </c>
      <c r="F8344">
        <v>0.141091104541789</v>
      </c>
    </row>
    <row r="8345" spans="1:6" x14ac:dyDescent="0.25">
      <c r="A8345" s="95">
        <v>43190</v>
      </c>
      <c r="B8345" t="s">
        <v>106</v>
      </c>
      <c r="C8345" t="s">
        <v>90</v>
      </c>
      <c r="D8345" t="s">
        <v>98</v>
      </c>
      <c r="E8345" t="str">
        <f t="shared" si="130"/>
        <v>2018NHS Forth ValleyEthnicityOther Ethnic Group - Other</v>
      </c>
      <c r="F8345">
        <v>0.12884937508052999</v>
      </c>
    </row>
    <row r="8346" spans="1:6" x14ac:dyDescent="0.25">
      <c r="A8346" s="95">
        <v>43190</v>
      </c>
      <c r="B8346" t="s">
        <v>115</v>
      </c>
      <c r="C8346" t="s">
        <v>90</v>
      </c>
      <c r="D8346" t="s">
        <v>98</v>
      </c>
      <c r="E8346" t="str">
        <f t="shared" si="130"/>
        <v>2018NHS Western IslesEthnicityOther Ethnic Group - Other</v>
      </c>
      <c r="F8346">
        <v>0.15797788309636601</v>
      </c>
    </row>
    <row r="8347" spans="1:6" x14ac:dyDescent="0.25">
      <c r="A8347" s="95">
        <v>43190</v>
      </c>
      <c r="B8347" t="s">
        <v>104</v>
      </c>
      <c r="C8347" t="s">
        <v>90</v>
      </c>
      <c r="D8347" t="s">
        <v>98</v>
      </c>
      <c r="E8347" t="str">
        <f t="shared" si="130"/>
        <v>2018NHS Dumfries &amp; GallowayEthnicityOther Ethnic Group - Other</v>
      </c>
      <c r="F8347">
        <v>0.16963528413910001</v>
      </c>
    </row>
    <row r="8348" spans="1:6" x14ac:dyDescent="0.25">
      <c r="A8348" s="95">
        <v>43190</v>
      </c>
      <c r="B8348" t="s">
        <v>113</v>
      </c>
      <c r="C8348" t="s">
        <v>90</v>
      </c>
      <c r="D8348" t="s">
        <v>98</v>
      </c>
      <c r="E8348" t="str">
        <f t="shared" si="130"/>
        <v>2018NHS ShetlandEthnicityOther Ethnic Group - Other</v>
      </c>
      <c r="F8348">
        <v>0.104058272632674</v>
      </c>
    </row>
    <row r="8349" spans="1:6" x14ac:dyDescent="0.25">
      <c r="A8349" s="95">
        <v>43190</v>
      </c>
      <c r="B8349" t="s">
        <v>127</v>
      </c>
      <c r="C8349" t="s">
        <v>90</v>
      </c>
      <c r="D8349" t="s">
        <v>98</v>
      </c>
      <c r="E8349" t="str">
        <f t="shared" si="130"/>
        <v>2018East RegionEthnicityOther Ethnic Group - Other</v>
      </c>
      <c r="F8349">
        <v>0.24617132577461101</v>
      </c>
    </row>
    <row r="8350" spans="1:6" x14ac:dyDescent="0.25">
      <c r="A8350" s="95">
        <v>43190</v>
      </c>
      <c r="B8350" t="s">
        <v>132</v>
      </c>
      <c r="C8350" t="s">
        <v>90</v>
      </c>
      <c r="D8350" t="s">
        <v>98</v>
      </c>
      <c r="E8350" t="str">
        <f t="shared" si="130"/>
        <v>2018National Bodies and Special Health BoardsEthnicityOther Ethnic Group - Other</v>
      </c>
      <c r="F8350">
        <v>0.24489795918367299</v>
      </c>
    </row>
    <row r="8351" spans="1:6" x14ac:dyDescent="0.25">
      <c r="A8351" s="95">
        <v>43190</v>
      </c>
      <c r="B8351" t="s">
        <v>128</v>
      </c>
      <c r="C8351" t="s">
        <v>90</v>
      </c>
      <c r="D8351" t="s">
        <v>98</v>
      </c>
      <c r="E8351" t="str">
        <f t="shared" si="130"/>
        <v>2018North RegionEthnicityOther Ethnic Group - Other</v>
      </c>
      <c r="F8351">
        <v>0.21724457943136699</v>
      </c>
    </row>
    <row r="8352" spans="1:6" x14ac:dyDescent="0.25">
      <c r="A8352" s="95">
        <v>43190</v>
      </c>
      <c r="B8352" t="s">
        <v>129</v>
      </c>
      <c r="C8352" t="s">
        <v>90</v>
      </c>
      <c r="D8352" t="s">
        <v>98</v>
      </c>
      <c r="E8352" t="str">
        <f t="shared" si="130"/>
        <v>2018West RegionEthnicityOther Ethnic Group - Other</v>
      </c>
      <c r="F8352">
        <v>0.28183878821314201</v>
      </c>
    </row>
    <row r="8353" spans="1:6" x14ac:dyDescent="0.25">
      <c r="A8353" s="95">
        <v>43555</v>
      </c>
      <c r="B8353" t="s">
        <v>102</v>
      </c>
      <c r="C8353" t="s">
        <v>90</v>
      </c>
      <c r="D8353" t="s">
        <v>98</v>
      </c>
      <c r="E8353" t="str">
        <f t="shared" si="130"/>
        <v>2019NHS Ayrshire &amp; ArranEthnicityOther Ethnic Group - Other</v>
      </c>
      <c r="F8353">
        <v>0.17731993582707001</v>
      </c>
    </row>
    <row r="8354" spans="1:6" x14ac:dyDescent="0.25">
      <c r="A8354" s="95">
        <v>43555</v>
      </c>
      <c r="B8354" t="s">
        <v>103</v>
      </c>
      <c r="C8354" t="s">
        <v>90</v>
      </c>
      <c r="D8354" t="s">
        <v>98</v>
      </c>
      <c r="E8354" t="str">
        <f t="shared" si="130"/>
        <v>2019NHS BordersEthnicityOther Ethnic Group - Other</v>
      </c>
      <c r="F8354">
        <v>0.67690705545430796</v>
      </c>
    </row>
    <row r="8355" spans="1:6" x14ac:dyDescent="0.25">
      <c r="A8355" s="95">
        <v>43555</v>
      </c>
      <c r="B8355" t="s">
        <v>82</v>
      </c>
      <c r="C8355" t="s">
        <v>90</v>
      </c>
      <c r="D8355" t="s">
        <v>98</v>
      </c>
      <c r="E8355" t="str">
        <f t="shared" si="130"/>
        <v>2019NHSScotlandEthnicityOther Ethnic Group - Other</v>
      </c>
      <c r="F8355">
        <v>0.23860374203100701</v>
      </c>
    </row>
    <row r="8356" spans="1:6" x14ac:dyDescent="0.25">
      <c r="A8356" s="95">
        <v>43555</v>
      </c>
      <c r="B8356" t="s">
        <v>52</v>
      </c>
      <c r="C8356" t="s">
        <v>90</v>
      </c>
      <c r="D8356" t="s">
        <v>98</v>
      </c>
      <c r="E8356" t="str">
        <f t="shared" si="130"/>
        <v>2019NHS National Services ScotlandEthnicityOther Ethnic Group - Other</v>
      </c>
      <c r="F8356">
        <v>0.22008253094910499</v>
      </c>
    </row>
    <row r="8357" spans="1:6" x14ac:dyDescent="0.25">
      <c r="A8357" s="95">
        <v>43555</v>
      </c>
      <c r="B8357" t="s">
        <v>15</v>
      </c>
      <c r="C8357" t="s">
        <v>90</v>
      </c>
      <c r="D8357" t="s">
        <v>98</v>
      </c>
      <c r="E8357" t="str">
        <f t="shared" si="130"/>
        <v>2019Scottish Ambulance ServiceEthnicityOther Ethnic Group - Other</v>
      </c>
      <c r="F8357">
        <v>9.7847358121330705E-2</v>
      </c>
    </row>
    <row r="8358" spans="1:6" x14ac:dyDescent="0.25">
      <c r="A8358" s="95">
        <v>43555</v>
      </c>
      <c r="B8358" t="s">
        <v>16</v>
      </c>
      <c r="C8358" t="s">
        <v>90</v>
      </c>
      <c r="D8358" t="s">
        <v>98</v>
      </c>
      <c r="E8358" t="str">
        <f t="shared" si="130"/>
        <v>2019NHS 24EthnicityOther Ethnic Group - Other</v>
      </c>
      <c r="F8358">
        <v>0.18371096142069801</v>
      </c>
    </row>
    <row r="8359" spans="1:6" x14ac:dyDescent="0.25">
      <c r="A8359" s="95">
        <v>43555</v>
      </c>
      <c r="B8359" t="s">
        <v>17</v>
      </c>
      <c r="C8359" t="s">
        <v>90</v>
      </c>
      <c r="D8359" t="s">
        <v>98</v>
      </c>
      <c r="E8359" t="str">
        <f t="shared" si="130"/>
        <v>2019NHS Education for ScotlandEthnicityOther Ethnic Group - Other</v>
      </c>
      <c r="F8359">
        <v>0.38794389734407603</v>
      </c>
    </row>
    <row r="8360" spans="1:6" x14ac:dyDescent="0.25">
      <c r="A8360" s="95">
        <v>43555</v>
      </c>
      <c r="B8360" t="s">
        <v>83</v>
      </c>
      <c r="C8360" t="s">
        <v>90</v>
      </c>
      <c r="D8360" t="s">
        <v>98</v>
      </c>
      <c r="E8360" t="str">
        <f t="shared" si="130"/>
        <v>2019Healthcare Improvement ScotlandEthnicityOther Ethnic Group - Other</v>
      </c>
      <c r="F8360">
        <v>0.21231422505307801</v>
      </c>
    </row>
    <row r="8361" spans="1:6" x14ac:dyDescent="0.25">
      <c r="A8361" s="95">
        <v>43555</v>
      </c>
      <c r="B8361" t="s">
        <v>18</v>
      </c>
      <c r="C8361" t="s">
        <v>90</v>
      </c>
      <c r="D8361" t="s">
        <v>98</v>
      </c>
      <c r="E8361" t="str">
        <f t="shared" si="130"/>
        <v>2019NHS Health ScotlandEthnicityOther Ethnic Group - Other</v>
      </c>
      <c r="F8361">
        <v>0.31152647975077802</v>
      </c>
    </row>
    <row r="8362" spans="1:6" x14ac:dyDescent="0.25">
      <c r="A8362" s="95">
        <v>43555</v>
      </c>
      <c r="B8362" t="s">
        <v>35</v>
      </c>
      <c r="C8362" t="s">
        <v>90</v>
      </c>
      <c r="D8362" t="s">
        <v>98</v>
      </c>
      <c r="E8362" t="str">
        <f t="shared" si="130"/>
        <v>2019National Waiting Times CentreEthnicityOther Ethnic Group - Other</v>
      </c>
      <c r="F8362">
        <v>0.81730769230769196</v>
      </c>
    </row>
    <row r="8363" spans="1:6" x14ac:dyDescent="0.25">
      <c r="A8363" s="95">
        <v>43555</v>
      </c>
      <c r="B8363" t="s">
        <v>105</v>
      </c>
      <c r="C8363" t="s">
        <v>90</v>
      </c>
      <c r="D8363" t="s">
        <v>98</v>
      </c>
      <c r="E8363" t="str">
        <f t="shared" si="130"/>
        <v>2019NHS FifeEthnicityOther Ethnic Group - Other</v>
      </c>
      <c r="F8363">
        <v>6.0042029420594403E-2</v>
      </c>
    </row>
    <row r="8364" spans="1:6" x14ac:dyDescent="0.25">
      <c r="A8364" s="95">
        <v>43555</v>
      </c>
      <c r="B8364" t="s">
        <v>108</v>
      </c>
      <c r="C8364" t="s">
        <v>90</v>
      </c>
      <c r="D8364" t="s">
        <v>98</v>
      </c>
      <c r="E8364" t="str">
        <f t="shared" si="130"/>
        <v>2019NHS Greater Glasgow &amp; ClydeEthnicityOther Ethnic Group - Other</v>
      </c>
      <c r="F8364">
        <v>0.30660067452148299</v>
      </c>
    </row>
    <row r="8365" spans="1:6" x14ac:dyDescent="0.25">
      <c r="A8365" s="95">
        <v>43555</v>
      </c>
      <c r="B8365" t="s">
        <v>109</v>
      </c>
      <c r="C8365" t="s">
        <v>90</v>
      </c>
      <c r="D8365" t="s">
        <v>98</v>
      </c>
      <c r="E8365" t="str">
        <f t="shared" si="130"/>
        <v>2019NHS HighlandEthnicityOther Ethnic Group - Other</v>
      </c>
      <c r="F8365">
        <v>0.13149243918474601</v>
      </c>
    </row>
    <row r="8366" spans="1:6" x14ac:dyDescent="0.25">
      <c r="A8366" s="95">
        <v>43555</v>
      </c>
      <c r="B8366" t="s">
        <v>110</v>
      </c>
      <c r="C8366" t="s">
        <v>90</v>
      </c>
      <c r="D8366" t="s">
        <v>98</v>
      </c>
      <c r="E8366" t="str">
        <f t="shared" si="130"/>
        <v>2019NHS LanarkshireEthnicityOther Ethnic Group - Other</v>
      </c>
      <c r="F8366">
        <v>0.200151839326385</v>
      </c>
    </row>
    <row r="8367" spans="1:6" x14ac:dyDescent="0.25">
      <c r="A8367" s="95">
        <v>43555</v>
      </c>
      <c r="B8367" t="s">
        <v>107</v>
      </c>
      <c r="C8367" t="s">
        <v>90</v>
      </c>
      <c r="D8367" t="s">
        <v>98</v>
      </c>
      <c r="E8367" t="str">
        <f t="shared" si="130"/>
        <v>2019NHS GrampianEthnicityOther Ethnic Group - Other</v>
      </c>
      <c r="F8367">
        <v>0.38151056065465</v>
      </c>
    </row>
    <row r="8368" spans="1:6" x14ac:dyDescent="0.25">
      <c r="A8368" s="95">
        <v>43555</v>
      </c>
      <c r="B8368" t="s">
        <v>112</v>
      </c>
      <c r="C8368" t="s">
        <v>90</v>
      </c>
      <c r="D8368" t="s">
        <v>98</v>
      </c>
      <c r="E8368" t="str">
        <f t="shared" si="130"/>
        <v>2019NHS OrkneyEthnicityOther Ethnic Group - Other</v>
      </c>
      <c r="F8368">
        <v>0.24067388688327301</v>
      </c>
    </row>
    <row r="8369" spans="1:6" x14ac:dyDescent="0.25">
      <c r="A8369" s="95">
        <v>43555</v>
      </c>
      <c r="B8369" t="s">
        <v>111</v>
      </c>
      <c r="C8369" t="s">
        <v>90</v>
      </c>
      <c r="D8369" t="s">
        <v>98</v>
      </c>
      <c r="E8369" t="str">
        <f t="shared" si="130"/>
        <v>2019NHS LothianEthnicityOther Ethnic Group - Other</v>
      </c>
      <c r="F8369">
        <v>0.23957834211787199</v>
      </c>
    </row>
    <row r="8370" spans="1:6" x14ac:dyDescent="0.25">
      <c r="A8370" s="95">
        <v>43555</v>
      </c>
      <c r="B8370" t="s">
        <v>114</v>
      </c>
      <c r="C8370" t="s">
        <v>90</v>
      </c>
      <c r="D8370" t="s">
        <v>98</v>
      </c>
      <c r="E8370" t="str">
        <f t="shared" si="130"/>
        <v>2019NHS TaysideEthnicityOther Ethnic Group - Other</v>
      </c>
      <c r="F8370">
        <v>0.145985401459854</v>
      </c>
    </row>
    <row r="8371" spans="1:6" x14ac:dyDescent="0.25">
      <c r="A8371" s="95">
        <v>43555</v>
      </c>
      <c r="B8371" t="s">
        <v>106</v>
      </c>
      <c r="C8371" t="s">
        <v>90</v>
      </c>
      <c r="D8371" t="s">
        <v>98</v>
      </c>
      <c r="E8371" t="str">
        <f t="shared" si="130"/>
        <v>2019NHS Forth ValleyEthnicityOther Ethnic Group - Other</v>
      </c>
      <c r="F8371">
        <v>0.138469284994964</v>
      </c>
    </row>
    <row r="8372" spans="1:6" x14ac:dyDescent="0.25">
      <c r="A8372" s="95">
        <v>43555</v>
      </c>
      <c r="B8372" t="s">
        <v>115</v>
      </c>
      <c r="C8372" t="s">
        <v>90</v>
      </c>
      <c r="D8372" t="s">
        <v>98</v>
      </c>
      <c r="E8372" t="str">
        <f t="shared" si="130"/>
        <v>2019NHS Western IslesEthnicityOther Ethnic Group - Other</v>
      </c>
      <c r="F8372">
        <v>0.16542597187758401</v>
      </c>
    </row>
    <row r="8373" spans="1:6" x14ac:dyDescent="0.25">
      <c r="A8373" s="95">
        <v>43555</v>
      </c>
      <c r="B8373" t="s">
        <v>104</v>
      </c>
      <c r="C8373" t="s">
        <v>90</v>
      </c>
      <c r="D8373" t="s">
        <v>98</v>
      </c>
      <c r="E8373" t="str">
        <f t="shared" si="130"/>
        <v>2019NHS Dumfries &amp; GallowayEthnicityOther Ethnic Group - Other</v>
      </c>
      <c r="F8373">
        <v>0.20052135552436301</v>
      </c>
    </row>
    <row r="8374" spans="1:6" x14ac:dyDescent="0.25">
      <c r="A8374" s="95">
        <v>43555</v>
      </c>
      <c r="B8374" t="s">
        <v>113</v>
      </c>
      <c r="C8374" t="s">
        <v>90</v>
      </c>
      <c r="D8374" t="s">
        <v>98</v>
      </c>
      <c r="E8374" t="str">
        <f t="shared" si="130"/>
        <v>2019NHS ShetlandEthnicityOther Ethnic Group - Other</v>
      </c>
      <c r="F8374">
        <v>9.8231827111984193E-2</v>
      </c>
    </row>
    <row r="8375" spans="1:6" x14ac:dyDescent="0.25">
      <c r="A8375" s="95">
        <v>43555</v>
      </c>
      <c r="B8375" t="s">
        <v>127</v>
      </c>
      <c r="C8375" t="s">
        <v>90</v>
      </c>
      <c r="D8375" t="s">
        <v>98</v>
      </c>
      <c r="E8375" t="str">
        <f t="shared" si="130"/>
        <v>2019East RegionEthnicityOther Ethnic Group - Other</v>
      </c>
      <c r="F8375">
        <v>0.23692279104338901</v>
      </c>
    </row>
    <row r="8376" spans="1:6" x14ac:dyDescent="0.25">
      <c r="A8376" s="95">
        <v>43555</v>
      </c>
      <c r="B8376" t="s">
        <v>132</v>
      </c>
      <c r="C8376" t="s">
        <v>90</v>
      </c>
      <c r="D8376" t="s">
        <v>98</v>
      </c>
      <c r="E8376" t="str">
        <f t="shared" si="130"/>
        <v>2019National Bodies and Special Health BoardsEthnicityOther Ethnic Group - Other</v>
      </c>
      <c r="F8376">
        <v>0.278051323640155</v>
      </c>
    </row>
    <row r="8377" spans="1:6" x14ac:dyDescent="0.25">
      <c r="A8377" s="95">
        <v>43555</v>
      </c>
      <c r="B8377" t="s">
        <v>128</v>
      </c>
      <c r="C8377" t="s">
        <v>90</v>
      </c>
      <c r="D8377" t="s">
        <v>98</v>
      </c>
      <c r="E8377" t="str">
        <f t="shared" si="130"/>
        <v>2019North RegionEthnicityOther Ethnic Group - Other</v>
      </c>
      <c r="F8377">
        <v>0.23271903893326601</v>
      </c>
    </row>
    <row r="8378" spans="1:6" x14ac:dyDescent="0.25">
      <c r="A8378" s="95">
        <v>43555</v>
      </c>
      <c r="B8378" t="s">
        <v>129</v>
      </c>
      <c r="C8378" t="s">
        <v>90</v>
      </c>
      <c r="D8378" t="s">
        <v>98</v>
      </c>
      <c r="E8378" t="str">
        <f t="shared" si="130"/>
        <v>2019West RegionEthnicityOther Ethnic Group - Other</v>
      </c>
      <c r="F8378">
        <v>0.248454518692964</v>
      </c>
    </row>
    <row r="8379" spans="1:6" x14ac:dyDescent="0.25">
      <c r="A8379" s="95">
        <v>43921</v>
      </c>
      <c r="B8379" t="s">
        <v>102</v>
      </c>
      <c r="C8379" t="s">
        <v>90</v>
      </c>
      <c r="D8379" t="s">
        <v>98</v>
      </c>
      <c r="E8379" t="str">
        <f t="shared" si="130"/>
        <v>2020NHS Ayrshire &amp; ArranEthnicityOther Ethnic Group - Other</v>
      </c>
      <c r="F8379">
        <v>0.24553936814535901</v>
      </c>
    </row>
    <row r="8380" spans="1:6" x14ac:dyDescent="0.25">
      <c r="A8380" s="95">
        <v>43921</v>
      </c>
      <c r="B8380" t="s">
        <v>103</v>
      </c>
      <c r="C8380" t="s">
        <v>90</v>
      </c>
      <c r="D8380" t="s">
        <v>98</v>
      </c>
      <c r="E8380" t="str">
        <f t="shared" si="130"/>
        <v>2020NHS BordersEthnicityOther Ethnic Group - Other</v>
      </c>
      <c r="F8380">
        <v>0.66190097961344896</v>
      </c>
    </row>
    <row r="8381" spans="1:6" x14ac:dyDescent="0.25">
      <c r="A8381" s="95">
        <v>43921</v>
      </c>
      <c r="B8381" t="s">
        <v>82</v>
      </c>
      <c r="C8381" t="s">
        <v>90</v>
      </c>
      <c r="D8381" t="s">
        <v>98</v>
      </c>
      <c r="E8381" t="str">
        <f t="shared" si="130"/>
        <v>2020NHSScotlandEthnicityOther Ethnic Group - Other</v>
      </c>
      <c r="F8381">
        <v>0.26481023657070701</v>
      </c>
    </row>
    <row r="8382" spans="1:6" x14ac:dyDescent="0.25">
      <c r="A8382" s="95">
        <v>43921</v>
      </c>
      <c r="B8382" t="s">
        <v>52</v>
      </c>
      <c r="C8382" t="s">
        <v>90</v>
      </c>
      <c r="D8382" t="s">
        <v>98</v>
      </c>
      <c r="E8382" t="str">
        <f t="shared" si="130"/>
        <v>2020NHS National Services ScotlandEthnicityOther Ethnic Group - Other</v>
      </c>
      <c r="F8382">
        <v>0.16172506738544401</v>
      </c>
    </row>
    <row r="8383" spans="1:6" x14ac:dyDescent="0.25">
      <c r="A8383" s="95">
        <v>43921</v>
      </c>
      <c r="B8383" t="s">
        <v>15</v>
      </c>
      <c r="C8383" t="s">
        <v>90</v>
      </c>
      <c r="D8383" t="s">
        <v>98</v>
      </c>
      <c r="E8383" t="str">
        <f t="shared" si="130"/>
        <v>2020Scottish Ambulance ServiceEthnicityOther Ethnic Group - Other</v>
      </c>
      <c r="F8383">
        <v>9.4679038060973303E-2</v>
      </c>
    </row>
    <row r="8384" spans="1:6" x14ac:dyDescent="0.25">
      <c r="A8384" s="95">
        <v>43921</v>
      </c>
      <c r="B8384" t="s">
        <v>16</v>
      </c>
      <c r="C8384" t="s">
        <v>90</v>
      </c>
      <c r="D8384" t="s">
        <v>98</v>
      </c>
      <c r="E8384" t="str">
        <f t="shared" si="130"/>
        <v>2020NHS 24EthnicityOther Ethnic Group - Other</v>
      </c>
      <c r="F8384">
        <v>0.115074798619102</v>
      </c>
    </row>
    <row r="8385" spans="1:6" x14ac:dyDescent="0.25">
      <c r="A8385" s="95">
        <v>43921</v>
      </c>
      <c r="B8385" t="s">
        <v>17</v>
      </c>
      <c r="C8385" t="s">
        <v>90</v>
      </c>
      <c r="D8385" t="s">
        <v>98</v>
      </c>
      <c r="E8385" t="str">
        <f t="shared" si="130"/>
        <v>2020NHS Education for ScotlandEthnicityOther Ethnic Group - Other</v>
      </c>
      <c r="F8385">
        <v>0.35120580660266898</v>
      </c>
    </row>
    <row r="8386" spans="1:6" x14ac:dyDescent="0.25">
      <c r="A8386" s="95">
        <v>43921</v>
      </c>
      <c r="B8386" t="s">
        <v>83</v>
      </c>
      <c r="C8386" t="s">
        <v>90</v>
      </c>
      <c r="D8386" t="s">
        <v>98</v>
      </c>
      <c r="E8386" t="str">
        <f t="shared" si="130"/>
        <v>2020Healthcare Improvement ScotlandEthnicityOther Ethnic Group - Other</v>
      </c>
      <c r="F8386">
        <v>0.19083969465648801</v>
      </c>
    </row>
    <row r="8387" spans="1:6" x14ac:dyDescent="0.25">
      <c r="A8387" s="95">
        <v>43921</v>
      </c>
      <c r="B8387" t="s">
        <v>18</v>
      </c>
      <c r="C8387" t="s">
        <v>90</v>
      </c>
      <c r="D8387" t="s">
        <v>98</v>
      </c>
      <c r="E8387" t="str">
        <f t="shared" si="130"/>
        <v>2020NHS Health ScotlandEthnicityOther Ethnic Group - Other</v>
      </c>
      <c r="F8387">
        <v>0.29850746268656703</v>
      </c>
    </row>
    <row r="8388" spans="1:6" x14ac:dyDescent="0.25">
      <c r="A8388" s="95">
        <v>43921</v>
      </c>
      <c r="B8388" t="s">
        <v>35</v>
      </c>
      <c r="C8388" t="s">
        <v>90</v>
      </c>
      <c r="D8388" t="s">
        <v>98</v>
      </c>
      <c r="E8388" t="str">
        <f t="shared" ref="E8388:E8451" si="131">"20"&amp;RIGHT(TEXT(A8388,"dd-mmm-yy"),2)&amp;B8388&amp;C8388&amp;D8388</f>
        <v>2020National Waiting Times CentreEthnicityOther Ethnic Group - Other</v>
      </c>
      <c r="F8388">
        <v>0.93023255813953398</v>
      </c>
    </row>
    <row r="8389" spans="1:6" x14ac:dyDescent="0.25">
      <c r="A8389" s="95">
        <v>43921</v>
      </c>
      <c r="B8389" t="s">
        <v>105</v>
      </c>
      <c r="C8389" t="s">
        <v>90</v>
      </c>
      <c r="D8389" t="s">
        <v>98</v>
      </c>
      <c r="E8389" t="str">
        <f t="shared" si="131"/>
        <v>2020NHS FifeEthnicityOther Ethnic Group - Other</v>
      </c>
      <c r="F8389">
        <v>5.7093919497573503E-2</v>
      </c>
    </row>
    <row r="8390" spans="1:6" x14ac:dyDescent="0.25">
      <c r="A8390" s="95">
        <v>43921</v>
      </c>
      <c r="B8390" t="s">
        <v>108</v>
      </c>
      <c r="C8390" t="s">
        <v>90</v>
      </c>
      <c r="D8390" t="s">
        <v>98</v>
      </c>
      <c r="E8390" t="str">
        <f t="shared" si="131"/>
        <v>2020NHS Greater Glasgow &amp; ClydeEthnicityOther Ethnic Group - Other</v>
      </c>
      <c r="F8390">
        <v>0.30245585635476702</v>
      </c>
    </row>
    <row r="8391" spans="1:6" x14ac:dyDescent="0.25">
      <c r="A8391" s="95">
        <v>43921</v>
      </c>
      <c r="B8391" t="s">
        <v>109</v>
      </c>
      <c r="C8391" t="s">
        <v>90</v>
      </c>
      <c r="D8391" t="s">
        <v>98</v>
      </c>
      <c r="E8391" t="str">
        <f t="shared" si="131"/>
        <v>2020NHS HighlandEthnicityOther Ethnic Group - Other</v>
      </c>
      <c r="F8391">
        <v>0.166060414360272</v>
      </c>
    </row>
    <row r="8392" spans="1:6" x14ac:dyDescent="0.25">
      <c r="A8392" s="95">
        <v>43921</v>
      </c>
      <c r="B8392" t="s">
        <v>110</v>
      </c>
      <c r="C8392" t="s">
        <v>90</v>
      </c>
      <c r="D8392" t="s">
        <v>98</v>
      </c>
      <c r="E8392" t="str">
        <f t="shared" si="131"/>
        <v>2020NHS LanarkshireEthnicityOther Ethnic Group - Other</v>
      </c>
      <c r="F8392">
        <v>0.22386094284961799</v>
      </c>
    </row>
    <row r="8393" spans="1:6" x14ac:dyDescent="0.25">
      <c r="A8393" s="95">
        <v>43921</v>
      </c>
      <c r="B8393" t="s">
        <v>107</v>
      </c>
      <c r="C8393" t="s">
        <v>90</v>
      </c>
      <c r="D8393" t="s">
        <v>98</v>
      </c>
      <c r="E8393" t="str">
        <f t="shared" si="131"/>
        <v>2020NHS GrampianEthnicityOther Ethnic Group - Other</v>
      </c>
      <c r="F8393">
        <v>0.414044385558131</v>
      </c>
    </row>
    <row r="8394" spans="1:6" x14ac:dyDescent="0.25">
      <c r="A8394" s="95">
        <v>43921</v>
      </c>
      <c r="B8394" t="s">
        <v>112</v>
      </c>
      <c r="C8394" t="s">
        <v>90</v>
      </c>
      <c r="D8394" t="s">
        <v>98</v>
      </c>
      <c r="E8394" t="str">
        <f t="shared" si="131"/>
        <v>2020NHS OrkneyEthnicityOther Ethnic Group - Other</v>
      </c>
      <c r="F8394">
        <v>0.31914893617021201</v>
      </c>
    </row>
    <row r="8395" spans="1:6" x14ac:dyDescent="0.25">
      <c r="A8395" s="95">
        <v>43921</v>
      </c>
      <c r="B8395" t="s">
        <v>111</v>
      </c>
      <c r="C8395" t="s">
        <v>90</v>
      </c>
      <c r="D8395" t="s">
        <v>98</v>
      </c>
      <c r="E8395" t="str">
        <f t="shared" si="131"/>
        <v>2020NHS LothianEthnicityOther Ethnic Group - Other</v>
      </c>
      <c r="F8395">
        <v>0.38876889848812002</v>
      </c>
    </row>
    <row r="8396" spans="1:6" x14ac:dyDescent="0.25">
      <c r="A8396" s="95">
        <v>43921</v>
      </c>
      <c r="B8396" t="s">
        <v>114</v>
      </c>
      <c r="C8396" t="s">
        <v>90</v>
      </c>
      <c r="D8396" t="s">
        <v>98</v>
      </c>
      <c r="E8396" t="str">
        <f t="shared" si="131"/>
        <v>2020NHS TaysideEthnicityOther Ethnic Group - Other</v>
      </c>
      <c r="F8396">
        <v>0.13636983499249899</v>
      </c>
    </row>
    <row r="8397" spans="1:6" x14ac:dyDescent="0.25">
      <c r="A8397" s="95">
        <v>43921</v>
      </c>
      <c r="B8397" t="s">
        <v>106</v>
      </c>
      <c r="C8397" t="s">
        <v>90</v>
      </c>
      <c r="D8397" t="s">
        <v>98</v>
      </c>
      <c r="E8397" t="str">
        <f t="shared" si="131"/>
        <v>2020NHS Forth ValleyEthnicityOther Ethnic Group - Other</v>
      </c>
      <c r="F8397">
        <v>0.12991614503366</v>
      </c>
    </row>
    <row r="8398" spans="1:6" x14ac:dyDescent="0.25">
      <c r="A8398" s="95">
        <v>43921</v>
      </c>
      <c r="B8398" t="s">
        <v>115</v>
      </c>
      <c r="C8398" t="s">
        <v>90</v>
      </c>
      <c r="D8398" t="s">
        <v>98</v>
      </c>
      <c r="E8398" t="str">
        <f t="shared" si="131"/>
        <v>2020NHS Western IslesEthnicityOther Ethnic Group - Other</v>
      </c>
      <c r="F8398">
        <v>0.15860428231562201</v>
      </c>
    </row>
    <row r="8399" spans="1:6" x14ac:dyDescent="0.25">
      <c r="A8399" s="95">
        <v>43921</v>
      </c>
      <c r="B8399" t="s">
        <v>104</v>
      </c>
      <c r="C8399" t="s">
        <v>90</v>
      </c>
      <c r="D8399" t="s">
        <v>98</v>
      </c>
      <c r="E8399" t="str">
        <f t="shared" si="131"/>
        <v>2020NHS Dumfries &amp; GallowayEthnicityOther Ethnic Group - Other</v>
      </c>
      <c r="F8399">
        <v>0.21044576238760199</v>
      </c>
    </row>
    <row r="8400" spans="1:6" x14ac:dyDescent="0.25">
      <c r="A8400" s="95">
        <v>43921</v>
      </c>
      <c r="B8400" t="s">
        <v>113</v>
      </c>
      <c r="C8400" t="s">
        <v>90</v>
      </c>
      <c r="D8400" t="s">
        <v>98</v>
      </c>
      <c r="E8400" t="str">
        <f t="shared" si="131"/>
        <v>2020NHS ShetlandEthnicityOther Ethnic Group - Other</v>
      </c>
      <c r="F8400">
        <v>9.1407678244972507E-2</v>
      </c>
    </row>
    <row r="8401" spans="1:6" x14ac:dyDescent="0.25">
      <c r="A8401" s="95">
        <v>43921</v>
      </c>
      <c r="B8401" t="s">
        <v>127</v>
      </c>
      <c r="C8401" t="s">
        <v>90</v>
      </c>
      <c r="D8401" t="s">
        <v>98</v>
      </c>
      <c r="E8401" t="str">
        <f t="shared" si="131"/>
        <v>2020East RegionEthnicityOther Ethnic Group - Other</v>
      </c>
      <c r="F8401">
        <v>0.33347603704287798</v>
      </c>
    </row>
    <row r="8402" spans="1:6" x14ac:dyDescent="0.25">
      <c r="A8402" s="95">
        <v>43921</v>
      </c>
      <c r="B8402" t="s">
        <v>132</v>
      </c>
      <c r="C8402" t="s">
        <v>90</v>
      </c>
      <c r="D8402" t="s">
        <v>98</v>
      </c>
      <c r="E8402" t="str">
        <f t="shared" si="131"/>
        <v>2020National Bodies and Special Health BoardsEthnicityOther Ethnic Group - Other</v>
      </c>
      <c r="F8402">
        <v>0.26759432700026697</v>
      </c>
    </row>
    <row r="8403" spans="1:6" x14ac:dyDescent="0.25">
      <c r="A8403" s="95">
        <v>43921</v>
      </c>
      <c r="B8403" t="s">
        <v>128</v>
      </c>
      <c r="C8403" t="s">
        <v>90</v>
      </c>
      <c r="D8403" t="s">
        <v>98</v>
      </c>
      <c r="E8403" t="str">
        <f t="shared" si="131"/>
        <v>2020North RegionEthnicityOther Ethnic Group - Other</v>
      </c>
      <c r="F8403">
        <v>0.25040536934791902</v>
      </c>
    </row>
    <row r="8404" spans="1:6" x14ac:dyDescent="0.25">
      <c r="A8404" s="95">
        <v>43921</v>
      </c>
      <c r="B8404" t="s">
        <v>129</v>
      </c>
      <c r="C8404" t="s">
        <v>90</v>
      </c>
      <c r="D8404" t="s">
        <v>98</v>
      </c>
      <c r="E8404" t="str">
        <f t="shared" si="131"/>
        <v>2020West RegionEthnicityOther Ethnic Group - Other</v>
      </c>
      <c r="F8404">
        <v>0.25894672284750497</v>
      </c>
    </row>
    <row r="8405" spans="1:6" x14ac:dyDescent="0.25">
      <c r="A8405" s="95">
        <v>40268</v>
      </c>
      <c r="B8405" t="s">
        <v>102</v>
      </c>
      <c r="C8405" t="s">
        <v>1</v>
      </c>
      <c r="D8405" t="s">
        <v>140</v>
      </c>
      <c r="E8405" t="str">
        <f t="shared" si="131"/>
        <v>2010NHS Ayrshire &amp; ArranReligionChristian - Roman Catholic</v>
      </c>
      <c r="F8405">
        <v>8.39167035888347</v>
      </c>
    </row>
    <row r="8406" spans="1:6" x14ac:dyDescent="0.25">
      <c r="A8406" s="95">
        <v>40268</v>
      </c>
      <c r="B8406" t="s">
        <v>103</v>
      </c>
      <c r="C8406" t="s">
        <v>1</v>
      </c>
      <c r="D8406" t="s">
        <v>140</v>
      </c>
      <c r="E8406" t="str">
        <f t="shared" si="131"/>
        <v>2010NHS BordersReligionChristian - Roman Catholic</v>
      </c>
      <c r="F8406">
        <v>3.1976017986510099</v>
      </c>
    </row>
    <row r="8407" spans="1:6" x14ac:dyDescent="0.25">
      <c r="A8407" s="95">
        <v>40268</v>
      </c>
      <c r="B8407" t="s">
        <v>82</v>
      </c>
      <c r="C8407" t="s">
        <v>1</v>
      </c>
      <c r="D8407" t="s">
        <v>140</v>
      </c>
      <c r="E8407" t="str">
        <f t="shared" si="131"/>
        <v>2010NHSScotlandReligionChristian - Roman Catholic</v>
      </c>
      <c r="F8407">
        <v>8.4008198083420993</v>
      </c>
    </row>
    <row r="8408" spans="1:6" x14ac:dyDescent="0.25">
      <c r="A8408" s="95">
        <v>40268</v>
      </c>
      <c r="B8408" t="s">
        <v>52</v>
      </c>
      <c r="C8408" t="s">
        <v>1</v>
      </c>
      <c r="D8408" t="s">
        <v>140</v>
      </c>
      <c r="E8408" t="str">
        <f t="shared" si="131"/>
        <v>2010NHS National Services ScotlandReligionChristian - Roman Catholic</v>
      </c>
      <c r="F8408">
        <v>6.1559507523939798</v>
      </c>
    </row>
    <row r="8409" spans="1:6" x14ac:dyDescent="0.25">
      <c r="A8409" s="95">
        <v>40268</v>
      </c>
      <c r="B8409" t="s">
        <v>15</v>
      </c>
      <c r="C8409" t="s">
        <v>1</v>
      </c>
      <c r="D8409" t="s">
        <v>140</v>
      </c>
      <c r="E8409" t="str">
        <f t="shared" si="131"/>
        <v>2010Scottish Ambulance ServiceReligionChristian - Roman Catholic</v>
      </c>
      <c r="F8409">
        <v>3.8630580615313401</v>
      </c>
    </row>
    <row r="8410" spans="1:6" x14ac:dyDescent="0.25">
      <c r="A8410" s="95">
        <v>40268</v>
      </c>
      <c r="B8410" t="s">
        <v>16</v>
      </c>
      <c r="C8410" t="s">
        <v>1</v>
      </c>
      <c r="D8410" t="s">
        <v>140</v>
      </c>
      <c r="E8410" t="str">
        <f t="shared" si="131"/>
        <v>2010NHS 24ReligionChristian - Roman Catholic</v>
      </c>
      <c r="F8410">
        <v>3.7683182135380302</v>
      </c>
    </row>
    <row r="8411" spans="1:6" x14ac:dyDescent="0.25">
      <c r="A8411" s="95">
        <v>40268</v>
      </c>
      <c r="B8411" t="s">
        <v>17</v>
      </c>
      <c r="C8411" t="s">
        <v>1</v>
      </c>
      <c r="D8411" t="s">
        <v>140</v>
      </c>
      <c r="E8411" t="str">
        <f t="shared" si="131"/>
        <v>2010NHS Education for ScotlandReligionChristian - Roman Catholic</v>
      </c>
      <c r="F8411">
        <v>5.0016561775422304</v>
      </c>
    </row>
    <row r="8412" spans="1:6" x14ac:dyDescent="0.25">
      <c r="A8412" s="95">
        <v>40268</v>
      </c>
      <c r="B8412" t="s">
        <v>83</v>
      </c>
      <c r="C8412" t="s">
        <v>1</v>
      </c>
      <c r="D8412" t="s">
        <v>140</v>
      </c>
      <c r="E8412" t="str">
        <f t="shared" si="131"/>
        <v>2010Healthcare Improvement ScotlandReligionChristian - Roman Catholic</v>
      </c>
      <c r="F8412">
        <v>12.162162162162099</v>
      </c>
    </row>
    <row r="8413" spans="1:6" x14ac:dyDescent="0.25">
      <c r="A8413" s="95">
        <v>40268</v>
      </c>
      <c r="B8413" t="s">
        <v>18</v>
      </c>
      <c r="C8413" t="s">
        <v>1</v>
      </c>
      <c r="D8413" t="s">
        <v>140</v>
      </c>
      <c r="E8413" t="str">
        <f t="shared" si="131"/>
        <v>2010NHS Health ScotlandReligionChristian - Roman Catholic</v>
      </c>
      <c r="F8413">
        <v>6.8259385665529004</v>
      </c>
    </row>
    <row r="8414" spans="1:6" x14ac:dyDescent="0.25">
      <c r="A8414" s="95">
        <v>40268</v>
      </c>
      <c r="B8414" t="s">
        <v>19</v>
      </c>
      <c r="C8414" t="s">
        <v>1</v>
      </c>
      <c r="D8414" t="s">
        <v>140</v>
      </c>
      <c r="E8414" t="str">
        <f t="shared" si="131"/>
        <v>2010The State HospitalReligionChristian - Roman Catholic</v>
      </c>
      <c r="F8414">
        <v>6.3202247191011196</v>
      </c>
    </row>
    <row r="8415" spans="1:6" x14ac:dyDescent="0.25">
      <c r="A8415" s="95">
        <v>40268</v>
      </c>
      <c r="B8415" t="s">
        <v>35</v>
      </c>
      <c r="C8415" t="s">
        <v>1</v>
      </c>
      <c r="D8415" t="s">
        <v>140</v>
      </c>
      <c r="E8415" t="str">
        <f t="shared" si="131"/>
        <v>2010National Waiting Times CentreReligionChristian - Roman Catholic</v>
      </c>
      <c r="F8415">
        <v>14.3120393120393</v>
      </c>
    </row>
    <row r="8416" spans="1:6" x14ac:dyDescent="0.25">
      <c r="A8416" s="95">
        <v>40268</v>
      </c>
      <c r="B8416" t="s">
        <v>105</v>
      </c>
      <c r="C8416" t="s">
        <v>1</v>
      </c>
      <c r="D8416" t="s">
        <v>140</v>
      </c>
      <c r="E8416" t="str">
        <f t="shared" si="131"/>
        <v>2010NHS FifeReligionChristian - Roman Catholic</v>
      </c>
      <c r="F8416">
        <v>7.0507225293375999</v>
      </c>
    </row>
    <row r="8417" spans="1:6" x14ac:dyDescent="0.25">
      <c r="A8417" s="95">
        <v>40268</v>
      </c>
      <c r="B8417" t="s">
        <v>108</v>
      </c>
      <c r="C8417" t="s">
        <v>1</v>
      </c>
      <c r="D8417" t="s">
        <v>140</v>
      </c>
      <c r="E8417" t="str">
        <f t="shared" si="131"/>
        <v>2010NHS Greater Glasgow &amp; ClydeReligionChristian - Roman Catholic</v>
      </c>
      <c r="F8417">
        <v>12.691205642494999</v>
      </c>
    </row>
    <row r="8418" spans="1:6" x14ac:dyDescent="0.25">
      <c r="A8418" s="95">
        <v>40268</v>
      </c>
      <c r="B8418" t="s">
        <v>109</v>
      </c>
      <c r="C8418" t="s">
        <v>1</v>
      </c>
      <c r="D8418" t="s">
        <v>140</v>
      </c>
      <c r="E8418" t="str">
        <f t="shared" si="131"/>
        <v>2010NHS HighlandReligionChristian - Roman Catholic</v>
      </c>
      <c r="F8418">
        <v>7.0879174374452303</v>
      </c>
    </row>
    <row r="8419" spans="1:6" x14ac:dyDescent="0.25">
      <c r="A8419" s="95">
        <v>40268</v>
      </c>
      <c r="B8419" t="s">
        <v>110</v>
      </c>
      <c r="C8419" t="s">
        <v>1</v>
      </c>
      <c r="D8419" t="s">
        <v>140</v>
      </c>
      <c r="E8419" t="str">
        <f t="shared" si="131"/>
        <v>2010NHS LanarkshireReligionChristian - Roman Catholic</v>
      </c>
      <c r="F8419">
        <v>12.458010807652901</v>
      </c>
    </row>
    <row r="8420" spans="1:6" x14ac:dyDescent="0.25">
      <c r="A8420" s="95">
        <v>40268</v>
      </c>
      <c r="B8420" t="s">
        <v>107</v>
      </c>
      <c r="C8420" t="s">
        <v>1</v>
      </c>
      <c r="D8420" t="s">
        <v>140</v>
      </c>
      <c r="E8420" t="str">
        <f t="shared" si="131"/>
        <v>2010NHS GrampianReligionChristian - Roman Catholic</v>
      </c>
      <c r="F8420">
        <v>4.3200093913247599</v>
      </c>
    </row>
    <row r="8421" spans="1:6" x14ac:dyDescent="0.25">
      <c r="A8421" s="95">
        <v>40268</v>
      </c>
      <c r="B8421" t="s">
        <v>112</v>
      </c>
      <c r="C8421" t="s">
        <v>1</v>
      </c>
      <c r="D8421" t="s">
        <v>140</v>
      </c>
      <c r="E8421" t="str">
        <f t="shared" si="131"/>
        <v>2010NHS OrkneyReligionChristian - Roman Catholic</v>
      </c>
      <c r="F8421">
        <v>3.2520325203252001</v>
      </c>
    </row>
    <row r="8422" spans="1:6" x14ac:dyDescent="0.25">
      <c r="A8422" s="95">
        <v>40268</v>
      </c>
      <c r="B8422" t="s">
        <v>111</v>
      </c>
      <c r="C8422" t="s">
        <v>1</v>
      </c>
      <c r="D8422" t="s">
        <v>140</v>
      </c>
      <c r="E8422" t="str">
        <f t="shared" si="131"/>
        <v>2010NHS LothianReligionChristian - Roman Catholic</v>
      </c>
      <c r="F8422">
        <v>4.8906098741529496</v>
      </c>
    </row>
    <row r="8423" spans="1:6" x14ac:dyDescent="0.25">
      <c r="A8423" s="95">
        <v>40268</v>
      </c>
      <c r="B8423" t="s">
        <v>114</v>
      </c>
      <c r="C8423" t="s">
        <v>1</v>
      </c>
      <c r="D8423" t="s">
        <v>140</v>
      </c>
      <c r="E8423" t="str">
        <f t="shared" si="131"/>
        <v>2010NHS TaysideReligionChristian - Roman Catholic</v>
      </c>
      <c r="F8423">
        <v>11.168813650772201</v>
      </c>
    </row>
    <row r="8424" spans="1:6" x14ac:dyDescent="0.25">
      <c r="A8424" s="95">
        <v>40268</v>
      </c>
      <c r="B8424" t="s">
        <v>106</v>
      </c>
      <c r="C8424" t="s">
        <v>1</v>
      </c>
      <c r="D8424" t="s">
        <v>140</v>
      </c>
      <c r="E8424" t="str">
        <f t="shared" si="131"/>
        <v>2010NHS Forth ValleyReligionChristian - Roman Catholic</v>
      </c>
      <c r="F8424">
        <v>6.6325909699403596</v>
      </c>
    </row>
    <row r="8425" spans="1:6" x14ac:dyDescent="0.25">
      <c r="A8425" s="95">
        <v>40268</v>
      </c>
      <c r="B8425" t="s">
        <v>115</v>
      </c>
      <c r="C8425" t="s">
        <v>1</v>
      </c>
      <c r="D8425" t="s">
        <v>140</v>
      </c>
      <c r="E8425" t="str">
        <f t="shared" si="131"/>
        <v>2010NHS Western IslesReligionChristian - Roman Catholic</v>
      </c>
      <c r="F8425">
        <v>8.6515978176149595</v>
      </c>
    </row>
    <row r="8426" spans="1:6" x14ac:dyDescent="0.25">
      <c r="A8426" s="95">
        <v>40268</v>
      </c>
      <c r="B8426" t="s">
        <v>104</v>
      </c>
      <c r="C8426" t="s">
        <v>1</v>
      </c>
      <c r="D8426" t="s">
        <v>140</v>
      </c>
      <c r="E8426" t="str">
        <f t="shared" si="131"/>
        <v>2010NHS Dumfries &amp; GallowayReligionChristian - Roman Catholic</v>
      </c>
      <c r="F8426">
        <v>4.9041372351160399</v>
      </c>
    </row>
    <row r="8427" spans="1:6" x14ac:dyDescent="0.25">
      <c r="A8427" s="95">
        <v>40268</v>
      </c>
      <c r="B8427" t="s">
        <v>113</v>
      </c>
      <c r="C8427" t="s">
        <v>1</v>
      </c>
      <c r="D8427" t="s">
        <v>140</v>
      </c>
      <c r="E8427" t="str">
        <f t="shared" si="131"/>
        <v>2010NHS ShetlandReligionChristian - Roman Catholic</v>
      </c>
      <c r="F8427">
        <v>5.6746532156368197</v>
      </c>
    </row>
    <row r="8428" spans="1:6" x14ac:dyDescent="0.25">
      <c r="A8428" s="95">
        <v>40268</v>
      </c>
      <c r="B8428" t="s">
        <v>127</v>
      </c>
      <c r="C8428" t="s">
        <v>1</v>
      </c>
      <c r="D8428" t="s">
        <v>140</v>
      </c>
      <c r="E8428" t="str">
        <f t="shared" si="131"/>
        <v>2010East RegionReligionChristian - Roman Catholic</v>
      </c>
      <c r="F8428">
        <v>5.2766635940108104</v>
      </c>
    </row>
    <row r="8429" spans="1:6" x14ac:dyDescent="0.25">
      <c r="A8429" s="95">
        <v>40268</v>
      </c>
      <c r="B8429" t="s">
        <v>132</v>
      </c>
      <c r="C8429" t="s">
        <v>1</v>
      </c>
      <c r="D8429" t="s">
        <v>140</v>
      </c>
      <c r="E8429" t="str">
        <f t="shared" si="131"/>
        <v>2010National Bodies and Special Health BoardsReligionChristian - Roman Catholic</v>
      </c>
      <c r="F8429">
        <v>6.0615925515984097</v>
      </c>
    </row>
    <row r="8430" spans="1:6" x14ac:dyDescent="0.25">
      <c r="A8430" s="95">
        <v>40268</v>
      </c>
      <c r="B8430" t="s">
        <v>128</v>
      </c>
      <c r="C8430" t="s">
        <v>1</v>
      </c>
      <c r="D8430" t="s">
        <v>140</v>
      </c>
      <c r="E8430" t="str">
        <f t="shared" si="131"/>
        <v>2010North RegionReligionChristian - Roman Catholic</v>
      </c>
      <c r="F8430">
        <v>7.3416538743909703</v>
      </c>
    </row>
    <row r="8431" spans="1:6" x14ac:dyDescent="0.25">
      <c r="A8431" s="95">
        <v>40268</v>
      </c>
      <c r="B8431" t="s">
        <v>129</v>
      </c>
      <c r="C8431" t="s">
        <v>1</v>
      </c>
      <c r="D8431" t="s">
        <v>140</v>
      </c>
      <c r="E8431" t="str">
        <f t="shared" si="131"/>
        <v>2010West RegionReligionChristian - Roman Catholic</v>
      </c>
      <c r="F8431">
        <v>11.013996479927201</v>
      </c>
    </row>
    <row r="8432" spans="1:6" x14ac:dyDescent="0.25">
      <c r="A8432" s="95">
        <v>40633</v>
      </c>
      <c r="B8432" t="s">
        <v>102</v>
      </c>
      <c r="C8432" t="s">
        <v>1</v>
      </c>
      <c r="D8432" t="s">
        <v>140</v>
      </c>
      <c r="E8432" t="str">
        <f t="shared" si="131"/>
        <v>2011NHS Ayrshire &amp; ArranReligionChristian - Roman Catholic</v>
      </c>
      <c r="F8432">
        <v>8.4812623274161698</v>
      </c>
    </row>
    <row r="8433" spans="1:6" x14ac:dyDescent="0.25">
      <c r="A8433" s="95">
        <v>40633</v>
      </c>
      <c r="B8433" t="s">
        <v>103</v>
      </c>
      <c r="C8433" t="s">
        <v>1</v>
      </c>
      <c r="D8433" t="s">
        <v>140</v>
      </c>
      <c r="E8433" t="str">
        <f t="shared" si="131"/>
        <v>2011NHS BordersReligionChristian - Roman Catholic</v>
      </c>
      <c r="F8433">
        <v>2.9726205997392401</v>
      </c>
    </row>
    <row r="8434" spans="1:6" x14ac:dyDescent="0.25">
      <c r="A8434" s="95">
        <v>40633</v>
      </c>
      <c r="B8434" t="s">
        <v>82</v>
      </c>
      <c r="C8434" t="s">
        <v>1</v>
      </c>
      <c r="D8434" t="s">
        <v>140</v>
      </c>
      <c r="E8434" t="str">
        <f t="shared" si="131"/>
        <v>2011NHSScotlandReligionChristian - Roman Catholic</v>
      </c>
      <c r="F8434">
        <v>8.69408451993956</v>
      </c>
    </row>
    <row r="8435" spans="1:6" x14ac:dyDescent="0.25">
      <c r="A8435" s="95">
        <v>40633</v>
      </c>
      <c r="B8435" t="s">
        <v>52</v>
      </c>
      <c r="C8435" t="s">
        <v>1</v>
      </c>
      <c r="D8435" t="s">
        <v>140</v>
      </c>
      <c r="E8435" t="str">
        <f t="shared" si="131"/>
        <v>2011NHS National Services ScotlandReligionChristian - Roman Catholic</v>
      </c>
      <c r="F8435">
        <v>6.4533921676778796</v>
      </c>
    </row>
    <row r="8436" spans="1:6" x14ac:dyDescent="0.25">
      <c r="A8436" s="95">
        <v>40633</v>
      </c>
      <c r="B8436" t="s">
        <v>15</v>
      </c>
      <c r="C8436" t="s">
        <v>1</v>
      </c>
      <c r="D8436" t="s">
        <v>140</v>
      </c>
      <c r="E8436" t="str">
        <f t="shared" si="131"/>
        <v>2011Scottish Ambulance ServiceReligionChristian - Roman Catholic</v>
      </c>
      <c r="F8436">
        <v>4.0212618442338801</v>
      </c>
    </row>
    <row r="8437" spans="1:6" x14ac:dyDescent="0.25">
      <c r="A8437" s="95">
        <v>40633</v>
      </c>
      <c r="B8437" t="s">
        <v>16</v>
      </c>
      <c r="C8437" t="s">
        <v>1</v>
      </c>
      <c r="D8437" t="s">
        <v>140</v>
      </c>
      <c r="E8437" t="str">
        <f t="shared" si="131"/>
        <v>2011NHS 24ReligionChristian - Roman Catholic</v>
      </c>
      <c r="F8437">
        <v>3.78681626928471</v>
      </c>
    </row>
    <row r="8438" spans="1:6" x14ac:dyDescent="0.25">
      <c r="A8438" s="95">
        <v>40633</v>
      </c>
      <c r="B8438" t="s">
        <v>17</v>
      </c>
      <c r="C8438" t="s">
        <v>1</v>
      </c>
      <c r="D8438" t="s">
        <v>140</v>
      </c>
      <c r="E8438" t="str">
        <f t="shared" si="131"/>
        <v>2011NHS Education for ScotlandReligionChristian - Roman Catholic</v>
      </c>
      <c r="F8438">
        <v>5.1023833501174796</v>
      </c>
    </row>
    <row r="8439" spans="1:6" x14ac:dyDescent="0.25">
      <c r="A8439" s="95">
        <v>40633</v>
      </c>
      <c r="B8439" t="s">
        <v>83</v>
      </c>
      <c r="C8439" t="s">
        <v>1</v>
      </c>
      <c r="D8439" t="s">
        <v>140</v>
      </c>
      <c r="E8439" t="str">
        <f t="shared" si="131"/>
        <v>2011Healthcare Improvement ScotlandReligionChristian - Roman Catholic</v>
      </c>
      <c r="F8439">
        <v>12.162162162162099</v>
      </c>
    </row>
    <row r="8440" spans="1:6" x14ac:dyDescent="0.25">
      <c r="A8440" s="95">
        <v>40633</v>
      </c>
      <c r="B8440" t="s">
        <v>18</v>
      </c>
      <c r="C8440" t="s">
        <v>1</v>
      </c>
      <c r="D8440" t="s">
        <v>140</v>
      </c>
      <c r="E8440" t="str">
        <f t="shared" si="131"/>
        <v>2011NHS Health ScotlandReligionChristian - Roman Catholic</v>
      </c>
      <c r="F8440">
        <v>6.2295081967213104</v>
      </c>
    </row>
    <row r="8441" spans="1:6" x14ac:dyDescent="0.25">
      <c r="A8441" s="95">
        <v>40633</v>
      </c>
      <c r="B8441" t="s">
        <v>19</v>
      </c>
      <c r="C8441" t="s">
        <v>1</v>
      </c>
      <c r="D8441" t="s">
        <v>140</v>
      </c>
      <c r="E8441" t="str">
        <f t="shared" si="131"/>
        <v>2011The State HospitalReligionChristian - Roman Catholic</v>
      </c>
      <c r="F8441">
        <v>6.1604584527220601</v>
      </c>
    </row>
    <row r="8442" spans="1:6" x14ac:dyDescent="0.25">
      <c r="A8442" s="95">
        <v>40633</v>
      </c>
      <c r="B8442" t="s">
        <v>35</v>
      </c>
      <c r="C8442" t="s">
        <v>1</v>
      </c>
      <c r="D8442" t="s">
        <v>140</v>
      </c>
      <c r="E8442" t="str">
        <f t="shared" si="131"/>
        <v>2011National Waiting Times CentreReligionChristian - Roman Catholic</v>
      </c>
      <c r="F8442">
        <v>13.9860139860139</v>
      </c>
    </row>
    <row r="8443" spans="1:6" x14ac:dyDescent="0.25">
      <c r="A8443" s="95">
        <v>40633</v>
      </c>
      <c r="B8443" t="s">
        <v>105</v>
      </c>
      <c r="C8443" t="s">
        <v>1</v>
      </c>
      <c r="D8443" t="s">
        <v>140</v>
      </c>
      <c r="E8443" t="str">
        <f t="shared" si="131"/>
        <v>2011NHS FifeReligionChristian - Roman Catholic</v>
      </c>
      <c r="F8443">
        <v>6.9132318855184902</v>
      </c>
    </row>
    <row r="8444" spans="1:6" x14ac:dyDescent="0.25">
      <c r="A8444" s="95">
        <v>40633</v>
      </c>
      <c r="B8444" t="s">
        <v>108</v>
      </c>
      <c r="C8444" t="s">
        <v>1</v>
      </c>
      <c r="D8444" t="s">
        <v>140</v>
      </c>
      <c r="E8444" t="str">
        <f t="shared" si="131"/>
        <v>2011NHS Greater Glasgow &amp; ClydeReligionChristian - Roman Catholic</v>
      </c>
      <c r="F8444">
        <v>13.854078042723399</v>
      </c>
    </row>
    <row r="8445" spans="1:6" x14ac:dyDescent="0.25">
      <c r="A8445" s="95">
        <v>40633</v>
      </c>
      <c r="B8445" t="s">
        <v>109</v>
      </c>
      <c r="C8445" t="s">
        <v>1</v>
      </c>
      <c r="D8445" t="s">
        <v>140</v>
      </c>
      <c r="E8445" t="str">
        <f t="shared" si="131"/>
        <v>2011NHS HighlandReligionChristian - Roman Catholic</v>
      </c>
      <c r="F8445">
        <v>6.9342709248950101</v>
      </c>
    </row>
    <row r="8446" spans="1:6" x14ac:dyDescent="0.25">
      <c r="A8446" s="95">
        <v>40633</v>
      </c>
      <c r="B8446" t="s">
        <v>110</v>
      </c>
      <c r="C8446" t="s">
        <v>1</v>
      </c>
      <c r="D8446" t="s">
        <v>140</v>
      </c>
      <c r="E8446" t="str">
        <f t="shared" si="131"/>
        <v>2011NHS LanarkshireReligionChristian - Roman Catholic</v>
      </c>
      <c r="F8446">
        <v>13.116320082298399</v>
      </c>
    </row>
    <row r="8447" spans="1:6" x14ac:dyDescent="0.25">
      <c r="A8447" s="95">
        <v>40633</v>
      </c>
      <c r="B8447" t="s">
        <v>107</v>
      </c>
      <c r="C8447" t="s">
        <v>1</v>
      </c>
      <c r="D8447" t="s">
        <v>140</v>
      </c>
      <c r="E8447" t="str">
        <f t="shared" si="131"/>
        <v>2011NHS GrampianReligionChristian - Roman Catholic</v>
      </c>
      <c r="F8447">
        <v>4.3264689212166996</v>
      </c>
    </row>
    <row r="8448" spans="1:6" x14ac:dyDescent="0.25">
      <c r="A8448" s="95">
        <v>40633</v>
      </c>
      <c r="B8448" t="s">
        <v>112</v>
      </c>
      <c r="C8448" t="s">
        <v>1</v>
      </c>
      <c r="D8448" t="s">
        <v>140</v>
      </c>
      <c r="E8448" t="str">
        <f t="shared" si="131"/>
        <v>2011NHS OrkneyReligionChristian - Roman Catholic</v>
      </c>
      <c r="F8448">
        <v>2.65734265734265</v>
      </c>
    </row>
    <row r="8449" spans="1:6" x14ac:dyDescent="0.25">
      <c r="A8449" s="95">
        <v>40633</v>
      </c>
      <c r="B8449" t="s">
        <v>111</v>
      </c>
      <c r="C8449" t="s">
        <v>1</v>
      </c>
      <c r="D8449" t="s">
        <v>140</v>
      </c>
      <c r="E8449" t="str">
        <f t="shared" si="131"/>
        <v>2011NHS LothianReligionChristian - Roman Catholic</v>
      </c>
      <c r="F8449">
        <v>4.6306284709736696</v>
      </c>
    </row>
    <row r="8450" spans="1:6" x14ac:dyDescent="0.25">
      <c r="A8450" s="95">
        <v>40633</v>
      </c>
      <c r="B8450" t="s">
        <v>114</v>
      </c>
      <c r="C8450" t="s">
        <v>1</v>
      </c>
      <c r="D8450" t="s">
        <v>140</v>
      </c>
      <c r="E8450" t="str">
        <f t="shared" si="131"/>
        <v>2011NHS TaysideReligionChristian - Roman Catholic</v>
      </c>
      <c r="F8450">
        <v>10.9835600907029</v>
      </c>
    </row>
    <row r="8451" spans="1:6" x14ac:dyDescent="0.25">
      <c r="A8451" s="95">
        <v>40633</v>
      </c>
      <c r="B8451" t="s">
        <v>106</v>
      </c>
      <c r="C8451" t="s">
        <v>1</v>
      </c>
      <c r="D8451" t="s">
        <v>140</v>
      </c>
      <c r="E8451" t="str">
        <f t="shared" si="131"/>
        <v>2011NHS Forth ValleyReligionChristian - Roman Catholic</v>
      </c>
      <c r="F8451">
        <v>7.4713384001030496</v>
      </c>
    </row>
    <row r="8452" spans="1:6" x14ac:dyDescent="0.25">
      <c r="A8452" s="95">
        <v>40633</v>
      </c>
      <c r="B8452" t="s">
        <v>115</v>
      </c>
      <c r="C8452" t="s">
        <v>1</v>
      </c>
      <c r="D8452" t="s">
        <v>140</v>
      </c>
      <c r="E8452" t="str">
        <f t="shared" ref="E8452:E8515" si="132">"20"&amp;RIGHT(TEXT(A8452,"dd-mmm-yy"),2)&amp;B8452&amp;C8452&amp;D8452</f>
        <v>2011NHS Western IslesReligionChristian - Roman Catholic</v>
      </c>
      <c r="F8452">
        <v>8.3267871170463401</v>
      </c>
    </row>
    <row r="8453" spans="1:6" x14ac:dyDescent="0.25">
      <c r="A8453" s="95">
        <v>40633</v>
      </c>
      <c r="B8453" t="s">
        <v>104</v>
      </c>
      <c r="C8453" t="s">
        <v>1</v>
      </c>
      <c r="D8453" t="s">
        <v>140</v>
      </c>
      <c r="E8453" t="str">
        <f t="shared" si="132"/>
        <v>2011NHS Dumfries &amp; GallowayReligionChristian - Roman Catholic</v>
      </c>
      <c r="F8453">
        <v>4.7343394666115302</v>
      </c>
    </row>
    <row r="8454" spans="1:6" x14ac:dyDescent="0.25">
      <c r="A8454" s="95">
        <v>40633</v>
      </c>
      <c r="B8454" t="s">
        <v>113</v>
      </c>
      <c r="C8454" t="s">
        <v>1</v>
      </c>
      <c r="D8454" t="s">
        <v>140</v>
      </c>
      <c r="E8454" t="str">
        <f t="shared" si="132"/>
        <v>2011NHS ShetlandReligionChristian - Roman Catholic</v>
      </c>
      <c r="F8454">
        <v>4.9429657794676798</v>
      </c>
    </row>
    <row r="8455" spans="1:6" x14ac:dyDescent="0.25">
      <c r="A8455" s="95">
        <v>40633</v>
      </c>
      <c r="B8455" t="s">
        <v>127</v>
      </c>
      <c r="C8455" t="s">
        <v>1</v>
      </c>
      <c r="D8455" t="s">
        <v>140</v>
      </c>
      <c r="E8455" t="str">
        <f t="shared" si="132"/>
        <v>2011East RegionReligionChristian - Roman Catholic</v>
      </c>
      <c r="F8455">
        <v>5.0506613040451596</v>
      </c>
    </row>
    <row r="8456" spans="1:6" x14ac:dyDescent="0.25">
      <c r="A8456" s="95">
        <v>40633</v>
      </c>
      <c r="B8456" t="s">
        <v>132</v>
      </c>
      <c r="C8456" t="s">
        <v>1</v>
      </c>
      <c r="D8456" t="s">
        <v>140</v>
      </c>
      <c r="E8456" t="str">
        <f t="shared" si="132"/>
        <v>2011National Bodies and Special Health BoardsReligionChristian - Roman Catholic</v>
      </c>
      <c r="F8456">
        <v>6.1195009848982203</v>
      </c>
    </row>
    <row r="8457" spans="1:6" x14ac:dyDescent="0.25">
      <c r="A8457" s="95">
        <v>40633</v>
      </c>
      <c r="B8457" t="s">
        <v>128</v>
      </c>
      <c r="C8457" t="s">
        <v>1</v>
      </c>
      <c r="D8457" t="s">
        <v>140</v>
      </c>
      <c r="E8457" t="str">
        <f t="shared" si="132"/>
        <v>2011North RegionReligionChristian - Roman Catholic</v>
      </c>
      <c r="F8457">
        <v>7.2337061408607903</v>
      </c>
    </row>
    <row r="8458" spans="1:6" x14ac:dyDescent="0.25">
      <c r="A8458" s="95">
        <v>40633</v>
      </c>
      <c r="B8458" t="s">
        <v>129</v>
      </c>
      <c r="C8458" t="s">
        <v>1</v>
      </c>
      <c r="D8458" t="s">
        <v>140</v>
      </c>
      <c r="E8458" t="str">
        <f t="shared" si="132"/>
        <v>2011West RegionReligionChristian - Roman Catholic</v>
      </c>
      <c r="F8458">
        <v>11.8302577549102</v>
      </c>
    </row>
    <row r="8459" spans="1:6" x14ac:dyDescent="0.25">
      <c r="A8459" s="95">
        <v>40999</v>
      </c>
      <c r="B8459" t="s">
        <v>102</v>
      </c>
      <c r="C8459" t="s">
        <v>1</v>
      </c>
      <c r="D8459" t="s">
        <v>140</v>
      </c>
      <c r="E8459" t="str">
        <f t="shared" si="132"/>
        <v>2012NHS Ayrshire &amp; ArranReligionChristian - Roman Catholic</v>
      </c>
      <c r="F8459">
        <v>8.62920937042459</v>
      </c>
    </row>
    <row r="8460" spans="1:6" x14ac:dyDescent="0.25">
      <c r="A8460" s="95">
        <v>40999</v>
      </c>
      <c r="B8460" t="s">
        <v>103</v>
      </c>
      <c r="C8460" t="s">
        <v>1</v>
      </c>
      <c r="D8460" t="s">
        <v>140</v>
      </c>
      <c r="E8460" t="str">
        <f t="shared" si="132"/>
        <v>2012NHS BordersReligionChristian - Roman Catholic</v>
      </c>
      <c r="F8460">
        <v>2.8149767696091801</v>
      </c>
    </row>
    <row r="8461" spans="1:6" x14ac:dyDescent="0.25">
      <c r="A8461" s="95">
        <v>40999</v>
      </c>
      <c r="B8461" t="s">
        <v>82</v>
      </c>
      <c r="C8461" t="s">
        <v>1</v>
      </c>
      <c r="D8461" t="s">
        <v>140</v>
      </c>
      <c r="E8461" t="str">
        <f t="shared" si="132"/>
        <v>2012NHSScotlandReligionChristian - Roman Catholic</v>
      </c>
      <c r="F8461">
        <v>8.7447017013589594</v>
      </c>
    </row>
    <row r="8462" spans="1:6" x14ac:dyDescent="0.25">
      <c r="A8462" s="95">
        <v>40999</v>
      </c>
      <c r="B8462" t="s">
        <v>52</v>
      </c>
      <c r="C8462" t="s">
        <v>1</v>
      </c>
      <c r="D8462" t="s">
        <v>140</v>
      </c>
      <c r="E8462" t="str">
        <f t="shared" si="132"/>
        <v>2012NHS National Services ScotlandReligionChristian - Roman Catholic</v>
      </c>
      <c r="F8462">
        <v>5.8099599313108099</v>
      </c>
    </row>
    <row r="8463" spans="1:6" x14ac:dyDescent="0.25">
      <c r="A8463" s="95">
        <v>40999</v>
      </c>
      <c r="B8463" t="s">
        <v>15</v>
      </c>
      <c r="C8463" t="s">
        <v>1</v>
      </c>
      <c r="D8463" t="s">
        <v>140</v>
      </c>
      <c r="E8463" t="str">
        <f t="shared" si="132"/>
        <v>2012Scottish Ambulance ServiceReligionChristian - Roman Catholic</v>
      </c>
      <c r="F8463">
        <v>4.0123456790123404</v>
      </c>
    </row>
    <row r="8464" spans="1:6" x14ac:dyDescent="0.25">
      <c r="A8464" s="95">
        <v>40999</v>
      </c>
      <c r="B8464" t="s">
        <v>16</v>
      </c>
      <c r="C8464" t="s">
        <v>1</v>
      </c>
      <c r="D8464" t="s">
        <v>140</v>
      </c>
      <c r="E8464" t="str">
        <f t="shared" si="132"/>
        <v>2012NHS 24ReligionChristian - Roman Catholic</v>
      </c>
      <c r="F8464">
        <v>3.54654844838505</v>
      </c>
    </row>
    <row r="8465" spans="1:6" x14ac:dyDescent="0.25">
      <c r="A8465" s="95">
        <v>40999</v>
      </c>
      <c r="B8465" t="s">
        <v>17</v>
      </c>
      <c r="C8465" t="s">
        <v>1</v>
      </c>
      <c r="D8465" t="s">
        <v>140</v>
      </c>
      <c r="E8465" t="str">
        <f t="shared" si="132"/>
        <v>2012NHS Education for ScotlandReligionChristian - Roman Catholic</v>
      </c>
      <c r="F8465">
        <v>5.6106870229007599</v>
      </c>
    </row>
    <row r="8466" spans="1:6" x14ac:dyDescent="0.25">
      <c r="A8466" s="95">
        <v>40999</v>
      </c>
      <c r="B8466" t="s">
        <v>83</v>
      </c>
      <c r="C8466" t="s">
        <v>1</v>
      </c>
      <c r="D8466" t="s">
        <v>140</v>
      </c>
      <c r="E8466" t="str">
        <f t="shared" si="132"/>
        <v>2012Healthcare Improvement ScotlandReligionChristian - Roman Catholic</v>
      </c>
      <c r="F8466">
        <v>10.738255033557</v>
      </c>
    </row>
    <row r="8467" spans="1:6" x14ac:dyDescent="0.25">
      <c r="A8467" s="95">
        <v>40999</v>
      </c>
      <c r="B8467" t="s">
        <v>18</v>
      </c>
      <c r="C8467" t="s">
        <v>1</v>
      </c>
      <c r="D8467" t="s">
        <v>140</v>
      </c>
      <c r="E8467" t="str">
        <f t="shared" si="132"/>
        <v>2012NHS Health ScotlandReligionChristian - Roman Catholic</v>
      </c>
      <c r="F8467">
        <v>5.8441558441558401</v>
      </c>
    </row>
    <row r="8468" spans="1:6" x14ac:dyDescent="0.25">
      <c r="A8468" s="95">
        <v>40999</v>
      </c>
      <c r="B8468" t="s">
        <v>19</v>
      </c>
      <c r="C8468" t="s">
        <v>1</v>
      </c>
      <c r="D8468" t="s">
        <v>140</v>
      </c>
      <c r="E8468" t="str">
        <f t="shared" si="132"/>
        <v>2012The State HospitalReligionChristian - Roman Catholic</v>
      </c>
      <c r="F8468">
        <v>6.2318840579710102</v>
      </c>
    </row>
    <row r="8469" spans="1:6" x14ac:dyDescent="0.25">
      <c r="A8469" s="95">
        <v>40999</v>
      </c>
      <c r="B8469" t="s">
        <v>35</v>
      </c>
      <c r="C8469" t="s">
        <v>1</v>
      </c>
      <c r="D8469" t="s">
        <v>140</v>
      </c>
      <c r="E8469" t="str">
        <f t="shared" si="132"/>
        <v>2012National Waiting Times CentreReligionChristian - Roman Catholic</v>
      </c>
      <c r="F8469">
        <v>13.595933926302401</v>
      </c>
    </row>
    <row r="8470" spans="1:6" x14ac:dyDescent="0.25">
      <c r="A8470" s="95">
        <v>40999</v>
      </c>
      <c r="B8470" t="s">
        <v>105</v>
      </c>
      <c r="C8470" t="s">
        <v>1</v>
      </c>
      <c r="D8470" t="s">
        <v>140</v>
      </c>
      <c r="E8470" t="str">
        <f t="shared" si="132"/>
        <v>2012NHS FifeReligionChristian - Roman Catholic</v>
      </c>
      <c r="F8470">
        <v>6.7374395627496302</v>
      </c>
    </row>
    <row r="8471" spans="1:6" x14ac:dyDescent="0.25">
      <c r="A8471" s="95">
        <v>40999</v>
      </c>
      <c r="B8471" t="s">
        <v>108</v>
      </c>
      <c r="C8471" t="s">
        <v>1</v>
      </c>
      <c r="D8471" t="s">
        <v>140</v>
      </c>
      <c r="E8471" t="str">
        <f t="shared" si="132"/>
        <v>2012NHS Greater Glasgow &amp; ClydeReligionChristian - Roman Catholic</v>
      </c>
      <c r="F8471">
        <v>13.7362243312375</v>
      </c>
    </row>
    <row r="8472" spans="1:6" x14ac:dyDescent="0.25">
      <c r="A8472" s="95">
        <v>40999</v>
      </c>
      <c r="B8472" t="s">
        <v>109</v>
      </c>
      <c r="C8472" t="s">
        <v>1</v>
      </c>
      <c r="D8472" t="s">
        <v>140</v>
      </c>
      <c r="E8472" t="str">
        <f t="shared" si="132"/>
        <v>2012NHS HighlandReligionChristian - Roman Catholic</v>
      </c>
      <c r="F8472">
        <v>7.3175724081465496</v>
      </c>
    </row>
    <row r="8473" spans="1:6" x14ac:dyDescent="0.25">
      <c r="A8473" s="95">
        <v>40999</v>
      </c>
      <c r="B8473" t="s">
        <v>110</v>
      </c>
      <c r="C8473" t="s">
        <v>1</v>
      </c>
      <c r="D8473" t="s">
        <v>140</v>
      </c>
      <c r="E8473" t="str">
        <f t="shared" si="132"/>
        <v>2012NHS LanarkshireReligionChristian - Roman Catholic</v>
      </c>
      <c r="F8473">
        <v>13.396369137670099</v>
      </c>
    </row>
    <row r="8474" spans="1:6" x14ac:dyDescent="0.25">
      <c r="A8474" s="95">
        <v>40999</v>
      </c>
      <c r="B8474" t="s">
        <v>107</v>
      </c>
      <c r="C8474" t="s">
        <v>1</v>
      </c>
      <c r="D8474" t="s">
        <v>140</v>
      </c>
      <c r="E8474" t="str">
        <f t="shared" si="132"/>
        <v>2012NHS GrampianReligionChristian - Roman Catholic</v>
      </c>
      <c r="F8474">
        <v>4.4781807787588104</v>
      </c>
    </row>
    <row r="8475" spans="1:6" x14ac:dyDescent="0.25">
      <c r="A8475" s="95">
        <v>40999</v>
      </c>
      <c r="B8475" t="s">
        <v>112</v>
      </c>
      <c r="C8475" t="s">
        <v>1</v>
      </c>
      <c r="D8475" t="s">
        <v>140</v>
      </c>
      <c r="E8475" t="str">
        <f t="shared" si="132"/>
        <v>2012NHS OrkneyReligionChristian - Roman Catholic</v>
      </c>
      <c r="F8475">
        <v>2.3364485981308398</v>
      </c>
    </row>
    <row r="8476" spans="1:6" x14ac:dyDescent="0.25">
      <c r="A8476" s="95">
        <v>40999</v>
      </c>
      <c r="B8476" t="s">
        <v>111</v>
      </c>
      <c r="C8476" t="s">
        <v>1</v>
      </c>
      <c r="D8476" t="s">
        <v>140</v>
      </c>
      <c r="E8476" t="str">
        <f t="shared" si="132"/>
        <v>2012NHS LothianReligionChristian - Roman Catholic</v>
      </c>
      <c r="F8476">
        <v>4.4443520558765996</v>
      </c>
    </row>
    <row r="8477" spans="1:6" x14ac:dyDescent="0.25">
      <c r="A8477" s="95">
        <v>40999</v>
      </c>
      <c r="B8477" t="s">
        <v>114</v>
      </c>
      <c r="C8477" t="s">
        <v>1</v>
      </c>
      <c r="D8477" t="s">
        <v>140</v>
      </c>
      <c r="E8477" t="str">
        <f t="shared" si="132"/>
        <v>2012NHS TaysideReligionChristian - Roman Catholic</v>
      </c>
      <c r="F8477">
        <v>11.0924604839837</v>
      </c>
    </row>
    <row r="8478" spans="1:6" x14ac:dyDescent="0.25">
      <c r="A8478" s="95">
        <v>40999</v>
      </c>
      <c r="B8478" t="s">
        <v>106</v>
      </c>
      <c r="C8478" t="s">
        <v>1</v>
      </c>
      <c r="D8478" t="s">
        <v>140</v>
      </c>
      <c r="E8478" t="str">
        <f t="shared" si="132"/>
        <v>2012NHS Forth ValleyReligionChristian - Roman Catholic</v>
      </c>
      <c r="F8478">
        <v>7.7920286856985204</v>
      </c>
    </row>
    <row r="8479" spans="1:6" x14ac:dyDescent="0.25">
      <c r="A8479" s="95">
        <v>40999</v>
      </c>
      <c r="B8479" t="s">
        <v>115</v>
      </c>
      <c r="C8479" t="s">
        <v>1</v>
      </c>
      <c r="D8479" t="s">
        <v>140</v>
      </c>
      <c r="E8479" t="str">
        <f t="shared" si="132"/>
        <v>2012NHS Western IslesReligionChristian - Roman Catholic</v>
      </c>
      <c r="F8479">
        <v>8.9785831960461202</v>
      </c>
    </row>
    <row r="8480" spans="1:6" x14ac:dyDescent="0.25">
      <c r="A8480" s="95">
        <v>40999</v>
      </c>
      <c r="B8480" t="s">
        <v>104</v>
      </c>
      <c r="C8480" t="s">
        <v>1</v>
      </c>
      <c r="D8480" t="s">
        <v>140</v>
      </c>
      <c r="E8480" t="str">
        <f t="shared" si="132"/>
        <v>2012NHS Dumfries &amp; GallowayReligionChristian - Roman Catholic</v>
      </c>
      <c r="F8480">
        <v>4.6844919786096204</v>
      </c>
    </row>
    <row r="8481" spans="1:6" x14ac:dyDescent="0.25">
      <c r="A8481" s="95">
        <v>40999</v>
      </c>
      <c r="B8481" t="s">
        <v>113</v>
      </c>
      <c r="C8481" t="s">
        <v>1</v>
      </c>
      <c r="D8481" t="s">
        <v>140</v>
      </c>
      <c r="E8481" t="str">
        <f t="shared" si="132"/>
        <v>2012NHS ShetlandReligionChristian - Roman Catholic</v>
      </c>
      <c r="F8481">
        <v>7.2546230440967197</v>
      </c>
    </row>
    <row r="8482" spans="1:6" x14ac:dyDescent="0.25">
      <c r="A8482" s="95">
        <v>40999</v>
      </c>
      <c r="B8482" t="s">
        <v>127</v>
      </c>
      <c r="C8482" t="s">
        <v>1</v>
      </c>
      <c r="D8482" t="s">
        <v>140</v>
      </c>
      <c r="E8482" t="str">
        <f t="shared" si="132"/>
        <v>2012East RegionReligionChristian - Roman Catholic</v>
      </c>
      <c r="F8482">
        <v>4.8702519744264698</v>
      </c>
    </row>
    <row r="8483" spans="1:6" x14ac:dyDescent="0.25">
      <c r="A8483" s="95">
        <v>40999</v>
      </c>
      <c r="B8483" t="s">
        <v>132</v>
      </c>
      <c r="C8483" t="s">
        <v>1</v>
      </c>
      <c r="D8483" t="s">
        <v>140</v>
      </c>
      <c r="E8483" t="str">
        <f t="shared" si="132"/>
        <v>2012National Bodies and Special Health BoardsReligionChristian - Roman Catholic</v>
      </c>
      <c r="F8483">
        <v>5.9695431472081202</v>
      </c>
    </row>
    <row r="8484" spans="1:6" x14ac:dyDescent="0.25">
      <c r="A8484" s="95">
        <v>40999</v>
      </c>
      <c r="B8484" t="s">
        <v>128</v>
      </c>
      <c r="C8484" t="s">
        <v>1</v>
      </c>
      <c r="D8484" t="s">
        <v>140</v>
      </c>
      <c r="E8484" t="str">
        <f t="shared" si="132"/>
        <v>2012North RegionReligionChristian - Roman Catholic</v>
      </c>
      <c r="F8484">
        <v>7.5074933327039703</v>
      </c>
    </row>
    <row r="8485" spans="1:6" x14ac:dyDescent="0.25">
      <c r="A8485" s="95">
        <v>40999</v>
      </c>
      <c r="B8485" t="s">
        <v>129</v>
      </c>
      <c r="C8485" t="s">
        <v>1</v>
      </c>
      <c r="D8485" t="s">
        <v>140</v>
      </c>
      <c r="E8485" t="str">
        <f t="shared" si="132"/>
        <v>2012West RegionReligionChristian - Roman Catholic</v>
      </c>
      <c r="F8485">
        <v>11.8657339066812</v>
      </c>
    </row>
    <row r="8486" spans="1:6" x14ac:dyDescent="0.25">
      <c r="A8486" s="95">
        <v>41364</v>
      </c>
      <c r="B8486" t="s">
        <v>102</v>
      </c>
      <c r="C8486" t="s">
        <v>1</v>
      </c>
      <c r="D8486" t="s">
        <v>140</v>
      </c>
      <c r="E8486" t="str">
        <f t="shared" si="132"/>
        <v>2013NHS Ayrshire &amp; ArranReligionChristian - Roman Catholic</v>
      </c>
      <c r="F8486">
        <v>8.5774249475316999</v>
      </c>
    </row>
    <row r="8487" spans="1:6" x14ac:dyDescent="0.25">
      <c r="A8487" s="95">
        <v>41364</v>
      </c>
      <c r="B8487" t="s">
        <v>103</v>
      </c>
      <c r="C8487" t="s">
        <v>1</v>
      </c>
      <c r="D8487" t="s">
        <v>140</v>
      </c>
      <c r="E8487" t="str">
        <f t="shared" si="132"/>
        <v>2013NHS BordersReligionChristian - Roman Catholic</v>
      </c>
      <c r="F8487">
        <v>2.6780784097183798</v>
      </c>
    </row>
    <row r="8488" spans="1:6" x14ac:dyDescent="0.25">
      <c r="A8488" s="95">
        <v>41364</v>
      </c>
      <c r="B8488" t="s">
        <v>82</v>
      </c>
      <c r="C8488" t="s">
        <v>1</v>
      </c>
      <c r="D8488" t="s">
        <v>140</v>
      </c>
      <c r="E8488" t="str">
        <f t="shared" si="132"/>
        <v>2013NHSScotlandReligionChristian - Roman Catholic</v>
      </c>
      <c r="F8488">
        <v>9.2167104865166696</v>
      </c>
    </row>
    <row r="8489" spans="1:6" x14ac:dyDescent="0.25">
      <c r="A8489" s="95">
        <v>41364</v>
      </c>
      <c r="B8489" t="s">
        <v>52</v>
      </c>
      <c r="C8489" t="s">
        <v>1</v>
      </c>
      <c r="D8489" t="s">
        <v>140</v>
      </c>
      <c r="E8489" t="str">
        <f t="shared" si="132"/>
        <v>2013NHS National Services ScotlandReligionChristian - Roman Catholic</v>
      </c>
      <c r="F8489">
        <v>6.23179965055329</v>
      </c>
    </row>
    <row r="8490" spans="1:6" x14ac:dyDescent="0.25">
      <c r="A8490" s="95">
        <v>41364</v>
      </c>
      <c r="B8490" t="s">
        <v>15</v>
      </c>
      <c r="C8490" t="s">
        <v>1</v>
      </c>
      <c r="D8490" t="s">
        <v>140</v>
      </c>
      <c r="E8490" t="str">
        <f t="shared" si="132"/>
        <v>2013Scottish Ambulance ServiceReligionChristian - Roman Catholic</v>
      </c>
      <c r="F8490">
        <v>3.8693234476367002</v>
      </c>
    </row>
    <row r="8491" spans="1:6" x14ac:dyDescent="0.25">
      <c r="A8491" s="95">
        <v>41364</v>
      </c>
      <c r="B8491" t="s">
        <v>16</v>
      </c>
      <c r="C8491" t="s">
        <v>1</v>
      </c>
      <c r="D8491" t="s">
        <v>140</v>
      </c>
      <c r="E8491" t="str">
        <f t="shared" si="132"/>
        <v>2013NHS 24ReligionChristian - Roman Catholic</v>
      </c>
      <c r="F8491">
        <v>4.0606060606060597</v>
      </c>
    </row>
    <row r="8492" spans="1:6" x14ac:dyDescent="0.25">
      <c r="A8492" s="95">
        <v>41364</v>
      </c>
      <c r="B8492" t="s">
        <v>17</v>
      </c>
      <c r="C8492" t="s">
        <v>1</v>
      </c>
      <c r="D8492" t="s">
        <v>140</v>
      </c>
      <c r="E8492" t="str">
        <f t="shared" si="132"/>
        <v>2013NHS Education for ScotlandReligionChristian - Roman Catholic</v>
      </c>
      <c r="F8492">
        <v>5.8659217877094898</v>
      </c>
    </row>
    <row r="8493" spans="1:6" x14ac:dyDescent="0.25">
      <c r="A8493" s="95">
        <v>41364</v>
      </c>
      <c r="B8493" t="s">
        <v>83</v>
      </c>
      <c r="C8493" t="s">
        <v>1</v>
      </c>
      <c r="D8493" t="s">
        <v>140</v>
      </c>
      <c r="E8493" t="str">
        <f t="shared" si="132"/>
        <v>2013Healthcare Improvement ScotlandReligionChristian - Roman Catholic</v>
      </c>
      <c r="F8493">
        <v>8.4905660377358494</v>
      </c>
    </row>
    <row r="8494" spans="1:6" x14ac:dyDescent="0.25">
      <c r="A8494" s="95">
        <v>41364</v>
      </c>
      <c r="B8494" t="s">
        <v>18</v>
      </c>
      <c r="C8494" t="s">
        <v>1</v>
      </c>
      <c r="D8494" t="s">
        <v>140</v>
      </c>
      <c r="E8494" t="str">
        <f t="shared" si="132"/>
        <v>2013NHS Health ScotlandReligionChristian - Roman Catholic</v>
      </c>
      <c r="F8494">
        <v>5.6856187290969897</v>
      </c>
    </row>
    <row r="8495" spans="1:6" x14ac:dyDescent="0.25">
      <c r="A8495" s="95">
        <v>41364</v>
      </c>
      <c r="B8495" t="s">
        <v>19</v>
      </c>
      <c r="C8495" t="s">
        <v>1</v>
      </c>
      <c r="D8495" t="s">
        <v>140</v>
      </c>
      <c r="E8495" t="str">
        <f t="shared" si="132"/>
        <v>2013The State HospitalReligionChristian - Roman Catholic</v>
      </c>
      <c r="F8495">
        <v>6.0957910014513699</v>
      </c>
    </row>
    <row r="8496" spans="1:6" x14ac:dyDescent="0.25">
      <c r="A8496" s="95">
        <v>41364</v>
      </c>
      <c r="B8496" t="s">
        <v>35</v>
      </c>
      <c r="C8496" t="s">
        <v>1</v>
      </c>
      <c r="D8496" t="s">
        <v>140</v>
      </c>
      <c r="E8496" t="str">
        <f t="shared" si="132"/>
        <v>2013National Waiting Times CentreReligionChristian - Roman Catholic</v>
      </c>
      <c r="F8496">
        <v>14.0794223826714</v>
      </c>
    </row>
    <row r="8497" spans="1:6" x14ac:dyDescent="0.25">
      <c r="A8497" s="95">
        <v>41364</v>
      </c>
      <c r="B8497" t="s">
        <v>105</v>
      </c>
      <c r="C8497" t="s">
        <v>1</v>
      </c>
      <c r="D8497" t="s">
        <v>140</v>
      </c>
      <c r="E8497" t="str">
        <f t="shared" si="132"/>
        <v>2013NHS FifeReligionChristian - Roman Catholic</v>
      </c>
      <c r="F8497">
        <v>6.5277482458005496</v>
      </c>
    </row>
    <row r="8498" spans="1:6" x14ac:dyDescent="0.25">
      <c r="A8498" s="95">
        <v>41364</v>
      </c>
      <c r="B8498" t="s">
        <v>108</v>
      </c>
      <c r="C8498" t="s">
        <v>1</v>
      </c>
      <c r="D8498" t="s">
        <v>140</v>
      </c>
      <c r="E8498" t="str">
        <f t="shared" si="132"/>
        <v>2013NHS Greater Glasgow &amp; ClydeReligionChristian - Roman Catholic</v>
      </c>
      <c r="F8498">
        <v>16.114652734505999</v>
      </c>
    </row>
    <row r="8499" spans="1:6" x14ac:dyDescent="0.25">
      <c r="A8499" s="95">
        <v>41364</v>
      </c>
      <c r="B8499" t="s">
        <v>109</v>
      </c>
      <c r="C8499" t="s">
        <v>1</v>
      </c>
      <c r="D8499" t="s">
        <v>140</v>
      </c>
      <c r="E8499" t="str">
        <f t="shared" si="132"/>
        <v>2013NHS HighlandReligionChristian - Roman Catholic</v>
      </c>
      <c r="F8499">
        <v>6.1933667634380196</v>
      </c>
    </row>
    <row r="8500" spans="1:6" x14ac:dyDescent="0.25">
      <c r="A8500" s="95">
        <v>41364</v>
      </c>
      <c r="B8500" t="s">
        <v>110</v>
      </c>
      <c r="C8500" t="s">
        <v>1</v>
      </c>
      <c r="D8500" t="s">
        <v>140</v>
      </c>
      <c r="E8500" t="str">
        <f t="shared" si="132"/>
        <v>2013NHS LanarkshireReligionChristian - Roman Catholic</v>
      </c>
      <c r="F8500">
        <v>14.3226855959775</v>
      </c>
    </row>
    <row r="8501" spans="1:6" x14ac:dyDescent="0.25">
      <c r="A8501" s="95">
        <v>41364</v>
      </c>
      <c r="B8501" t="s">
        <v>107</v>
      </c>
      <c r="C8501" t="s">
        <v>1</v>
      </c>
      <c r="D8501" t="s">
        <v>140</v>
      </c>
      <c r="E8501" t="str">
        <f t="shared" si="132"/>
        <v>2013NHS GrampianReligionChristian - Roman Catholic</v>
      </c>
      <c r="F8501">
        <v>4.5509057627974396</v>
      </c>
    </row>
    <row r="8502" spans="1:6" x14ac:dyDescent="0.25">
      <c r="A8502" s="95">
        <v>41364</v>
      </c>
      <c r="B8502" t="s">
        <v>112</v>
      </c>
      <c r="C8502" t="s">
        <v>1</v>
      </c>
      <c r="D8502" t="s">
        <v>140</v>
      </c>
      <c r="E8502" t="str">
        <f t="shared" si="132"/>
        <v>2013NHS OrkneyReligionChristian - Roman Catholic</v>
      </c>
      <c r="F8502">
        <v>2.07407407407407</v>
      </c>
    </row>
    <row r="8503" spans="1:6" x14ac:dyDescent="0.25">
      <c r="A8503" s="95">
        <v>41364</v>
      </c>
      <c r="B8503" t="s">
        <v>111</v>
      </c>
      <c r="C8503" t="s">
        <v>1</v>
      </c>
      <c r="D8503" t="s">
        <v>140</v>
      </c>
      <c r="E8503" t="str">
        <f t="shared" si="132"/>
        <v>2013NHS LothianReligionChristian - Roman Catholic</v>
      </c>
      <c r="F8503">
        <v>4.20056383407168</v>
      </c>
    </row>
    <row r="8504" spans="1:6" x14ac:dyDescent="0.25">
      <c r="A8504" s="95">
        <v>41364</v>
      </c>
      <c r="B8504" t="s">
        <v>114</v>
      </c>
      <c r="C8504" t="s">
        <v>1</v>
      </c>
      <c r="D8504" t="s">
        <v>140</v>
      </c>
      <c r="E8504" t="str">
        <f t="shared" si="132"/>
        <v>2013NHS TaysideReligionChristian - Roman Catholic</v>
      </c>
      <c r="F8504">
        <v>11.171359054570701</v>
      </c>
    </row>
    <row r="8505" spans="1:6" x14ac:dyDescent="0.25">
      <c r="A8505" s="95">
        <v>41364</v>
      </c>
      <c r="B8505" t="s">
        <v>106</v>
      </c>
      <c r="C8505" t="s">
        <v>1</v>
      </c>
      <c r="D8505" t="s">
        <v>140</v>
      </c>
      <c r="E8505" t="str">
        <f t="shared" si="132"/>
        <v>2013NHS Forth ValleyReligionChristian - Roman Catholic</v>
      </c>
      <c r="F8505">
        <v>7.12363687862908</v>
      </c>
    </row>
    <row r="8506" spans="1:6" x14ac:dyDescent="0.25">
      <c r="A8506" s="95">
        <v>41364</v>
      </c>
      <c r="B8506" t="s">
        <v>115</v>
      </c>
      <c r="C8506" t="s">
        <v>1</v>
      </c>
      <c r="D8506" t="s">
        <v>140</v>
      </c>
      <c r="E8506" t="str">
        <f t="shared" si="132"/>
        <v>2013NHS Western IslesReligionChristian - Roman Catholic</v>
      </c>
      <c r="F8506">
        <v>8.9271089271089199</v>
      </c>
    </row>
    <row r="8507" spans="1:6" x14ac:dyDescent="0.25">
      <c r="A8507" s="95">
        <v>41364</v>
      </c>
      <c r="B8507" t="s">
        <v>104</v>
      </c>
      <c r="C8507" t="s">
        <v>1</v>
      </c>
      <c r="D8507" t="s">
        <v>140</v>
      </c>
      <c r="E8507" t="str">
        <f t="shared" si="132"/>
        <v>2013NHS Dumfries &amp; GallowayReligionChristian - Roman Catholic</v>
      </c>
      <c r="F8507">
        <v>4.4019755207214901</v>
      </c>
    </row>
    <row r="8508" spans="1:6" x14ac:dyDescent="0.25">
      <c r="A8508" s="95">
        <v>41364</v>
      </c>
      <c r="B8508" t="s">
        <v>113</v>
      </c>
      <c r="C8508" t="s">
        <v>1</v>
      </c>
      <c r="D8508" t="s">
        <v>140</v>
      </c>
      <c r="E8508" t="str">
        <f t="shared" si="132"/>
        <v>2013NHS ShetlandReligionChristian - Roman Catholic</v>
      </c>
      <c r="F8508">
        <v>7.3291925465838501</v>
      </c>
    </row>
    <row r="8509" spans="1:6" x14ac:dyDescent="0.25">
      <c r="A8509" s="95">
        <v>41364</v>
      </c>
      <c r="B8509" t="s">
        <v>127</v>
      </c>
      <c r="C8509" t="s">
        <v>1</v>
      </c>
      <c r="D8509" t="s">
        <v>140</v>
      </c>
      <c r="E8509" t="str">
        <f t="shared" si="132"/>
        <v>2013East RegionReligionChristian - Roman Catholic</v>
      </c>
      <c r="F8509">
        <v>4.63310264673252</v>
      </c>
    </row>
    <row r="8510" spans="1:6" x14ac:dyDescent="0.25">
      <c r="A8510" s="95">
        <v>41364</v>
      </c>
      <c r="B8510" t="s">
        <v>132</v>
      </c>
      <c r="C8510" t="s">
        <v>1</v>
      </c>
      <c r="D8510" t="s">
        <v>140</v>
      </c>
      <c r="E8510" t="str">
        <f t="shared" si="132"/>
        <v>2013National Bodies and Special Health BoardsReligionChristian - Roman Catholic</v>
      </c>
      <c r="F8510">
        <v>6.1516740621218204</v>
      </c>
    </row>
    <row r="8511" spans="1:6" x14ac:dyDescent="0.25">
      <c r="A8511" s="95">
        <v>41364</v>
      </c>
      <c r="B8511" t="s">
        <v>128</v>
      </c>
      <c r="C8511" t="s">
        <v>1</v>
      </c>
      <c r="D8511" t="s">
        <v>140</v>
      </c>
      <c r="E8511" t="str">
        <f t="shared" si="132"/>
        <v>2013North RegionReligionChristian - Roman Catholic</v>
      </c>
      <c r="F8511">
        <v>7.2557341520679</v>
      </c>
    </row>
    <row r="8512" spans="1:6" x14ac:dyDescent="0.25">
      <c r="A8512" s="95">
        <v>41364</v>
      </c>
      <c r="B8512" t="s">
        <v>129</v>
      </c>
      <c r="C8512" t="s">
        <v>1</v>
      </c>
      <c r="D8512" t="s">
        <v>140</v>
      </c>
      <c r="E8512" t="str">
        <f t="shared" si="132"/>
        <v>2013West RegionReligionChristian - Roman Catholic</v>
      </c>
      <c r="F8512">
        <v>13.229047698486999</v>
      </c>
    </row>
    <row r="8513" spans="1:6" x14ac:dyDescent="0.25">
      <c r="A8513" s="95">
        <v>41729</v>
      </c>
      <c r="B8513" t="s">
        <v>102</v>
      </c>
      <c r="C8513" t="s">
        <v>1</v>
      </c>
      <c r="D8513" t="s">
        <v>140</v>
      </c>
      <c r="E8513" t="str">
        <f t="shared" si="132"/>
        <v>2014NHS Ayrshire &amp; ArranReligionChristian - Roman Catholic</v>
      </c>
      <c r="F8513">
        <v>8.3355692692961192</v>
      </c>
    </row>
    <row r="8514" spans="1:6" x14ac:dyDescent="0.25">
      <c r="A8514" s="95">
        <v>41729</v>
      </c>
      <c r="B8514" t="s">
        <v>103</v>
      </c>
      <c r="C8514" t="s">
        <v>1</v>
      </c>
      <c r="D8514" t="s">
        <v>140</v>
      </c>
      <c r="E8514" t="str">
        <f t="shared" si="132"/>
        <v>2014NHS BordersReligionChristian - Roman Catholic</v>
      </c>
      <c r="F8514">
        <v>2.6997245179063301</v>
      </c>
    </row>
    <row r="8515" spans="1:6" x14ac:dyDescent="0.25">
      <c r="A8515" s="95">
        <v>41729</v>
      </c>
      <c r="B8515" t="s">
        <v>82</v>
      </c>
      <c r="C8515" t="s">
        <v>1</v>
      </c>
      <c r="D8515" t="s">
        <v>140</v>
      </c>
      <c r="E8515" t="str">
        <f t="shared" si="132"/>
        <v>2014NHSScotlandReligionChristian - Roman Catholic</v>
      </c>
      <c r="F8515">
        <v>9.5018064597397096</v>
      </c>
    </row>
    <row r="8516" spans="1:6" x14ac:dyDescent="0.25">
      <c r="A8516" s="95">
        <v>41729</v>
      </c>
      <c r="B8516" t="s">
        <v>52</v>
      </c>
      <c r="C8516" t="s">
        <v>1</v>
      </c>
      <c r="D8516" t="s">
        <v>140</v>
      </c>
      <c r="E8516" t="str">
        <f t="shared" ref="E8516:E8579" si="133">"20"&amp;RIGHT(TEXT(A8516,"dd-mmm-yy"),2)&amp;B8516&amp;C8516&amp;D8516</f>
        <v>2014NHS National Services ScotlandReligionChristian - Roman Catholic</v>
      </c>
      <c r="F8516">
        <v>5.9541097879756002</v>
      </c>
    </row>
    <row r="8517" spans="1:6" x14ac:dyDescent="0.25">
      <c r="A8517" s="95">
        <v>41729</v>
      </c>
      <c r="B8517" t="s">
        <v>15</v>
      </c>
      <c r="C8517" t="s">
        <v>1</v>
      </c>
      <c r="D8517" t="s">
        <v>140</v>
      </c>
      <c r="E8517" t="str">
        <f t="shared" si="133"/>
        <v>2014Scottish Ambulance ServiceReligionChristian - Roman Catholic</v>
      </c>
      <c r="F8517">
        <v>3.7414965986394502</v>
      </c>
    </row>
    <row r="8518" spans="1:6" x14ac:dyDescent="0.25">
      <c r="A8518" s="95">
        <v>41729</v>
      </c>
      <c r="B8518" t="s">
        <v>16</v>
      </c>
      <c r="C8518" t="s">
        <v>1</v>
      </c>
      <c r="D8518" t="s">
        <v>140</v>
      </c>
      <c r="E8518" t="str">
        <f t="shared" si="133"/>
        <v>2014NHS 24ReligionChristian - Roman Catholic</v>
      </c>
      <c r="F8518">
        <v>4.2384105960264904</v>
      </c>
    </row>
    <row r="8519" spans="1:6" x14ac:dyDescent="0.25">
      <c r="A8519" s="95">
        <v>41729</v>
      </c>
      <c r="B8519" t="s">
        <v>17</v>
      </c>
      <c r="C8519" t="s">
        <v>1</v>
      </c>
      <c r="D8519" t="s">
        <v>140</v>
      </c>
      <c r="E8519" t="str">
        <f t="shared" si="133"/>
        <v>2014NHS Education for ScotlandReligionChristian - Roman Catholic</v>
      </c>
      <c r="F8519">
        <v>9.1805298829328397</v>
      </c>
    </row>
    <row r="8520" spans="1:6" x14ac:dyDescent="0.25">
      <c r="A8520" s="95">
        <v>41729</v>
      </c>
      <c r="B8520" t="s">
        <v>83</v>
      </c>
      <c r="C8520" t="s">
        <v>1</v>
      </c>
      <c r="D8520" t="s">
        <v>140</v>
      </c>
      <c r="E8520" t="str">
        <f t="shared" si="133"/>
        <v>2014Healthcare Improvement ScotlandReligionChristian - Roman Catholic</v>
      </c>
      <c r="F8520">
        <v>9.8765432098765409</v>
      </c>
    </row>
    <row r="8521" spans="1:6" x14ac:dyDescent="0.25">
      <c r="A8521" s="95">
        <v>41729</v>
      </c>
      <c r="B8521" t="s">
        <v>18</v>
      </c>
      <c r="C8521" t="s">
        <v>1</v>
      </c>
      <c r="D8521" t="s">
        <v>140</v>
      </c>
      <c r="E8521" t="str">
        <f t="shared" si="133"/>
        <v>2014NHS Health ScotlandReligionChristian - Roman Catholic</v>
      </c>
      <c r="F8521">
        <v>5.6818181818181799</v>
      </c>
    </row>
    <row r="8522" spans="1:6" x14ac:dyDescent="0.25">
      <c r="A8522" s="95">
        <v>41729</v>
      </c>
      <c r="B8522" t="s">
        <v>19</v>
      </c>
      <c r="C8522" t="s">
        <v>1</v>
      </c>
      <c r="D8522" t="s">
        <v>140</v>
      </c>
      <c r="E8522" t="str">
        <f t="shared" si="133"/>
        <v>2014The State HospitalReligionChristian - Roman Catholic</v>
      </c>
      <c r="F8522">
        <v>6.4562410329985598</v>
      </c>
    </row>
    <row r="8523" spans="1:6" x14ac:dyDescent="0.25">
      <c r="A8523" s="95">
        <v>41729</v>
      </c>
      <c r="B8523" t="s">
        <v>35</v>
      </c>
      <c r="C8523" t="s">
        <v>1</v>
      </c>
      <c r="D8523" t="s">
        <v>140</v>
      </c>
      <c r="E8523" t="str">
        <f t="shared" si="133"/>
        <v>2014National Waiting Times CentreReligionChristian - Roman Catholic</v>
      </c>
      <c r="F8523">
        <v>13.9705882352941</v>
      </c>
    </row>
    <row r="8524" spans="1:6" x14ac:dyDescent="0.25">
      <c r="A8524" s="95">
        <v>41729</v>
      </c>
      <c r="B8524" t="s">
        <v>105</v>
      </c>
      <c r="C8524" t="s">
        <v>1</v>
      </c>
      <c r="D8524" t="s">
        <v>140</v>
      </c>
      <c r="E8524" t="str">
        <f t="shared" si="133"/>
        <v>2014NHS FifeReligionChristian - Roman Catholic</v>
      </c>
      <c r="F8524">
        <v>6.35259006608399</v>
      </c>
    </row>
    <row r="8525" spans="1:6" x14ac:dyDescent="0.25">
      <c r="A8525" s="95">
        <v>41729</v>
      </c>
      <c r="B8525" t="s">
        <v>108</v>
      </c>
      <c r="C8525" t="s">
        <v>1</v>
      </c>
      <c r="D8525" t="s">
        <v>140</v>
      </c>
      <c r="E8525" t="str">
        <f t="shared" si="133"/>
        <v>2014NHS Greater Glasgow &amp; ClydeReligionChristian - Roman Catholic</v>
      </c>
      <c r="F8525">
        <v>16.811774461028101</v>
      </c>
    </row>
    <row r="8526" spans="1:6" x14ac:dyDescent="0.25">
      <c r="A8526" s="95">
        <v>41729</v>
      </c>
      <c r="B8526" t="s">
        <v>109</v>
      </c>
      <c r="C8526" t="s">
        <v>1</v>
      </c>
      <c r="D8526" t="s">
        <v>140</v>
      </c>
      <c r="E8526" t="str">
        <f t="shared" si="133"/>
        <v>2014NHS HighlandReligionChristian - Roman Catholic</v>
      </c>
      <c r="F8526">
        <v>5.8357285950701101</v>
      </c>
    </row>
    <row r="8527" spans="1:6" x14ac:dyDescent="0.25">
      <c r="A8527" s="95">
        <v>41729</v>
      </c>
      <c r="B8527" t="s">
        <v>110</v>
      </c>
      <c r="C8527" t="s">
        <v>1</v>
      </c>
      <c r="D8527" t="s">
        <v>140</v>
      </c>
      <c r="E8527" t="str">
        <f t="shared" si="133"/>
        <v>2014NHS LanarkshireReligionChristian - Roman Catholic</v>
      </c>
      <c r="F8527">
        <v>14.7844389606619</v>
      </c>
    </row>
    <row r="8528" spans="1:6" x14ac:dyDescent="0.25">
      <c r="A8528" s="95">
        <v>41729</v>
      </c>
      <c r="B8528" t="s">
        <v>107</v>
      </c>
      <c r="C8528" t="s">
        <v>1</v>
      </c>
      <c r="D8528" t="s">
        <v>140</v>
      </c>
      <c r="E8528" t="str">
        <f t="shared" si="133"/>
        <v>2014NHS GrampianReligionChristian - Roman Catholic</v>
      </c>
      <c r="F8528">
        <v>4.8956711304889398</v>
      </c>
    </row>
    <row r="8529" spans="1:6" x14ac:dyDescent="0.25">
      <c r="A8529" s="95">
        <v>41729</v>
      </c>
      <c r="B8529" t="s">
        <v>112</v>
      </c>
      <c r="C8529" t="s">
        <v>1</v>
      </c>
      <c r="D8529" t="s">
        <v>140</v>
      </c>
      <c r="E8529" t="str">
        <f t="shared" si="133"/>
        <v>2014NHS OrkneyReligionChristian - Roman Catholic</v>
      </c>
      <c r="F8529">
        <v>2.4745269286754001</v>
      </c>
    </row>
    <row r="8530" spans="1:6" x14ac:dyDescent="0.25">
      <c r="A8530" s="95">
        <v>41729</v>
      </c>
      <c r="B8530" t="s">
        <v>111</v>
      </c>
      <c r="C8530" t="s">
        <v>1</v>
      </c>
      <c r="D8530" t="s">
        <v>140</v>
      </c>
      <c r="E8530" t="str">
        <f t="shared" si="133"/>
        <v>2014NHS LothianReligionChristian - Roman Catholic</v>
      </c>
      <c r="F8530">
        <v>4.13698630136986</v>
      </c>
    </row>
    <row r="8531" spans="1:6" x14ac:dyDescent="0.25">
      <c r="A8531" s="95">
        <v>41729</v>
      </c>
      <c r="B8531" t="s">
        <v>114</v>
      </c>
      <c r="C8531" t="s">
        <v>1</v>
      </c>
      <c r="D8531" t="s">
        <v>140</v>
      </c>
      <c r="E8531" t="str">
        <f t="shared" si="133"/>
        <v>2014NHS TaysideReligionChristian - Roman Catholic</v>
      </c>
      <c r="F8531">
        <v>11.0152075626798</v>
      </c>
    </row>
    <row r="8532" spans="1:6" x14ac:dyDescent="0.25">
      <c r="A8532" s="95">
        <v>41729</v>
      </c>
      <c r="B8532" t="s">
        <v>106</v>
      </c>
      <c r="C8532" t="s">
        <v>1</v>
      </c>
      <c r="D8532" t="s">
        <v>140</v>
      </c>
      <c r="E8532" t="str">
        <f t="shared" si="133"/>
        <v>2014NHS Forth ValleyReligionChristian - Roman Catholic</v>
      </c>
      <c r="F8532">
        <v>7.4210742107421002</v>
      </c>
    </row>
    <row r="8533" spans="1:6" x14ac:dyDescent="0.25">
      <c r="A8533" s="95">
        <v>41729</v>
      </c>
      <c r="B8533" t="s">
        <v>115</v>
      </c>
      <c r="C8533" t="s">
        <v>1</v>
      </c>
      <c r="D8533" t="s">
        <v>140</v>
      </c>
      <c r="E8533" t="str">
        <f t="shared" si="133"/>
        <v>2014NHS Western IslesReligionChristian - Roman Catholic</v>
      </c>
      <c r="F8533">
        <v>9.0456431535269708</v>
      </c>
    </row>
    <row r="8534" spans="1:6" x14ac:dyDescent="0.25">
      <c r="A8534" s="95">
        <v>41729</v>
      </c>
      <c r="B8534" t="s">
        <v>104</v>
      </c>
      <c r="C8534" t="s">
        <v>1</v>
      </c>
      <c r="D8534" t="s">
        <v>140</v>
      </c>
      <c r="E8534" t="str">
        <f t="shared" si="133"/>
        <v>2014NHS Dumfries &amp; GallowayReligionChristian - Roman Catholic</v>
      </c>
      <c r="F8534">
        <v>5.9465240641711201</v>
      </c>
    </row>
    <row r="8535" spans="1:6" x14ac:dyDescent="0.25">
      <c r="A8535" s="95">
        <v>41729</v>
      </c>
      <c r="B8535" t="s">
        <v>113</v>
      </c>
      <c r="C8535" t="s">
        <v>1</v>
      </c>
      <c r="D8535" t="s">
        <v>140</v>
      </c>
      <c r="E8535" t="str">
        <f t="shared" si="133"/>
        <v>2014NHS ShetlandReligionChristian - Roman Catholic</v>
      </c>
      <c r="F8535">
        <v>6.5217391304347796</v>
      </c>
    </row>
    <row r="8536" spans="1:6" x14ac:dyDescent="0.25">
      <c r="A8536" s="95">
        <v>41729</v>
      </c>
      <c r="B8536" t="s">
        <v>127</v>
      </c>
      <c r="C8536" t="s">
        <v>1</v>
      </c>
      <c r="D8536" t="s">
        <v>140</v>
      </c>
      <c r="E8536" t="str">
        <f t="shared" si="133"/>
        <v>2014East RegionReligionChristian - Roman Catholic</v>
      </c>
      <c r="F8536">
        <v>4.5407395881956303</v>
      </c>
    </row>
    <row r="8537" spans="1:6" x14ac:dyDescent="0.25">
      <c r="A8537" s="95">
        <v>41729</v>
      </c>
      <c r="B8537" t="s">
        <v>132</v>
      </c>
      <c r="C8537" t="s">
        <v>1</v>
      </c>
      <c r="D8537" t="s">
        <v>140</v>
      </c>
      <c r="E8537" t="str">
        <f t="shared" si="133"/>
        <v>2014National Bodies and Special Health BoardsReligionChristian - Roman Catholic</v>
      </c>
      <c r="F8537">
        <v>6.5674193318612399</v>
      </c>
    </row>
    <row r="8538" spans="1:6" x14ac:dyDescent="0.25">
      <c r="A8538" s="95">
        <v>41729</v>
      </c>
      <c r="B8538" t="s">
        <v>128</v>
      </c>
      <c r="C8538" t="s">
        <v>1</v>
      </c>
      <c r="D8538" t="s">
        <v>140</v>
      </c>
      <c r="E8538" t="str">
        <f t="shared" si="133"/>
        <v>2014North RegionReligionChristian - Roman Catholic</v>
      </c>
      <c r="F8538">
        <v>7.2323538591875796</v>
      </c>
    </row>
    <row r="8539" spans="1:6" x14ac:dyDescent="0.25">
      <c r="A8539" s="95">
        <v>41729</v>
      </c>
      <c r="B8539" t="s">
        <v>129</v>
      </c>
      <c r="C8539" t="s">
        <v>1</v>
      </c>
      <c r="D8539" t="s">
        <v>140</v>
      </c>
      <c r="E8539" t="str">
        <f t="shared" si="133"/>
        <v>2014West RegionReligionChristian - Roman Catholic</v>
      </c>
      <c r="F8539">
        <v>13.7979518956785</v>
      </c>
    </row>
    <row r="8540" spans="1:6" x14ac:dyDescent="0.25">
      <c r="A8540" s="95">
        <v>42094</v>
      </c>
      <c r="B8540" t="s">
        <v>102</v>
      </c>
      <c r="C8540" t="s">
        <v>1</v>
      </c>
      <c r="D8540" t="s">
        <v>140</v>
      </c>
      <c r="E8540" t="str">
        <f t="shared" si="133"/>
        <v>2015NHS Ayrshire &amp; ArranReligionChristian - Roman Catholic</v>
      </c>
      <c r="F8540">
        <v>7.7941834451901499</v>
      </c>
    </row>
    <row r="8541" spans="1:6" x14ac:dyDescent="0.25">
      <c r="A8541" s="95">
        <v>42094</v>
      </c>
      <c r="B8541" t="s">
        <v>103</v>
      </c>
      <c r="C8541" t="s">
        <v>1</v>
      </c>
      <c r="D8541" t="s">
        <v>140</v>
      </c>
      <c r="E8541" t="str">
        <f t="shared" si="133"/>
        <v>2015NHS BordersReligionChristian - Roman Catholic</v>
      </c>
      <c r="F8541">
        <v>3.4166666666666599</v>
      </c>
    </row>
    <row r="8542" spans="1:6" x14ac:dyDescent="0.25">
      <c r="A8542" s="95">
        <v>42094</v>
      </c>
      <c r="B8542" t="s">
        <v>82</v>
      </c>
      <c r="C8542" t="s">
        <v>1</v>
      </c>
      <c r="D8542" t="s">
        <v>140</v>
      </c>
      <c r="E8542" t="str">
        <f t="shared" si="133"/>
        <v>2015NHSScotlandReligionChristian - Roman Catholic</v>
      </c>
      <c r="F8542">
        <v>9.1775250222388802</v>
      </c>
    </row>
    <row r="8543" spans="1:6" x14ac:dyDescent="0.25">
      <c r="A8543" s="95">
        <v>42094</v>
      </c>
      <c r="B8543" t="s">
        <v>52</v>
      </c>
      <c r="C8543" t="s">
        <v>1</v>
      </c>
      <c r="D8543" t="s">
        <v>140</v>
      </c>
      <c r="E8543" t="str">
        <f t="shared" si="133"/>
        <v>2015NHS National Services ScotlandReligionChristian - Roman Catholic</v>
      </c>
      <c r="F8543">
        <v>7.2292545710267202</v>
      </c>
    </row>
    <row r="8544" spans="1:6" x14ac:dyDescent="0.25">
      <c r="A8544" s="95">
        <v>42094</v>
      </c>
      <c r="B8544" t="s">
        <v>15</v>
      </c>
      <c r="C8544" t="s">
        <v>1</v>
      </c>
      <c r="D8544" t="s">
        <v>140</v>
      </c>
      <c r="E8544" t="str">
        <f t="shared" si="133"/>
        <v>2015Scottish Ambulance ServiceReligionChristian - Roman Catholic</v>
      </c>
      <c r="F8544">
        <v>3.6122952658738998</v>
      </c>
    </row>
    <row r="8545" spans="1:6" x14ac:dyDescent="0.25">
      <c r="A8545" s="95">
        <v>42094</v>
      </c>
      <c r="B8545" t="s">
        <v>16</v>
      </c>
      <c r="C8545" t="s">
        <v>1</v>
      </c>
      <c r="D8545" t="s">
        <v>140</v>
      </c>
      <c r="E8545" t="str">
        <f t="shared" si="133"/>
        <v>2015NHS 24ReligionChristian - Roman Catholic</v>
      </c>
      <c r="F8545">
        <v>9.9189020586400503</v>
      </c>
    </row>
    <row r="8546" spans="1:6" x14ac:dyDescent="0.25">
      <c r="A8546" s="95">
        <v>42094</v>
      </c>
      <c r="B8546" t="s">
        <v>17</v>
      </c>
      <c r="C8546" t="s">
        <v>1</v>
      </c>
      <c r="D8546" t="s">
        <v>140</v>
      </c>
      <c r="E8546" t="str">
        <f t="shared" si="133"/>
        <v>2015NHS Education for ScotlandReligionChristian - Roman Catholic</v>
      </c>
      <c r="F8546">
        <v>6.8444444444444397</v>
      </c>
    </row>
    <row r="8547" spans="1:6" x14ac:dyDescent="0.25">
      <c r="A8547" s="95">
        <v>42094</v>
      </c>
      <c r="B8547" t="s">
        <v>83</v>
      </c>
      <c r="C8547" t="s">
        <v>1</v>
      </c>
      <c r="D8547" t="s">
        <v>140</v>
      </c>
      <c r="E8547" t="str">
        <f t="shared" si="133"/>
        <v>2015Healthcare Improvement ScotlandReligionChristian - Roman Catholic</v>
      </c>
      <c r="F8547">
        <v>10.2272727272727</v>
      </c>
    </row>
    <row r="8548" spans="1:6" x14ac:dyDescent="0.25">
      <c r="A8548" s="95">
        <v>42094</v>
      </c>
      <c r="B8548" t="s">
        <v>18</v>
      </c>
      <c r="C8548" t="s">
        <v>1</v>
      </c>
      <c r="D8548" t="s">
        <v>140</v>
      </c>
      <c r="E8548" t="str">
        <f t="shared" si="133"/>
        <v>2015NHS Health ScotlandReligionChristian - Roman Catholic</v>
      </c>
      <c r="F8548">
        <v>11.481481481481399</v>
      </c>
    </row>
    <row r="8549" spans="1:6" x14ac:dyDescent="0.25">
      <c r="A8549" s="95">
        <v>42094</v>
      </c>
      <c r="B8549" t="s">
        <v>19</v>
      </c>
      <c r="C8549" t="s">
        <v>1</v>
      </c>
      <c r="D8549" t="s">
        <v>140</v>
      </c>
      <c r="E8549" t="str">
        <f t="shared" si="133"/>
        <v>2015The State HospitalReligionChristian - Roman Catholic</v>
      </c>
      <c r="F8549">
        <v>6.8965517241379297</v>
      </c>
    </row>
    <row r="8550" spans="1:6" x14ac:dyDescent="0.25">
      <c r="A8550" s="95">
        <v>42094</v>
      </c>
      <c r="B8550" t="s">
        <v>35</v>
      </c>
      <c r="C8550" t="s">
        <v>1</v>
      </c>
      <c r="D8550" t="s">
        <v>140</v>
      </c>
      <c r="E8550" t="str">
        <f t="shared" si="133"/>
        <v>2015National Waiting Times CentreReligionChristian - Roman Catholic</v>
      </c>
      <c r="F8550">
        <v>16.6666666666666</v>
      </c>
    </row>
    <row r="8551" spans="1:6" x14ac:dyDescent="0.25">
      <c r="A8551" s="95">
        <v>42094</v>
      </c>
      <c r="B8551" t="s">
        <v>105</v>
      </c>
      <c r="C8551" t="s">
        <v>1</v>
      </c>
      <c r="D8551" t="s">
        <v>140</v>
      </c>
      <c r="E8551" t="str">
        <f t="shared" si="133"/>
        <v>2015NHS FifeReligionChristian - Roman Catholic</v>
      </c>
      <c r="F8551">
        <v>6.3254566092250499</v>
      </c>
    </row>
    <row r="8552" spans="1:6" x14ac:dyDescent="0.25">
      <c r="A8552" s="95">
        <v>42094</v>
      </c>
      <c r="B8552" t="s">
        <v>108</v>
      </c>
      <c r="C8552" t="s">
        <v>1</v>
      </c>
      <c r="D8552" t="s">
        <v>140</v>
      </c>
      <c r="E8552" t="str">
        <f t="shared" si="133"/>
        <v>2015NHS Greater Glasgow &amp; ClydeReligionChristian - Roman Catholic</v>
      </c>
      <c r="F8552">
        <v>17.155076825597899</v>
      </c>
    </row>
    <row r="8553" spans="1:6" x14ac:dyDescent="0.25">
      <c r="A8553" s="95">
        <v>42094</v>
      </c>
      <c r="B8553" t="s">
        <v>109</v>
      </c>
      <c r="C8553" t="s">
        <v>1</v>
      </c>
      <c r="D8553" t="s">
        <v>140</v>
      </c>
      <c r="E8553" t="str">
        <f t="shared" si="133"/>
        <v>2015NHS HighlandReligionChristian - Roman Catholic</v>
      </c>
      <c r="F8553">
        <v>5.2508650519031104</v>
      </c>
    </row>
    <row r="8554" spans="1:6" x14ac:dyDescent="0.25">
      <c r="A8554" s="95">
        <v>42094</v>
      </c>
      <c r="B8554" t="s">
        <v>110</v>
      </c>
      <c r="C8554" t="s">
        <v>1</v>
      </c>
      <c r="D8554" t="s">
        <v>140</v>
      </c>
      <c r="E8554" t="str">
        <f t="shared" si="133"/>
        <v>2015NHS LanarkshireReligionChristian - Roman Catholic</v>
      </c>
      <c r="F8554">
        <v>2.73123200708643</v>
      </c>
    </row>
    <row r="8555" spans="1:6" x14ac:dyDescent="0.25">
      <c r="A8555" s="95">
        <v>42094</v>
      </c>
      <c r="B8555" t="s">
        <v>107</v>
      </c>
      <c r="C8555" t="s">
        <v>1</v>
      </c>
      <c r="D8555" t="s">
        <v>140</v>
      </c>
      <c r="E8555" t="str">
        <f t="shared" si="133"/>
        <v>2015NHS GrampianReligionChristian - Roman Catholic</v>
      </c>
      <c r="F8555">
        <v>5.0806115771312896</v>
      </c>
    </row>
    <row r="8556" spans="1:6" x14ac:dyDescent="0.25">
      <c r="A8556" s="95">
        <v>42094</v>
      </c>
      <c r="B8556" t="s">
        <v>112</v>
      </c>
      <c r="C8556" t="s">
        <v>1</v>
      </c>
      <c r="D8556" t="s">
        <v>140</v>
      </c>
      <c r="E8556" t="str">
        <f t="shared" si="133"/>
        <v>2015NHS OrkneyReligionChristian - Roman Catholic</v>
      </c>
      <c r="F8556">
        <v>2.4355300859598801</v>
      </c>
    </row>
    <row r="8557" spans="1:6" x14ac:dyDescent="0.25">
      <c r="A8557" s="95">
        <v>42094</v>
      </c>
      <c r="B8557" t="s">
        <v>111</v>
      </c>
      <c r="C8557" t="s">
        <v>1</v>
      </c>
      <c r="D8557" t="s">
        <v>140</v>
      </c>
      <c r="E8557" t="str">
        <f t="shared" si="133"/>
        <v>2015NHS LothianReligionChristian - Roman Catholic</v>
      </c>
      <c r="F8557">
        <v>7.0573408947700003</v>
      </c>
    </row>
    <row r="8558" spans="1:6" x14ac:dyDescent="0.25">
      <c r="A8558" s="95">
        <v>42094</v>
      </c>
      <c r="B8558" t="s">
        <v>114</v>
      </c>
      <c r="C8558" t="s">
        <v>1</v>
      </c>
      <c r="D8558" t="s">
        <v>140</v>
      </c>
      <c r="E8558" t="str">
        <f t="shared" si="133"/>
        <v>2015NHS TaysideReligionChristian - Roman Catholic</v>
      </c>
      <c r="F8558">
        <v>11.1574978115951</v>
      </c>
    </row>
    <row r="8559" spans="1:6" x14ac:dyDescent="0.25">
      <c r="A8559" s="95">
        <v>42094</v>
      </c>
      <c r="B8559" t="s">
        <v>106</v>
      </c>
      <c r="C8559" t="s">
        <v>1</v>
      </c>
      <c r="D8559" t="s">
        <v>140</v>
      </c>
      <c r="E8559" t="str">
        <f t="shared" si="133"/>
        <v>2015NHS Forth ValleyReligionChristian - Roman Catholic</v>
      </c>
      <c r="F8559">
        <v>8.5699535363964898</v>
      </c>
    </row>
    <row r="8560" spans="1:6" x14ac:dyDescent="0.25">
      <c r="A8560" s="95">
        <v>42094</v>
      </c>
      <c r="B8560" t="s">
        <v>115</v>
      </c>
      <c r="C8560" t="s">
        <v>1</v>
      </c>
      <c r="D8560" t="s">
        <v>140</v>
      </c>
      <c r="E8560" t="str">
        <f t="shared" si="133"/>
        <v>2015NHS Western IslesReligionChristian - Roman Catholic</v>
      </c>
      <c r="F8560">
        <v>9.2127303182579503</v>
      </c>
    </row>
    <row r="8561" spans="1:6" x14ac:dyDescent="0.25">
      <c r="A8561" s="95">
        <v>42094</v>
      </c>
      <c r="B8561" t="s">
        <v>104</v>
      </c>
      <c r="C8561" t="s">
        <v>1</v>
      </c>
      <c r="D8561" t="s">
        <v>140</v>
      </c>
      <c r="E8561" t="str">
        <f t="shared" si="133"/>
        <v>2015NHS Dumfries &amp; GallowayReligionChristian - Roman Catholic</v>
      </c>
      <c r="F8561">
        <v>5.6194125159642399</v>
      </c>
    </row>
    <row r="8562" spans="1:6" x14ac:dyDescent="0.25">
      <c r="A8562" s="95">
        <v>42094</v>
      </c>
      <c r="B8562" t="s">
        <v>113</v>
      </c>
      <c r="C8562" t="s">
        <v>1</v>
      </c>
      <c r="D8562" t="s">
        <v>140</v>
      </c>
      <c r="E8562" t="str">
        <f t="shared" si="133"/>
        <v>2015NHS ShetlandReligionChristian - Roman Catholic</v>
      </c>
      <c r="F8562">
        <v>6.4553990610328604</v>
      </c>
    </row>
    <row r="8563" spans="1:6" x14ac:dyDescent="0.25">
      <c r="A8563" s="95">
        <v>42094</v>
      </c>
      <c r="B8563" t="s">
        <v>127</v>
      </c>
      <c r="C8563" t="s">
        <v>1</v>
      </c>
      <c r="D8563" t="s">
        <v>140</v>
      </c>
      <c r="E8563" t="str">
        <f t="shared" si="133"/>
        <v>2015East RegionReligionChristian - Roman Catholic</v>
      </c>
      <c r="F8563">
        <v>6.55574869629997</v>
      </c>
    </row>
    <row r="8564" spans="1:6" x14ac:dyDescent="0.25">
      <c r="A8564" s="95">
        <v>42094</v>
      </c>
      <c r="B8564" t="s">
        <v>132</v>
      </c>
      <c r="C8564" t="s">
        <v>1</v>
      </c>
      <c r="D8564" t="s">
        <v>140</v>
      </c>
      <c r="E8564" t="str">
        <f t="shared" si="133"/>
        <v>2015National Bodies and Special Health BoardsReligionChristian - Roman Catholic</v>
      </c>
      <c r="F8564">
        <v>7.6681793913507699</v>
      </c>
    </row>
    <row r="8565" spans="1:6" x14ac:dyDescent="0.25">
      <c r="A8565" s="95">
        <v>42094</v>
      </c>
      <c r="B8565" t="s">
        <v>128</v>
      </c>
      <c r="C8565" t="s">
        <v>1</v>
      </c>
      <c r="D8565" t="s">
        <v>140</v>
      </c>
      <c r="E8565" t="str">
        <f t="shared" si="133"/>
        <v>2015North RegionReligionChristian - Roman Catholic</v>
      </c>
      <c r="F8565">
        <v>7.1795318075015198</v>
      </c>
    </row>
    <row r="8566" spans="1:6" x14ac:dyDescent="0.25">
      <c r="A8566" s="95">
        <v>42094</v>
      </c>
      <c r="B8566" t="s">
        <v>129</v>
      </c>
      <c r="C8566" t="s">
        <v>1</v>
      </c>
      <c r="D8566" t="s">
        <v>140</v>
      </c>
      <c r="E8566" t="str">
        <f t="shared" si="133"/>
        <v>2015West RegionReligionChristian - Roman Catholic</v>
      </c>
      <c r="F8566">
        <v>11.983923106232799</v>
      </c>
    </row>
    <row r="8567" spans="1:6" x14ac:dyDescent="0.25">
      <c r="A8567" s="95">
        <v>42460</v>
      </c>
      <c r="B8567" t="s">
        <v>102</v>
      </c>
      <c r="C8567" t="s">
        <v>1</v>
      </c>
      <c r="D8567" t="s">
        <v>140</v>
      </c>
      <c r="E8567" t="str">
        <f t="shared" si="133"/>
        <v>2016NHS Ayrshire &amp; ArranReligionChristian - Roman Catholic</v>
      </c>
      <c r="F8567">
        <v>7.7885462555066001</v>
      </c>
    </row>
    <row r="8568" spans="1:6" x14ac:dyDescent="0.25">
      <c r="A8568" s="95">
        <v>42460</v>
      </c>
      <c r="B8568" t="s">
        <v>103</v>
      </c>
      <c r="C8568" t="s">
        <v>1</v>
      </c>
      <c r="D8568" t="s">
        <v>140</v>
      </c>
      <c r="E8568" t="str">
        <f t="shared" si="133"/>
        <v>2016NHS BordersReligionChristian - Roman Catholic</v>
      </c>
      <c r="F8568">
        <v>3.4921494315105499</v>
      </c>
    </row>
    <row r="8569" spans="1:6" x14ac:dyDescent="0.25">
      <c r="A8569" s="95">
        <v>42460</v>
      </c>
      <c r="B8569" t="s">
        <v>82</v>
      </c>
      <c r="C8569" t="s">
        <v>1</v>
      </c>
      <c r="D8569" t="s">
        <v>140</v>
      </c>
      <c r="E8569" t="str">
        <f t="shared" si="133"/>
        <v>2016NHSScotlandReligionChristian - Roman Catholic</v>
      </c>
      <c r="F8569">
        <v>10.173465897178399</v>
      </c>
    </row>
    <row r="8570" spans="1:6" x14ac:dyDescent="0.25">
      <c r="A8570" s="95">
        <v>42460</v>
      </c>
      <c r="B8570" t="s">
        <v>52</v>
      </c>
      <c r="C8570" t="s">
        <v>1</v>
      </c>
      <c r="D8570" t="s">
        <v>140</v>
      </c>
      <c r="E8570" t="str">
        <f t="shared" si="133"/>
        <v>2016NHS National Services ScotlandReligionChristian - Roman Catholic</v>
      </c>
      <c r="F8570">
        <v>7.5600436681222698</v>
      </c>
    </row>
    <row r="8571" spans="1:6" x14ac:dyDescent="0.25">
      <c r="A8571" s="95">
        <v>42460</v>
      </c>
      <c r="B8571" t="s">
        <v>15</v>
      </c>
      <c r="C8571" t="s">
        <v>1</v>
      </c>
      <c r="D8571" t="s">
        <v>140</v>
      </c>
      <c r="E8571" t="str">
        <f t="shared" si="133"/>
        <v>2016Scottish Ambulance ServiceReligionChristian - Roman Catholic</v>
      </c>
      <c r="F8571">
        <v>3.5450195737276999</v>
      </c>
    </row>
    <row r="8572" spans="1:6" x14ac:dyDescent="0.25">
      <c r="A8572" s="95">
        <v>42460</v>
      </c>
      <c r="B8572" t="s">
        <v>16</v>
      </c>
      <c r="C8572" t="s">
        <v>1</v>
      </c>
      <c r="D8572" t="s">
        <v>140</v>
      </c>
      <c r="E8572" t="str">
        <f t="shared" si="133"/>
        <v>2016NHS 24ReligionChristian - Roman Catholic</v>
      </c>
      <c r="F8572">
        <v>7.7111383108935101</v>
      </c>
    </row>
    <row r="8573" spans="1:6" x14ac:dyDescent="0.25">
      <c r="A8573" s="95">
        <v>42460</v>
      </c>
      <c r="B8573" t="s">
        <v>17</v>
      </c>
      <c r="C8573" t="s">
        <v>1</v>
      </c>
      <c r="D8573" t="s">
        <v>140</v>
      </c>
      <c r="E8573" t="str">
        <f t="shared" si="133"/>
        <v>2016NHS Education for ScotlandReligionChristian - Roman Catholic</v>
      </c>
      <c r="F8573">
        <v>7.2474377745241503</v>
      </c>
    </row>
    <row r="8574" spans="1:6" x14ac:dyDescent="0.25">
      <c r="A8574" s="95">
        <v>42460</v>
      </c>
      <c r="B8574" t="s">
        <v>83</v>
      </c>
      <c r="C8574" t="s">
        <v>1</v>
      </c>
      <c r="D8574" t="s">
        <v>140</v>
      </c>
      <c r="E8574" t="str">
        <f t="shared" si="133"/>
        <v>2016Healthcare Improvement ScotlandReligionChristian - Roman Catholic</v>
      </c>
      <c r="F8574">
        <v>10.2301790281329</v>
      </c>
    </row>
    <row r="8575" spans="1:6" x14ac:dyDescent="0.25">
      <c r="A8575" s="95">
        <v>42460</v>
      </c>
      <c r="B8575" t="s">
        <v>18</v>
      </c>
      <c r="C8575" t="s">
        <v>1</v>
      </c>
      <c r="D8575" t="s">
        <v>140</v>
      </c>
      <c r="E8575" t="str">
        <f t="shared" si="133"/>
        <v>2016NHS Health ScotlandReligionChristian - Roman Catholic</v>
      </c>
      <c r="F8575">
        <v>11.698113207547101</v>
      </c>
    </row>
    <row r="8576" spans="1:6" x14ac:dyDescent="0.25">
      <c r="A8576" s="95">
        <v>42460</v>
      </c>
      <c r="B8576" t="s">
        <v>19</v>
      </c>
      <c r="C8576" t="s">
        <v>1</v>
      </c>
      <c r="D8576" t="s">
        <v>140</v>
      </c>
      <c r="E8576" t="str">
        <f t="shared" si="133"/>
        <v>2016The State HospitalReligionChristian - Roman Catholic</v>
      </c>
      <c r="F8576">
        <v>6.7771084337349397</v>
      </c>
    </row>
    <row r="8577" spans="1:6" x14ac:dyDescent="0.25">
      <c r="A8577" s="95">
        <v>42460</v>
      </c>
      <c r="B8577" t="s">
        <v>35</v>
      </c>
      <c r="C8577" t="s">
        <v>1</v>
      </c>
      <c r="D8577" t="s">
        <v>140</v>
      </c>
      <c r="E8577" t="str">
        <f t="shared" si="133"/>
        <v>2016National Waiting Times CentreReligionChristian - Roman Catholic</v>
      </c>
      <c r="F8577">
        <v>17.492260061919499</v>
      </c>
    </row>
    <row r="8578" spans="1:6" x14ac:dyDescent="0.25">
      <c r="A8578" s="95">
        <v>42460</v>
      </c>
      <c r="B8578" t="s">
        <v>105</v>
      </c>
      <c r="C8578" t="s">
        <v>1</v>
      </c>
      <c r="D8578" t="s">
        <v>140</v>
      </c>
      <c r="E8578" t="str">
        <f t="shared" si="133"/>
        <v>2016NHS FifeReligionChristian - Roman Catholic</v>
      </c>
      <c r="F8578">
        <v>6.6883182786968396</v>
      </c>
    </row>
    <row r="8579" spans="1:6" x14ac:dyDescent="0.25">
      <c r="A8579" s="95">
        <v>42460</v>
      </c>
      <c r="B8579" t="s">
        <v>108</v>
      </c>
      <c r="C8579" t="s">
        <v>1</v>
      </c>
      <c r="D8579" t="s">
        <v>140</v>
      </c>
      <c r="E8579" t="str">
        <f t="shared" si="133"/>
        <v>2016NHS Greater Glasgow &amp; ClydeReligionChristian - Roman Catholic</v>
      </c>
      <c r="F8579">
        <v>18.081859797145601</v>
      </c>
    </row>
    <row r="8580" spans="1:6" x14ac:dyDescent="0.25">
      <c r="A8580" s="95">
        <v>42460</v>
      </c>
      <c r="B8580" t="s">
        <v>109</v>
      </c>
      <c r="C8580" t="s">
        <v>1</v>
      </c>
      <c r="D8580" t="s">
        <v>140</v>
      </c>
      <c r="E8580" t="str">
        <f t="shared" ref="E8580:E8643" si="134">"20"&amp;RIGHT(TEXT(A8580,"dd-mmm-yy"),2)&amp;B8580&amp;C8580&amp;D8580</f>
        <v>2016NHS HighlandReligionChristian - Roman Catholic</v>
      </c>
      <c r="F8580">
        <v>5.0960878517501698</v>
      </c>
    </row>
    <row r="8581" spans="1:6" x14ac:dyDescent="0.25">
      <c r="A8581" s="95">
        <v>42460</v>
      </c>
      <c r="B8581" t="s">
        <v>110</v>
      </c>
      <c r="C8581" t="s">
        <v>1</v>
      </c>
      <c r="D8581" t="s">
        <v>140</v>
      </c>
      <c r="E8581" t="str">
        <f t="shared" si="134"/>
        <v>2016NHS LanarkshireReligionChristian - Roman Catholic</v>
      </c>
      <c r="F8581">
        <v>14.8083242059145</v>
      </c>
    </row>
    <row r="8582" spans="1:6" x14ac:dyDescent="0.25">
      <c r="A8582" s="95">
        <v>42460</v>
      </c>
      <c r="B8582" t="s">
        <v>107</v>
      </c>
      <c r="C8582" t="s">
        <v>1</v>
      </c>
      <c r="D8582" t="s">
        <v>140</v>
      </c>
      <c r="E8582" t="str">
        <f t="shared" si="134"/>
        <v>2016NHS GrampianReligionChristian - Roman Catholic</v>
      </c>
      <c r="F8582">
        <v>5.27855805243445</v>
      </c>
    </row>
    <row r="8583" spans="1:6" x14ac:dyDescent="0.25">
      <c r="A8583" s="95">
        <v>42460</v>
      </c>
      <c r="B8583" t="s">
        <v>112</v>
      </c>
      <c r="C8583" t="s">
        <v>1</v>
      </c>
      <c r="D8583" t="s">
        <v>140</v>
      </c>
      <c r="E8583" t="str">
        <f t="shared" si="134"/>
        <v>2016NHS OrkneyReligionChristian - Roman Catholic</v>
      </c>
      <c r="F8583">
        <v>2.4032042723631499</v>
      </c>
    </row>
    <row r="8584" spans="1:6" x14ac:dyDescent="0.25">
      <c r="A8584" s="95">
        <v>42460</v>
      </c>
      <c r="B8584" t="s">
        <v>111</v>
      </c>
      <c r="C8584" t="s">
        <v>1</v>
      </c>
      <c r="D8584" t="s">
        <v>140</v>
      </c>
      <c r="E8584" t="str">
        <f t="shared" si="134"/>
        <v>2016NHS LothianReligionChristian - Roman Catholic</v>
      </c>
      <c r="F8584">
        <v>5.8444428076894699</v>
      </c>
    </row>
    <row r="8585" spans="1:6" x14ac:dyDescent="0.25">
      <c r="A8585" s="95">
        <v>42460</v>
      </c>
      <c r="B8585" t="s">
        <v>114</v>
      </c>
      <c r="C8585" t="s">
        <v>1</v>
      </c>
      <c r="D8585" t="s">
        <v>140</v>
      </c>
      <c r="E8585" t="str">
        <f t="shared" si="134"/>
        <v>2016NHS TaysideReligionChristian - Roman Catholic</v>
      </c>
      <c r="F8585">
        <v>11.276466211188501</v>
      </c>
    </row>
    <row r="8586" spans="1:6" x14ac:dyDescent="0.25">
      <c r="A8586" s="95">
        <v>42460</v>
      </c>
      <c r="B8586" t="s">
        <v>106</v>
      </c>
      <c r="C8586" t="s">
        <v>1</v>
      </c>
      <c r="D8586" t="s">
        <v>140</v>
      </c>
      <c r="E8586" t="str">
        <f t="shared" si="134"/>
        <v>2016NHS Forth ValleyReligionChristian - Roman Catholic</v>
      </c>
      <c r="F8586">
        <v>8.9628521565694292</v>
      </c>
    </row>
    <row r="8587" spans="1:6" x14ac:dyDescent="0.25">
      <c r="A8587" s="95">
        <v>42460</v>
      </c>
      <c r="B8587" t="s">
        <v>115</v>
      </c>
      <c r="C8587" t="s">
        <v>1</v>
      </c>
      <c r="D8587" t="s">
        <v>140</v>
      </c>
      <c r="E8587" t="str">
        <f t="shared" si="134"/>
        <v>2016NHS Western IslesReligionChristian - Roman Catholic</v>
      </c>
      <c r="F8587">
        <v>9.3333333333333304</v>
      </c>
    </row>
    <row r="8588" spans="1:6" x14ac:dyDescent="0.25">
      <c r="A8588" s="95">
        <v>42460</v>
      </c>
      <c r="B8588" t="s">
        <v>104</v>
      </c>
      <c r="C8588" t="s">
        <v>1</v>
      </c>
      <c r="D8588" t="s">
        <v>140</v>
      </c>
      <c r="E8588" t="str">
        <f t="shared" si="134"/>
        <v>2016NHS Dumfries &amp; GallowayReligionChristian - Roman Catholic</v>
      </c>
      <c r="F8588">
        <v>5.5638139732427199</v>
      </c>
    </row>
    <row r="8589" spans="1:6" x14ac:dyDescent="0.25">
      <c r="A8589" s="95">
        <v>42460</v>
      </c>
      <c r="B8589" t="s">
        <v>113</v>
      </c>
      <c r="C8589" t="s">
        <v>1</v>
      </c>
      <c r="D8589" t="s">
        <v>140</v>
      </c>
      <c r="E8589" t="str">
        <f t="shared" si="134"/>
        <v>2016NHS ShetlandReligionChristian - Roman Catholic</v>
      </c>
      <c r="F8589">
        <v>6.7207415990730004</v>
      </c>
    </row>
    <row r="8590" spans="1:6" x14ac:dyDescent="0.25">
      <c r="A8590" s="95">
        <v>42460</v>
      </c>
      <c r="B8590" t="s">
        <v>127</v>
      </c>
      <c r="C8590" t="s">
        <v>1</v>
      </c>
      <c r="D8590" t="s">
        <v>140</v>
      </c>
      <c r="E8590" t="str">
        <f t="shared" si="134"/>
        <v>2016East RegionReligionChristian - Roman Catholic</v>
      </c>
      <c r="F8590">
        <v>5.8352374634529802</v>
      </c>
    </row>
    <row r="8591" spans="1:6" x14ac:dyDescent="0.25">
      <c r="A8591" s="95">
        <v>42460</v>
      </c>
      <c r="B8591" t="s">
        <v>132</v>
      </c>
      <c r="C8591" t="s">
        <v>1</v>
      </c>
      <c r="D8591" t="s">
        <v>140</v>
      </c>
      <c r="E8591" t="str">
        <f t="shared" si="134"/>
        <v>2016National Bodies and Special Health BoardsReligionChristian - Roman Catholic</v>
      </c>
      <c r="F8591">
        <v>7.6734231398715798</v>
      </c>
    </row>
    <row r="8592" spans="1:6" x14ac:dyDescent="0.25">
      <c r="A8592" s="95">
        <v>42460</v>
      </c>
      <c r="B8592" t="s">
        <v>128</v>
      </c>
      <c r="C8592" t="s">
        <v>1</v>
      </c>
      <c r="D8592" t="s">
        <v>140</v>
      </c>
      <c r="E8592" t="str">
        <f t="shared" si="134"/>
        <v>2016North RegionReligionChristian - Roman Catholic</v>
      </c>
      <c r="F8592">
        <v>7.23148967392477</v>
      </c>
    </row>
    <row r="8593" spans="1:6" x14ac:dyDescent="0.25">
      <c r="A8593" s="95">
        <v>42460</v>
      </c>
      <c r="B8593" t="s">
        <v>129</v>
      </c>
      <c r="C8593" t="s">
        <v>1</v>
      </c>
      <c r="D8593" t="s">
        <v>140</v>
      </c>
      <c r="E8593" t="str">
        <f t="shared" si="134"/>
        <v>2016West RegionReligionChristian - Roman Catholic</v>
      </c>
      <c r="F8593">
        <v>14.514209375759</v>
      </c>
    </row>
    <row r="8594" spans="1:6" x14ac:dyDescent="0.25">
      <c r="A8594" s="95">
        <v>42825</v>
      </c>
      <c r="B8594" t="s">
        <v>102</v>
      </c>
      <c r="C8594" t="s">
        <v>1</v>
      </c>
      <c r="D8594" t="s">
        <v>140</v>
      </c>
      <c r="E8594" t="str">
        <f t="shared" si="134"/>
        <v>2017NHS Ayrshire &amp; ArranReligionChristian - Roman Catholic</v>
      </c>
      <c r="F8594">
        <v>7.3976334383246698</v>
      </c>
    </row>
    <row r="8595" spans="1:6" x14ac:dyDescent="0.25">
      <c r="A8595" s="95">
        <v>42825</v>
      </c>
      <c r="B8595" t="s">
        <v>103</v>
      </c>
      <c r="C8595" t="s">
        <v>1</v>
      </c>
      <c r="D8595" t="s">
        <v>140</v>
      </c>
      <c r="E8595" t="str">
        <f t="shared" si="134"/>
        <v>2017NHS BordersReligionChristian - Roman Catholic</v>
      </c>
      <c r="F8595">
        <v>4.26335671883432</v>
      </c>
    </row>
    <row r="8596" spans="1:6" x14ac:dyDescent="0.25">
      <c r="A8596" s="95">
        <v>42825</v>
      </c>
      <c r="B8596" t="s">
        <v>82</v>
      </c>
      <c r="C8596" t="s">
        <v>1</v>
      </c>
      <c r="D8596" t="s">
        <v>140</v>
      </c>
      <c r="E8596" t="str">
        <f t="shared" si="134"/>
        <v>2017NHSScotlandReligionChristian - Roman Catholic</v>
      </c>
      <c r="F8596">
        <v>10.3808485100925</v>
      </c>
    </row>
    <row r="8597" spans="1:6" x14ac:dyDescent="0.25">
      <c r="A8597" s="95">
        <v>42825</v>
      </c>
      <c r="B8597" t="s">
        <v>52</v>
      </c>
      <c r="C8597" t="s">
        <v>1</v>
      </c>
      <c r="D8597" t="s">
        <v>140</v>
      </c>
      <c r="E8597" t="str">
        <f t="shared" si="134"/>
        <v>2017NHS National Services ScotlandReligionChristian - Roman Catholic</v>
      </c>
      <c r="F8597">
        <v>8.0868385345997194</v>
      </c>
    </row>
    <row r="8598" spans="1:6" x14ac:dyDescent="0.25">
      <c r="A8598" s="95">
        <v>42825</v>
      </c>
      <c r="B8598" t="s">
        <v>15</v>
      </c>
      <c r="C8598" t="s">
        <v>1</v>
      </c>
      <c r="D8598" t="s">
        <v>140</v>
      </c>
      <c r="E8598" t="str">
        <f t="shared" si="134"/>
        <v>2017Scottish Ambulance ServiceReligionChristian - Roman Catholic</v>
      </c>
      <c r="F8598">
        <v>3.4424498416050602</v>
      </c>
    </row>
    <row r="8599" spans="1:6" x14ac:dyDescent="0.25">
      <c r="A8599" s="95">
        <v>42825</v>
      </c>
      <c r="B8599" t="s">
        <v>16</v>
      </c>
      <c r="C8599" t="s">
        <v>1</v>
      </c>
      <c r="D8599" t="s">
        <v>140</v>
      </c>
      <c r="E8599" t="str">
        <f t="shared" si="134"/>
        <v>2017NHS 24ReligionChristian - Roman Catholic</v>
      </c>
      <c r="F8599">
        <v>9.5908786049631107</v>
      </c>
    </row>
    <row r="8600" spans="1:6" x14ac:dyDescent="0.25">
      <c r="A8600" s="95">
        <v>42825</v>
      </c>
      <c r="B8600" t="s">
        <v>17</v>
      </c>
      <c r="C8600" t="s">
        <v>1</v>
      </c>
      <c r="D8600" t="s">
        <v>140</v>
      </c>
      <c r="E8600" t="str">
        <f t="shared" si="134"/>
        <v>2017NHS Education for ScotlandReligionChristian - Roman Catholic</v>
      </c>
      <c r="F8600">
        <v>7.33915292596184</v>
      </c>
    </row>
    <row r="8601" spans="1:6" x14ac:dyDescent="0.25">
      <c r="A8601" s="95">
        <v>42825</v>
      </c>
      <c r="B8601" t="s">
        <v>83</v>
      </c>
      <c r="C8601" t="s">
        <v>1</v>
      </c>
      <c r="D8601" t="s">
        <v>140</v>
      </c>
      <c r="E8601" t="str">
        <f t="shared" si="134"/>
        <v>2017Healthcare Improvement ScotlandReligionChristian - Roman Catholic</v>
      </c>
      <c r="F8601">
        <v>10.688836104512999</v>
      </c>
    </row>
    <row r="8602" spans="1:6" x14ac:dyDescent="0.25">
      <c r="A8602" s="95">
        <v>42825</v>
      </c>
      <c r="B8602" t="s">
        <v>18</v>
      </c>
      <c r="C8602" t="s">
        <v>1</v>
      </c>
      <c r="D8602" t="s">
        <v>140</v>
      </c>
      <c r="E8602" t="str">
        <f t="shared" si="134"/>
        <v>2017NHS Health ScotlandReligionChristian - Roman Catholic</v>
      </c>
      <c r="F8602">
        <v>11</v>
      </c>
    </row>
    <row r="8603" spans="1:6" x14ac:dyDescent="0.25">
      <c r="A8603" s="95">
        <v>42825</v>
      </c>
      <c r="B8603" t="s">
        <v>19</v>
      </c>
      <c r="C8603" t="s">
        <v>1</v>
      </c>
      <c r="D8603" t="s">
        <v>140</v>
      </c>
      <c r="E8603" t="str">
        <f t="shared" si="134"/>
        <v>2017The State HospitalReligionChristian - Roman Catholic</v>
      </c>
      <c r="F8603">
        <v>8.4210526315789398</v>
      </c>
    </row>
    <row r="8604" spans="1:6" x14ac:dyDescent="0.25">
      <c r="A8604" s="95">
        <v>42825</v>
      </c>
      <c r="B8604" t="s">
        <v>35</v>
      </c>
      <c r="C8604" t="s">
        <v>1</v>
      </c>
      <c r="D8604" t="s">
        <v>140</v>
      </c>
      <c r="E8604" t="str">
        <f t="shared" si="134"/>
        <v>2017National Waiting Times CentreReligionChristian - Roman Catholic</v>
      </c>
      <c r="F8604">
        <v>19.513431322858501</v>
      </c>
    </row>
    <row r="8605" spans="1:6" x14ac:dyDescent="0.25">
      <c r="A8605" s="95">
        <v>42825</v>
      </c>
      <c r="B8605" t="s">
        <v>105</v>
      </c>
      <c r="C8605" t="s">
        <v>1</v>
      </c>
      <c r="D8605" t="s">
        <v>140</v>
      </c>
      <c r="E8605" t="str">
        <f t="shared" si="134"/>
        <v>2017NHS FifeReligionChristian - Roman Catholic</v>
      </c>
      <c r="F8605">
        <v>6.8836171938361703</v>
      </c>
    </row>
    <row r="8606" spans="1:6" x14ac:dyDescent="0.25">
      <c r="A8606" s="95">
        <v>42825</v>
      </c>
      <c r="B8606" t="s">
        <v>108</v>
      </c>
      <c r="C8606" t="s">
        <v>1</v>
      </c>
      <c r="D8606" t="s">
        <v>140</v>
      </c>
      <c r="E8606" t="str">
        <f t="shared" si="134"/>
        <v>2017NHS Greater Glasgow &amp; ClydeReligionChristian - Roman Catholic</v>
      </c>
      <c r="F8606">
        <v>18.561630063227501</v>
      </c>
    </row>
    <row r="8607" spans="1:6" x14ac:dyDescent="0.25">
      <c r="A8607" s="95">
        <v>42825</v>
      </c>
      <c r="B8607" t="s">
        <v>109</v>
      </c>
      <c r="C8607" t="s">
        <v>1</v>
      </c>
      <c r="D8607" t="s">
        <v>140</v>
      </c>
      <c r="E8607" t="str">
        <f t="shared" si="134"/>
        <v>2017NHS HighlandReligionChristian - Roman Catholic</v>
      </c>
      <c r="F8607">
        <v>5.2313883299798798</v>
      </c>
    </row>
    <row r="8608" spans="1:6" x14ac:dyDescent="0.25">
      <c r="A8608" s="95">
        <v>42825</v>
      </c>
      <c r="B8608" t="s">
        <v>110</v>
      </c>
      <c r="C8608" t="s">
        <v>1</v>
      </c>
      <c r="D8608" t="s">
        <v>140</v>
      </c>
      <c r="E8608" t="str">
        <f t="shared" si="134"/>
        <v>2017NHS LanarkshireReligionChristian - Roman Catholic</v>
      </c>
      <c r="F8608">
        <v>15.8345323741007</v>
      </c>
    </row>
    <row r="8609" spans="1:6" x14ac:dyDescent="0.25">
      <c r="A8609" s="95">
        <v>42825</v>
      </c>
      <c r="B8609" t="s">
        <v>107</v>
      </c>
      <c r="C8609" t="s">
        <v>1</v>
      </c>
      <c r="D8609" t="s">
        <v>140</v>
      </c>
      <c r="E8609" t="str">
        <f t="shared" si="134"/>
        <v>2017NHS GrampianReligionChristian - Roman Catholic</v>
      </c>
      <c r="F8609">
        <v>5.4050919213593902</v>
      </c>
    </row>
    <row r="8610" spans="1:6" x14ac:dyDescent="0.25">
      <c r="A8610" s="95">
        <v>42825</v>
      </c>
      <c r="B8610" t="s">
        <v>112</v>
      </c>
      <c r="C8610" t="s">
        <v>1</v>
      </c>
      <c r="D8610" t="s">
        <v>140</v>
      </c>
      <c r="E8610" t="str">
        <f t="shared" si="134"/>
        <v>2017NHS OrkneyReligionChristian - Roman Catholic</v>
      </c>
      <c r="F8610">
        <v>2.2546419098143202</v>
      </c>
    </row>
    <row r="8611" spans="1:6" x14ac:dyDescent="0.25">
      <c r="A8611" s="95">
        <v>42825</v>
      </c>
      <c r="B8611" t="s">
        <v>111</v>
      </c>
      <c r="C8611" t="s">
        <v>1</v>
      </c>
      <c r="D8611" t="s">
        <v>140</v>
      </c>
      <c r="E8611" t="str">
        <f t="shared" si="134"/>
        <v>2017NHS LothianReligionChristian - Roman Catholic</v>
      </c>
      <c r="F8611">
        <v>5.6068237802860397</v>
      </c>
    </row>
    <row r="8612" spans="1:6" x14ac:dyDescent="0.25">
      <c r="A8612" s="95">
        <v>42825</v>
      </c>
      <c r="B8612" t="s">
        <v>114</v>
      </c>
      <c r="C8612" t="s">
        <v>1</v>
      </c>
      <c r="D8612" t="s">
        <v>140</v>
      </c>
      <c r="E8612" t="str">
        <f t="shared" si="134"/>
        <v>2017NHS TaysideReligionChristian - Roman Catholic</v>
      </c>
      <c r="F8612">
        <v>11.5457243053682</v>
      </c>
    </row>
    <row r="8613" spans="1:6" x14ac:dyDescent="0.25">
      <c r="A8613" s="95">
        <v>42825</v>
      </c>
      <c r="B8613" t="s">
        <v>106</v>
      </c>
      <c r="C8613" t="s">
        <v>1</v>
      </c>
      <c r="D8613" t="s">
        <v>140</v>
      </c>
      <c r="E8613" t="str">
        <f t="shared" si="134"/>
        <v>2017NHS Forth ValleyReligionChristian - Roman Catholic</v>
      </c>
      <c r="F8613">
        <v>9.0800477897252101</v>
      </c>
    </row>
    <row r="8614" spans="1:6" x14ac:dyDescent="0.25">
      <c r="A8614" s="95">
        <v>42825</v>
      </c>
      <c r="B8614" t="s">
        <v>115</v>
      </c>
      <c r="C8614" t="s">
        <v>1</v>
      </c>
      <c r="D8614" t="s">
        <v>140</v>
      </c>
      <c r="E8614" t="str">
        <f t="shared" si="134"/>
        <v>2017NHS Western IslesReligionChristian - Roman Catholic</v>
      </c>
      <c r="F8614">
        <v>8.80398671096345</v>
      </c>
    </row>
    <row r="8615" spans="1:6" x14ac:dyDescent="0.25">
      <c r="A8615" s="95">
        <v>42825</v>
      </c>
      <c r="B8615" t="s">
        <v>104</v>
      </c>
      <c r="C8615" t="s">
        <v>1</v>
      </c>
      <c r="D8615" t="s">
        <v>140</v>
      </c>
      <c r="E8615" t="str">
        <f t="shared" si="134"/>
        <v>2017NHS Dumfries &amp; GallowayReligionChristian - Roman Catholic</v>
      </c>
      <c r="F8615">
        <v>5.3931124106562702</v>
      </c>
    </row>
    <row r="8616" spans="1:6" x14ac:dyDescent="0.25">
      <c r="A8616" s="95">
        <v>42825</v>
      </c>
      <c r="B8616" t="s">
        <v>113</v>
      </c>
      <c r="C8616" t="s">
        <v>1</v>
      </c>
      <c r="D8616" t="s">
        <v>140</v>
      </c>
      <c r="E8616" t="str">
        <f t="shared" si="134"/>
        <v>2017NHS ShetlandReligionChristian - Roman Catholic</v>
      </c>
      <c r="F8616">
        <v>6.3073394495412796</v>
      </c>
    </row>
    <row r="8617" spans="1:6" x14ac:dyDescent="0.25">
      <c r="A8617" s="95">
        <v>42825</v>
      </c>
      <c r="B8617" t="s">
        <v>127</v>
      </c>
      <c r="C8617" t="s">
        <v>1</v>
      </c>
      <c r="D8617" t="s">
        <v>140</v>
      </c>
      <c r="E8617" t="str">
        <f t="shared" si="134"/>
        <v>2017East RegionReligionChristian - Roman Catholic</v>
      </c>
      <c r="F8617">
        <v>5.7936176997228204</v>
      </c>
    </row>
    <row r="8618" spans="1:6" x14ac:dyDescent="0.25">
      <c r="A8618" s="95">
        <v>42825</v>
      </c>
      <c r="B8618" t="s">
        <v>132</v>
      </c>
      <c r="C8618" t="s">
        <v>1</v>
      </c>
      <c r="D8618" t="s">
        <v>140</v>
      </c>
      <c r="E8618" t="str">
        <f t="shared" si="134"/>
        <v>2017National Bodies and Special Health BoardsReligionChristian - Roman Catholic</v>
      </c>
      <c r="F8618">
        <v>8.2503208458106698</v>
      </c>
    </row>
    <row r="8619" spans="1:6" x14ac:dyDescent="0.25">
      <c r="A8619" s="95">
        <v>42825</v>
      </c>
      <c r="B8619" t="s">
        <v>128</v>
      </c>
      <c r="C8619" t="s">
        <v>1</v>
      </c>
      <c r="D8619" t="s">
        <v>140</v>
      </c>
      <c r="E8619" t="str">
        <f t="shared" si="134"/>
        <v>2017North RegionReligionChristian - Roman Catholic</v>
      </c>
      <c r="F8619">
        <v>7.35868799248329</v>
      </c>
    </row>
    <row r="8620" spans="1:6" x14ac:dyDescent="0.25">
      <c r="A8620" s="95">
        <v>42825</v>
      </c>
      <c r="B8620" t="s">
        <v>129</v>
      </c>
      <c r="C8620" t="s">
        <v>1</v>
      </c>
      <c r="D8620" t="s">
        <v>140</v>
      </c>
      <c r="E8620" t="str">
        <f t="shared" si="134"/>
        <v>2017West RegionReligionChristian - Roman Catholic</v>
      </c>
      <c r="F8620">
        <v>14.9123019526139</v>
      </c>
    </row>
    <row r="8621" spans="1:6" x14ac:dyDescent="0.25">
      <c r="A8621" s="95">
        <v>43190</v>
      </c>
      <c r="B8621" t="s">
        <v>102</v>
      </c>
      <c r="C8621" t="s">
        <v>1</v>
      </c>
      <c r="D8621" t="s">
        <v>140</v>
      </c>
      <c r="E8621" t="str">
        <f t="shared" si="134"/>
        <v>2018NHS Ayrshire &amp; ArranReligionChristian - Roman Catholic</v>
      </c>
      <c r="F8621">
        <v>7.0907719386472197</v>
      </c>
    </row>
    <row r="8622" spans="1:6" x14ac:dyDescent="0.25">
      <c r="A8622" s="95">
        <v>43190</v>
      </c>
      <c r="B8622" t="s">
        <v>103</v>
      </c>
      <c r="C8622" t="s">
        <v>1</v>
      </c>
      <c r="D8622" t="s">
        <v>140</v>
      </c>
      <c r="E8622" t="str">
        <f t="shared" si="134"/>
        <v>2018NHS BordersReligionChristian - Roman Catholic</v>
      </c>
      <c r="F8622">
        <v>4.9460668245198596</v>
      </c>
    </row>
    <row r="8623" spans="1:6" x14ac:dyDescent="0.25">
      <c r="A8623" s="95">
        <v>43190</v>
      </c>
      <c r="B8623" t="s">
        <v>82</v>
      </c>
      <c r="C8623" t="s">
        <v>1</v>
      </c>
      <c r="D8623" t="s">
        <v>140</v>
      </c>
      <c r="E8623" t="str">
        <f t="shared" si="134"/>
        <v>2018NHSScotlandReligionChristian - Roman Catholic</v>
      </c>
      <c r="F8623">
        <v>10.4350548744608</v>
      </c>
    </row>
    <row r="8624" spans="1:6" x14ac:dyDescent="0.25">
      <c r="A8624" s="95">
        <v>43190</v>
      </c>
      <c r="B8624" t="s">
        <v>52</v>
      </c>
      <c r="C8624" t="s">
        <v>1</v>
      </c>
      <c r="D8624" t="s">
        <v>140</v>
      </c>
      <c r="E8624" t="str">
        <f t="shared" si="134"/>
        <v>2018NHS National Services ScotlandReligionChristian - Roman Catholic</v>
      </c>
      <c r="F8624">
        <v>8.90688259109311</v>
      </c>
    </row>
    <row r="8625" spans="1:6" x14ac:dyDescent="0.25">
      <c r="A8625" s="95">
        <v>43190</v>
      </c>
      <c r="B8625" t="s">
        <v>15</v>
      </c>
      <c r="C8625" t="s">
        <v>1</v>
      </c>
      <c r="D8625" t="s">
        <v>140</v>
      </c>
      <c r="E8625" t="str">
        <f t="shared" si="134"/>
        <v>2018Scottish Ambulance ServiceReligionChristian - Roman Catholic</v>
      </c>
      <c r="F8625">
        <v>6.4281382656155204</v>
      </c>
    </row>
    <row r="8626" spans="1:6" x14ac:dyDescent="0.25">
      <c r="A8626" s="95">
        <v>43190</v>
      </c>
      <c r="B8626" t="s">
        <v>16</v>
      </c>
      <c r="C8626" t="s">
        <v>1</v>
      </c>
      <c r="D8626" t="s">
        <v>140</v>
      </c>
      <c r="E8626" t="str">
        <f t="shared" si="134"/>
        <v>2018NHS 24ReligionChristian - Roman Catholic</v>
      </c>
      <c r="F8626">
        <v>13.1189710610932</v>
      </c>
    </row>
    <row r="8627" spans="1:6" x14ac:dyDescent="0.25">
      <c r="A8627" s="95">
        <v>43190</v>
      </c>
      <c r="B8627" t="s">
        <v>17</v>
      </c>
      <c r="C8627" t="s">
        <v>1</v>
      </c>
      <c r="D8627" t="s">
        <v>140</v>
      </c>
      <c r="E8627" t="str">
        <f t="shared" si="134"/>
        <v>2018NHS Education for ScotlandReligionChristian - Roman Catholic</v>
      </c>
      <c r="F8627">
        <v>6.9200226885989702</v>
      </c>
    </row>
    <row r="8628" spans="1:6" x14ac:dyDescent="0.25">
      <c r="A8628" s="95">
        <v>43190</v>
      </c>
      <c r="B8628" t="s">
        <v>83</v>
      </c>
      <c r="C8628" t="s">
        <v>1</v>
      </c>
      <c r="D8628" t="s">
        <v>140</v>
      </c>
      <c r="E8628" t="str">
        <f t="shared" si="134"/>
        <v>2018Healthcare Improvement ScotlandReligionChristian - Roman Catholic</v>
      </c>
      <c r="F8628">
        <v>11.5646258503401</v>
      </c>
    </row>
    <row r="8629" spans="1:6" x14ac:dyDescent="0.25">
      <c r="A8629" s="95">
        <v>43190</v>
      </c>
      <c r="B8629" t="s">
        <v>18</v>
      </c>
      <c r="C8629" t="s">
        <v>1</v>
      </c>
      <c r="D8629" t="s">
        <v>140</v>
      </c>
      <c r="E8629" t="str">
        <f t="shared" si="134"/>
        <v>2018NHS Health ScotlandReligionChristian - Roman Catholic</v>
      </c>
      <c r="F8629">
        <v>11.0738255033557</v>
      </c>
    </row>
    <row r="8630" spans="1:6" x14ac:dyDescent="0.25">
      <c r="A8630" s="95">
        <v>43190</v>
      </c>
      <c r="B8630" t="s">
        <v>19</v>
      </c>
      <c r="C8630" t="s">
        <v>1</v>
      </c>
      <c r="D8630" t="s">
        <v>140</v>
      </c>
      <c r="E8630" t="str">
        <f t="shared" si="134"/>
        <v>2018The State HospitalReligionChristian - Roman Catholic</v>
      </c>
      <c r="F8630">
        <v>9.8634294385432408</v>
      </c>
    </row>
    <row r="8631" spans="1:6" x14ac:dyDescent="0.25">
      <c r="A8631" s="95">
        <v>43190</v>
      </c>
      <c r="B8631" t="s">
        <v>35</v>
      </c>
      <c r="C8631" t="s">
        <v>1</v>
      </c>
      <c r="D8631" t="s">
        <v>140</v>
      </c>
      <c r="E8631" t="str">
        <f t="shared" si="134"/>
        <v>2018National Waiting Times CentreReligionChristian - Roman Catholic</v>
      </c>
      <c r="F8631">
        <v>22.387320455671102</v>
      </c>
    </row>
    <row r="8632" spans="1:6" x14ac:dyDescent="0.25">
      <c r="A8632" s="95">
        <v>43190</v>
      </c>
      <c r="B8632" t="s">
        <v>105</v>
      </c>
      <c r="C8632" t="s">
        <v>1</v>
      </c>
      <c r="D8632" t="s">
        <v>140</v>
      </c>
      <c r="E8632" t="str">
        <f t="shared" si="134"/>
        <v>2018NHS FifeReligionChristian - Roman Catholic</v>
      </c>
      <c r="F8632">
        <v>6.6047162270183799</v>
      </c>
    </row>
    <row r="8633" spans="1:6" x14ac:dyDescent="0.25">
      <c r="A8633" s="95">
        <v>43190</v>
      </c>
      <c r="B8633" t="s">
        <v>108</v>
      </c>
      <c r="C8633" t="s">
        <v>1</v>
      </c>
      <c r="D8633" t="s">
        <v>140</v>
      </c>
      <c r="E8633" t="str">
        <f t="shared" si="134"/>
        <v>2018NHS Greater Glasgow &amp; ClydeReligionChristian - Roman Catholic</v>
      </c>
      <c r="F8633">
        <v>18.461332201193201</v>
      </c>
    </row>
    <row r="8634" spans="1:6" x14ac:dyDescent="0.25">
      <c r="A8634" s="95">
        <v>43190</v>
      </c>
      <c r="B8634" t="s">
        <v>109</v>
      </c>
      <c r="C8634" t="s">
        <v>1</v>
      </c>
      <c r="D8634" t="s">
        <v>140</v>
      </c>
      <c r="E8634" t="str">
        <f t="shared" si="134"/>
        <v>2018NHS HighlandReligionChristian - Roman Catholic</v>
      </c>
      <c r="F8634">
        <v>5.4671562627498904</v>
      </c>
    </row>
    <row r="8635" spans="1:6" x14ac:dyDescent="0.25">
      <c r="A8635" s="95">
        <v>43190</v>
      </c>
      <c r="B8635" t="s">
        <v>110</v>
      </c>
      <c r="C8635" t="s">
        <v>1</v>
      </c>
      <c r="D8635" t="s">
        <v>140</v>
      </c>
      <c r="E8635" t="str">
        <f t="shared" si="134"/>
        <v>2018NHS LanarkshireReligionChristian - Roman Catholic</v>
      </c>
      <c r="F8635">
        <v>16.3361462728551</v>
      </c>
    </row>
    <row r="8636" spans="1:6" x14ac:dyDescent="0.25">
      <c r="A8636" s="95">
        <v>43190</v>
      </c>
      <c r="B8636" t="s">
        <v>107</v>
      </c>
      <c r="C8636" t="s">
        <v>1</v>
      </c>
      <c r="D8636" t="s">
        <v>140</v>
      </c>
      <c r="E8636" t="str">
        <f t="shared" si="134"/>
        <v>2018NHS GrampianReligionChristian - Roman Catholic</v>
      </c>
      <c r="F8636">
        <v>5.4699269903812704</v>
      </c>
    </row>
    <row r="8637" spans="1:6" x14ac:dyDescent="0.25">
      <c r="A8637" s="95">
        <v>43190</v>
      </c>
      <c r="B8637" t="s">
        <v>112</v>
      </c>
      <c r="C8637" t="s">
        <v>1</v>
      </c>
      <c r="D8637" t="s">
        <v>140</v>
      </c>
      <c r="E8637" t="str">
        <f t="shared" si="134"/>
        <v>2018NHS OrkneyReligionChristian - Roman Catholic</v>
      </c>
      <c r="F8637">
        <v>2.41116751269035</v>
      </c>
    </row>
    <row r="8638" spans="1:6" x14ac:dyDescent="0.25">
      <c r="A8638" s="95">
        <v>43190</v>
      </c>
      <c r="B8638" t="s">
        <v>111</v>
      </c>
      <c r="C8638" t="s">
        <v>1</v>
      </c>
      <c r="D8638" t="s">
        <v>140</v>
      </c>
      <c r="E8638" t="str">
        <f t="shared" si="134"/>
        <v>2018NHS LothianReligionChristian - Roman Catholic</v>
      </c>
      <c r="F8638">
        <v>5.2746325339334597</v>
      </c>
    </row>
    <row r="8639" spans="1:6" x14ac:dyDescent="0.25">
      <c r="A8639" s="95">
        <v>43190</v>
      </c>
      <c r="B8639" t="s">
        <v>114</v>
      </c>
      <c r="C8639" t="s">
        <v>1</v>
      </c>
      <c r="D8639" t="s">
        <v>140</v>
      </c>
      <c r="E8639" t="str">
        <f t="shared" si="134"/>
        <v>2018NHS TaysideReligionChristian - Roman Catholic</v>
      </c>
      <c r="F8639">
        <v>11.1193227626982</v>
      </c>
    </row>
    <row r="8640" spans="1:6" x14ac:dyDescent="0.25">
      <c r="A8640" s="95">
        <v>43190</v>
      </c>
      <c r="B8640" t="s">
        <v>106</v>
      </c>
      <c r="C8640" t="s">
        <v>1</v>
      </c>
      <c r="D8640" t="s">
        <v>140</v>
      </c>
      <c r="E8640" t="str">
        <f t="shared" si="134"/>
        <v>2018NHS Forth ValleyReligionChristian - Roman Catholic</v>
      </c>
      <c r="F8640">
        <v>9.66370313103981</v>
      </c>
    </row>
    <row r="8641" spans="1:6" x14ac:dyDescent="0.25">
      <c r="A8641" s="95">
        <v>43190</v>
      </c>
      <c r="B8641" t="s">
        <v>115</v>
      </c>
      <c r="C8641" t="s">
        <v>1</v>
      </c>
      <c r="D8641" t="s">
        <v>140</v>
      </c>
      <c r="E8641" t="str">
        <f t="shared" si="134"/>
        <v>2018NHS Western IslesReligionChristian - Roman Catholic</v>
      </c>
      <c r="F8641">
        <v>8.7677725118483405</v>
      </c>
    </row>
    <row r="8642" spans="1:6" x14ac:dyDescent="0.25">
      <c r="A8642" s="95">
        <v>43190</v>
      </c>
      <c r="B8642" t="s">
        <v>104</v>
      </c>
      <c r="C8642" t="s">
        <v>1</v>
      </c>
      <c r="D8642" t="s">
        <v>140</v>
      </c>
      <c r="E8642" t="str">
        <f t="shared" si="134"/>
        <v>2018NHS Dumfries &amp; GallowayReligionChristian - Roman Catholic</v>
      </c>
      <c r="F8642">
        <v>5.0254452926208604</v>
      </c>
    </row>
    <row r="8643" spans="1:6" x14ac:dyDescent="0.25">
      <c r="A8643" s="95">
        <v>43190</v>
      </c>
      <c r="B8643" t="s">
        <v>113</v>
      </c>
      <c r="C8643" t="s">
        <v>1</v>
      </c>
      <c r="D8643" t="s">
        <v>140</v>
      </c>
      <c r="E8643" t="str">
        <f t="shared" si="134"/>
        <v>2018NHS ShetlandReligionChristian - Roman Catholic</v>
      </c>
      <c r="F8643">
        <v>5.6191467221644098</v>
      </c>
    </row>
    <row r="8644" spans="1:6" x14ac:dyDescent="0.25">
      <c r="A8644" s="95">
        <v>43190</v>
      </c>
      <c r="B8644" t="s">
        <v>127</v>
      </c>
      <c r="C8644" t="s">
        <v>1</v>
      </c>
      <c r="D8644" t="s">
        <v>140</v>
      </c>
      <c r="E8644" t="str">
        <f t="shared" ref="E8644:E8707" si="135">"20"&amp;RIGHT(TEXT(A8644,"dd-mmm-yy"),2)&amp;B8644&amp;C8644&amp;D8644</f>
        <v>2018East RegionReligionChristian - Roman Catholic</v>
      </c>
      <c r="F8644">
        <v>5.5601581177361696</v>
      </c>
    </row>
    <row r="8645" spans="1:6" x14ac:dyDescent="0.25">
      <c r="A8645" s="95">
        <v>43190</v>
      </c>
      <c r="B8645" t="s">
        <v>132</v>
      </c>
      <c r="C8645" t="s">
        <v>1</v>
      </c>
      <c r="D8645" t="s">
        <v>140</v>
      </c>
      <c r="E8645" t="str">
        <f t="shared" si="135"/>
        <v>2018National Bodies and Special Health BoardsReligionChristian - Roman Catholic</v>
      </c>
      <c r="F8645">
        <v>9.8950437317784203</v>
      </c>
    </row>
    <row r="8646" spans="1:6" x14ac:dyDescent="0.25">
      <c r="A8646" s="95">
        <v>43190</v>
      </c>
      <c r="B8646" t="s">
        <v>128</v>
      </c>
      <c r="C8646" t="s">
        <v>1</v>
      </c>
      <c r="D8646" t="s">
        <v>140</v>
      </c>
      <c r="E8646" t="str">
        <f t="shared" si="135"/>
        <v>2018North RegionReligionChristian - Roman Catholic</v>
      </c>
      <c r="F8646">
        <v>7.2829663376360401</v>
      </c>
    </row>
    <row r="8647" spans="1:6" x14ac:dyDescent="0.25">
      <c r="A8647" s="95">
        <v>43190</v>
      </c>
      <c r="B8647" t="s">
        <v>129</v>
      </c>
      <c r="C8647" t="s">
        <v>1</v>
      </c>
      <c r="D8647" t="s">
        <v>140</v>
      </c>
      <c r="E8647" t="str">
        <f t="shared" si="135"/>
        <v>2018West RegionReligionChristian - Roman Catholic</v>
      </c>
      <c r="F8647">
        <v>14.8930811575778</v>
      </c>
    </row>
    <row r="8648" spans="1:6" x14ac:dyDescent="0.25">
      <c r="A8648" s="95">
        <v>43555</v>
      </c>
      <c r="B8648" t="s">
        <v>102</v>
      </c>
      <c r="C8648" t="s">
        <v>1</v>
      </c>
      <c r="D8648" t="s">
        <v>140</v>
      </c>
      <c r="E8648" t="str">
        <f t="shared" si="135"/>
        <v>2019NHS Ayrshire &amp; ArranReligionChristian - Roman Catholic</v>
      </c>
      <c r="F8648">
        <v>6.7128261420248201</v>
      </c>
    </row>
    <row r="8649" spans="1:6" x14ac:dyDescent="0.25">
      <c r="A8649" s="95">
        <v>43555</v>
      </c>
      <c r="B8649" t="s">
        <v>103</v>
      </c>
      <c r="C8649" t="s">
        <v>1</v>
      </c>
      <c r="D8649" t="s">
        <v>140</v>
      </c>
      <c r="E8649" t="str">
        <f t="shared" si="135"/>
        <v>2019NHS BordersReligionChristian - Roman Catholic</v>
      </c>
      <c r="F8649">
        <v>4.8945587086696101</v>
      </c>
    </row>
    <row r="8650" spans="1:6" x14ac:dyDescent="0.25">
      <c r="A8650" s="95">
        <v>43555</v>
      </c>
      <c r="B8650" t="s">
        <v>82</v>
      </c>
      <c r="C8650" t="s">
        <v>1</v>
      </c>
      <c r="D8650" t="s">
        <v>140</v>
      </c>
      <c r="E8650" t="str">
        <f t="shared" si="135"/>
        <v>2019NHSScotlandReligionChristian - Roman Catholic</v>
      </c>
      <c r="F8650">
        <v>10.4181424059565</v>
      </c>
    </row>
    <row r="8651" spans="1:6" x14ac:dyDescent="0.25">
      <c r="A8651" s="95">
        <v>43555</v>
      </c>
      <c r="B8651" t="s">
        <v>52</v>
      </c>
      <c r="C8651" t="s">
        <v>1</v>
      </c>
      <c r="D8651" t="s">
        <v>140</v>
      </c>
      <c r="E8651" t="str">
        <f t="shared" si="135"/>
        <v>2019NHS National Services ScotlandReligionChristian - Roman Catholic</v>
      </c>
      <c r="F8651">
        <v>8.9683631361760607</v>
      </c>
    </row>
    <row r="8652" spans="1:6" x14ac:dyDescent="0.25">
      <c r="A8652" s="95">
        <v>43555</v>
      </c>
      <c r="B8652" t="s">
        <v>15</v>
      </c>
      <c r="C8652" t="s">
        <v>1</v>
      </c>
      <c r="D8652" t="s">
        <v>140</v>
      </c>
      <c r="E8652" t="str">
        <f t="shared" si="135"/>
        <v>2019Scottish Ambulance ServiceReligionChristian - Roman Catholic</v>
      </c>
      <c r="F8652">
        <v>6.6731898238747496</v>
      </c>
    </row>
    <row r="8653" spans="1:6" x14ac:dyDescent="0.25">
      <c r="A8653" s="95">
        <v>43555</v>
      </c>
      <c r="B8653" t="s">
        <v>16</v>
      </c>
      <c r="C8653" t="s">
        <v>1</v>
      </c>
      <c r="D8653" t="s">
        <v>140</v>
      </c>
      <c r="E8653" t="str">
        <f t="shared" si="135"/>
        <v>2019NHS 24ReligionChristian - Roman Catholic</v>
      </c>
      <c r="F8653">
        <v>13.9007960808328</v>
      </c>
    </row>
    <row r="8654" spans="1:6" x14ac:dyDescent="0.25">
      <c r="A8654" s="95">
        <v>43555</v>
      </c>
      <c r="B8654" t="s">
        <v>17</v>
      </c>
      <c r="C8654" t="s">
        <v>1</v>
      </c>
      <c r="D8654" t="s">
        <v>140</v>
      </c>
      <c r="E8654" t="str">
        <f t="shared" si="135"/>
        <v>2019NHS Education for ScotlandReligionChristian - Roman Catholic</v>
      </c>
      <c r="F8654">
        <v>8.2661891972545494</v>
      </c>
    </row>
    <row r="8655" spans="1:6" x14ac:dyDescent="0.25">
      <c r="A8655" s="95">
        <v>43555</v>
      </c>
      <c r="B8655" t="s">
        <v>83</v>
      </c>
      <c r="C8655" t="s">
        <v>1</v>
      </c>
      <c r="D8655" t="s">
        <v>140</v>
      </c>
      <c r="E8655" t="str">
        <f t="shared" si="135"/>
        <v>2019Healthcare Improvement ScotlandReligionChristian - Roman Catholic</v>
      </c>
      <c r="F8655">
        <v>11.4649681528662</v>
      </c>
    </row>
    <row r="8656" spans="1:6" x14ac:dyDescent="0.25">
      <c r="A8656" s="95">
        <v>43555</v>
      </c>
      <c r="B8656" t="s">
        <v>18</v>
      </c>
      <c r="C8656" t="s">
        <v>1</v>
      </c>
      <c r="D8656" t="s">
        <v>140</v>
      </c>
      <c r="E8656" t="str">
        <f t="shared" si="135"/>
        <v>2019NHS Health ScotlandReligionChristian - Roman Catholic</v>
      </c>
      <c r="F8656">
        <v>11.8380062305295</v>
      </c>
    </row>
    <row r="8657" spans="1:6" x14ac:dyDescent="0.25">
      <c r="A8657" s="95">
        <v>43555</v>
      </c>
      <c r="B8657" t="s">
        <v>19</v>
      </c>
      <c r="C8657" t="s">
        <v>1</v>
      </c>
      <c r="D8657" t="s">
        <v>140</v>
      </c>
      <c r="E8657" t="str">
        <f t="shared" si="135"/>
        <v>2019The State HospitalReligionChristian - Roman Catholic</v>
      </c>
      <c r="F8657">
        <v>9.9697885196374596</v>
      </c>
    </row>
    <row r="8658" spans="1:6" x14ac:dyDescent="0.25">
      <c r="A8658" s="95">
        <v>43555</v>
      </c>
      <c r="B8658" t="s">
        <v>35</v>
      </c>
      <c r="C8658" t="s">
        <v>1</v>
      </c>
      <c r="D8658" t="s">
        <v>140</v>
      </c>
      <c r="E8658" t="str">
        <f t="shared" si="135"/>
        <v>2019National Waiting Times CentreReligionChristian - Roman Catholic</v>
      </c>
      <c r="F8658">
        <v>22.932692307692299</v>
      </c>
    </row>
    <row r="8659" spans="1:6" x14ac:dyDescent="0.25">
      <c r="A8659" s="95">
        <v>43555</v>
      </c>
      <c r="B8659" t="s">
        <v>105</v>
      </c>
      <c r="C8659" t="s">
        <v>1</v>
      </c>
      <c r="D8659" t="s">
        <v>140</v>
      </c>
      <c r="E8659" t="str">
        <f t="shared" si="135"/>
        <v>2019NHS FifeReligionChristian - Roman Catholic</v>
      </c>
      <c r="F8659">
        <v>6.6446512558791104</v>
      </c>
    </row>
    <row r="8660" spans="1:6" x14ac:dyDescent="0.25">
      <c r="A8660" s="95">
        <v>43555</v>
      </c>
      <c r="B8660" t="s">
        <v>108</v>
      </c>
      <c r="C8660" t="s">
        <v>1</v>
      </c>
      <c r="D8660" t="s">
        <v>140</v>
      </c>
      <c r="E8660" t="str">
        <f t="shared" si="135"/>
        <v>2019NHS Greater Glasgow &amp; ClydeReligionChristian - Roman Catholic</v>
      </c>
      <c r="F8660">
        <v>18.163899960579901</v>
      </c>
    </row>
    <row r="8661" spans="1:6" x14ac:dyDescent="0.25">
      <c r="A8661" s="95">
        <v>43555</v>
      </c>
      <c r="B8661" t="s">
        <v>109</v>
      </c>
      <c r="C8661" t="s">
        <v>1</v>
      </c>
      <c r="D8661" t="s">
        <v>140</v>
      </c>
      <c r="E8661" t="str">
        <f t="shared" si="135"/>
        <v>2019NHS HighlandReligionChristian - Roman Catholic</v>
      </c>
      <c r="F8661">
        <v>5.9418145956607402</v>
      </c>
    </row>
    <row r="8662" spans="1:6" x14ac:dyDescent="0.25">
      <c r="A8662" s="95">
        <v>43555</v>
      </c>
      <c r="B8662" t="s">
        <v>110</v>
      </c>
      <c r="C8662" t="s">
        <v>1</v>
      </c>
      <c r="D8662" t="s">
        <v>140</v>
      </c>
      <c r="E8662" t="str">
        <f t="shared" si="135"/>
        <v>2019NHS LanarkshireReligionChristian - Roman Catholic</v>
      </c>
      <c r="F8662">
        <v>16.474566912830401</v>
      </c>
    </row>
    <row r="8663" spans="1:6" x14ac:dyDescent="0.25">
      <c r="A8663" s="95">
        <v>43555</v>
      </c>
      <c r="B8663" t="s">
        <v>107</v>
      </c>
      <c r="C8663" t="s">
        <v>1</v>
      </c>
      <c r="D8663" t="s">
        <v>140</v>
      </c>
      <c r="E8663" t="str">
        <f t="shared" si="135"/>
        <v>2019NHS GrampianReligionChristian - Roman Catholic</v>
      </c>
      <c r="F8663">
        <v>5.2803273250027596</v>
      </c>
    </row>
    <row r="8664" spans="1:6" x14ac:dyDescent="0.25">
      <c r="A8664" s="95">
        <v>43555</v>
      </c>
      <c r="B8664" t="s">
        <v>112</v>
      </c>
      <c r="C8664" t="s">
        <v>1</v>
      </c>
      <c r="D8664" t="s">
        <v>140</v>
      </c>
      <c r="E8664" t="str">
        <f t="shared" si="135"/>
        <v>2019NHS OrkneyReligionChristian - Roman Catholic</v>
      </c>
      <c r="F8664">
        <v>2.2864019253910901</v>
      </c>
    </row>
    <row r="8665" spans="1:6" x14ac:dyDescent="0.25">
      <c r="A8665" s="95">
        <v>43555</v>
      </c>
      <c r="B8665" t="s">
        <v>111</v>
      </c>
      <c r="C8665" t="s">
        <v>1</v>
      </c>
      <c r="D8665" t="s">
        <v>140</v>
      </c>
      <c r="E8665" t="str">
        <f t="shared" si="135"/>
        <v>2019NHS LothianReligionChristian - Roman Catholic</v>
      </c>
      <c r="F8665">
        <v>5.0756383051543503</v>
      </c>
    </row>
    <row r="8666" spans="1:6" x14ac:dyDescent="0.25">
      <c r="A8666" s="95">
        <v>43555</v>
      </c>
      <c r="B8666" t="s">
        <v>114</v>
      </c>
      <c r="C8666" t="s">
        <v>1</v>
      </c>
      <c r="D8666" t="s">
        <v>140</v>
      </c>
      <c r="E8666" t="str">
        <f t="shared" si="135"/>
        <v>2019NHS TaysideReligionChristian - Roman Catholic</v>
      </c>
      <c r="F8666">
        <v>11.282586027111501</v>
      </c>
    </row>
    <row r="8667" spans="1:6" x14ac:dyDescent="0.25">
      <c r="A8667" s="95">
        <v>43555</v>
      </c>
      <c r="B8667" t="s">
        <v>106</v>
      </c>
      <c r="C8667" t="s">
        <v>1</v>
      </c>
      <c r="D8667" t="s">
        <v>140</v>
      </c>
      <c r="E8667" t="str">
        <f t="shared" si="135"/>
        <v>2019NHS Forth ValleyReligionChristian - Roman Catholic</v>
      </c>
      <c r="F8667">
        <v>10.1082578046324</v>
      </c>
    </row>
    <row r="8668" spans="1:6" x14ac:dyDescent="0.25">
      <c r="A8668" s="95">
        <v>43555</v>
      </c>
      <c r="B8668" t="s">
        <v>115</v>
      </c>
      <c r="C8668" t="s">
        <v>1</v>
      </c>
      <c r="D8668" t="s">
        <v>140</v>
      </c>
      <c r="E8668" t="str">
        <f t="shared" si="135"/>
        <v>2019NHS Western IslesReligionChristian - Roman Catholic</v>
      </c>
      <c r="F8668">
        <v>8.51943755169561</v>
      </c>
    </row>
    <row r="8669" spans="1:6" x14ac:dyDescent="0.25">
      <c r="A8669" s="95">
        <v>43555</v>
      </c>
      <c r="B8669" t="s">
        <v>104</v>
      </c>
      <c r="C8669" t="s">
        <v>1</v>
      </c>
      <c r="D8669" t="s">
        <v>140</v>
      </c>
      <c r="E8669" t="str">
        <f t="shared" si="135"/>
        <v>2019NHS Dumfries &amp; GallowayReligionChristian - Roman Catholic</v>
      </c>
      <c r="F8669">
        <v>4.6721475837176598</v>
      </c>
    </row>
    <row r="8670" spans="1:6" x14ac:dyDescent="0.25">
      <c r="A8670" s="95">
        <v>43555</v>
      </c>
      <c r="B8670" t="s">
        <v>113</v>
      </c>
      <c r="C8670" t="s">
        <v>1</v>
      </c>
      <c r="D8670" t="s">
        <v>140</v>
      </c>
      <c r="E8670" t="str">
        <f t="shared" si="135"/>
        <v>2019NHS ShetlandReligionChristian - Roman Catholic</v>
      </c>
      <c r="F8670">
        <v>5.6974459724950801</v>
      </c>
    </row>
    <row r="8671" spans="1:6" x14ac:dyDescent="0.25">
      <c r="A8671" s="95">
        <v>43555</v>
      </c>
      <c r="B8671" t="s">
        <v>127</v>
      </c>
      <c r="C8671" t="s">
        <v>1</v>
      </c>
      <c r="D8671" t="s">
        <v>140</v>
      </c>
      <c r="E8671" t="str">
        <f t="shared" si="135"/>
        <v>2019East RegionReligionChristian - Roman Catholic</v>
      </c>
      <c r="F8671">
        <v>5.4236736969246397</v>
      </c>
    </row>
    <row r="8672" spans="1:6" x14ac:dyDescent="0.25">
      <c r="A8672" s="95">
        <v>43555</v>
      </c>
      <c r="B8672" t="s">
        <v>132</v>
      </c>
      <c r="C8672" t="s">
        <v>1</v>
      </c>
      <c r="D8672" t="s">
        <v>140</v>
      </c>
      <c r="E8672" t="str">
        <f t="shared" si="135"/>
        <v>2019National Bodies and Special Health BoardsReligionChristian - Roman Catholic</v>
      </c>
      <c r="F8672">
        <v>10.461681051960801</v>
      </c>
    </row>
    <row r="8673" spans="1:6" x14ac:dyDescent="0.25">
      <c r="A8673" s="95">
        <v>43555</v>
      </c>
      <c r="B8673" t="s">
        <v>128</v>
      </c>
      <c r="C8673" t="s">
        <v>1</v>
      </c>
      <c r="D8673" t="s">
        <v>140</v>
      </c>
      <c r="E8673" t="str">
        <f t="shared" si="135"/>
        <v>2019North RegionReligionChristian - Roman Catholic</v>
      </c>
      <c r="F8673">
        <v>7.2981529236639604</v>
      </c>
    </row>
    <row r="8674" spans="1:6" x14ac:dyDescent="0.25">
      <c r="A8674" s="95">
        <v>43555</v>
      </c>
      <c r="B8674" t="s">
        <v>129</v>
      </c>
      <c r="C8674" t="s">
        <v>1</v>
      </c>
      <c r="D8674" t="s">
        <v>140</v>
      </c>
      <c r="E8674" t="str">
        <f t="shared" si="135"/>
        <v>2019West RegionReligionChristian - Roman Catholic</v>
      </c>
      <c r="F8674">
        <v>14.7329997056226</v>
      </c>
    </row>
    <row r="8675" spans="1:6" x14ac:dyDescent="0.25">
      <c r="A8675" s="95">
        <v>43921</v>
      </c>
      <c r="B8675" t="s">
        <v>102</v>
      </c>
      <c r="C8675" t="s">
        <v>1</v>
      </c>
      <c r="D8675" t="s">
        <v>140</v>
      </c>
      <c r="E8675" t="str">
        <f t="shared" si="135"/>
        <v>2020NHS Ayrshire &amp; ArranReligionChristian - Roman Catholic</v>
      </c>
      <c r="F8675">
        <v>9.0604026845637495</v>
      </c>
    </row>
    <row r="8676" spans="1:6" x14ac:dyDescent="0.25">
      <c r="A8676" s="95">
        <v>43921</v>
      </c>
      <c r="B8676" t="s">
        <v>103</v>
      </c>
      <c r="C8676" t="s">
        <v>1</v>
      </c>
      <c r="D8676" t="s">
        <v>140</v>
      </c>
      <c r="E8676" t="str">
        <f t="shared" si="135"/>
        <v>2020NHS BordersReligionChristian - Roman Catholic</v>
      </c>
      <c r="F8676">
        <v>4.8980672491395199</v>
      </c>
    </row>
    <row r="8677" spans="1:6" x14ac:dyDescent="0.25">
      <c r="A8677" s="95">
        <v>43921</v>
      </c>
      <c r="B8677" t="s">
        <v>82</v>
      </c>
      <c r="C8677" t="s">
        <v>1</v>
      </c>
      <c r="D8677" t="s">
        <v>140</v>
      </c>
      <c r="E8677" t="str">
        <f t="shared" si="135"/>
        <v>2020NHSScotlandReligionChristian - Roman Catholic</v>
      </c>
      <c r="F8677">
        <v>9.9810702057451408</v>
      </c>
    </row>
    <row r="8678" spans="1:6" x14ac:dyDescent="0.25">
      <c r="A8678" s="95">
        <v>43921</v>
      </c>
      <c r="B8678" t="s">
        <v>52</v>
      </c>
      <c r="C8678" t="s">
        <v>1</v>
      </c>
      <c r="D8678" t="s">
        <v>140</v>
      </c>
      <c r="E8678" t="str">
        <f t="shared" si="135"/>
        <v>2020NHS National Services ScotlandReligionChristian - Roman Catholic</v>
      </c>
      <c r="F8678">
        <v>8.1671159029649498</v>
      </c>
    </row>
    <row r="8679" spans="1:6" x14ac:dyDescent="0.25">
      <c r="A8679" s="95">
        <v>43921</v>
      </c>
      <c r="B8679" t="s">
        <v>15</v>
      </c>
      <c r="C8679" t="s">
        <v>1</v>
      </c>
      <c r="D8679" t="s">
        <v>140</v>
      </c>
      <c r="E8679" t="str">
        <f t="shared" si="135"/>
        <v>2020Scottish Ambulance ServiceReligionChristian - Roman Catholic</v>
      </c>
      <c r="F8679">
        <v>6.26775231963643</v>
      </c>
    </row>
    <row r="8680" spans="1:6" x14ac:dyDescent="0.25">
      <c r="A8680" s="95">
        <v>43921</v>
      </c>
      <c r="B8680" t="s">
        <v>16</v>
      </c>
      <c r="C8680" t="s">
        <v>1</v>
      </c>
      <c r="D8680" t="s">
        <v>140</v>
      </c>
      <c r="E8680" t="str">
        <f t="shared" si="135"/>
        <v>2020NHS 24ReligionChristian - Roman Catholic</v>
      </c>
      <c r="F8680">
        <v>14.211737629459099</v>
      </c>
    </row>
    <row r="8681" spans="1:6" x14ac:dyDescent="0.25">
      <c r="A8681" s="95">
        <v>43921</v>
      </c>
      <c r="B8681" t="s">
        <v>17</v>
      </c>
      <c r="C8681" t="s">
        <v>1</v>
      </c>
      <c r="D8681" t="s">
        <v>140</v>
      </c>
      <c r="E8681" t="str">
        <f t="shared" si="135"/>
        <v>2020NHS Education for ScotlandReligionChristian - Roman Catholic</v>
      </c>
      <c r="F8681">
        <v>6.4621868414891104</v>
      </c>
    </row>
    <row r="8682" spans="1:6" x14ac:dyDescent="0.25">
      <c r="A8682" s="95">
        <v>43921</v>
      </c>
      <c r="B8682" t="s">
        <v>83</v>
      </c>
      <c r="C8682" t="s">
        <v>1</v>
      </c>
      <c r="D8682" t="s">
        <v>140</v>
      </c>
      <c r="E8682" t="str">
        <f t="shared" si="135"/>
        <v>2020Healthcare Improvement ScotlandReligionChristian - Roman Catholic</v>
      </c>
      <c r="F8682">
        <v>10.687022900763299</v>
      </c>
    </row>
    <row r="8683" spans="1:6" x14ac:dyDescent="0.25">
      <c r="A8683" s="95">
        <v>43921</v>
      </c>
      <c r="B8683" t="s">
        <v>18</v>
      </c>
      <c r="C8683" t="s">
        <v>1</v>
      </c>
      <c r="D8683" t="s">
        <v>140</v>
      </c>
      <c r="E8683" t="str">
        <f t="shared" si="135"/>
        <v>2020NHS Health ScotlandReligionChristian - Roman Catholic</v>
      </c>
      <c r="F8683">
        <v>11.3432835820895</v>
      </c>
    </row>
    <row r="8684" spans="1:6" x14ac:dyDescent="0.25">
      <c r="A8684" s="95">
        <v>43921</v>
      </c>
      <c r="B8684" t="s">
        <v>19</v>
      </c>
      <c r="C8684" t="s">
        <v>1</v>
      </c>
      <c r="D8684" t="s">
        <v>140</v>
      </c>
      <c r="E8684" t="str">
        <f t="shared" si="135"/>
        <v>2020The State HospitalReligionChristian - Roman Catholic</v>
      </c>
      <c r="F8684">
        <v>10.3550295857988</v>
      </c>
    </row>
    <row r="8685" spans="1:6" x14ac:dyDescent="0.25">
      <c r="A8685" s="95">
        <v>43921</v>
      </c>
      <c r="B8685" t="s">
        <v>35</v>
      </c>
      <c r="C8685" t="s">
        <v>1</v>
      </c>
      <c r="D8685" t="s">
        <v>140</v>
      </c>
      <c r="E8685" t="str">
        <f t="shared" si="135"/>
        <v>2020National Waiting Times CentreReligionChristian - Roman Catholic</v>
      </c>
      <c r="F8685">
        <v>20.651162790697601</v>
      </c>
    </row>
    <row r="8686" spans="1:6" x14ac:dyDescent="0.25">
      <c r="A8686" s="95">
        <v>43921</v>
      </c>
      <c r="B8686" t="s">
        <v>105</v>
      </c>
      <c r="C8686" t="s">
        <v>1</v>
      </c>
      <c r="D8686" t="s">
        <v>140</v>
      </c>
      <c r="E8686" t="str">
        <f t="shared" si="135"/>
        <v>2020NHS FifeReligionChristian - Roman Catholic</v>
      </c>
      <c r="F8686">
        <v>5.5285945380150299</v>
      </c>
    </row>
    <row r="8687" spans="1:6" x14ac:dyDescent="0.25">
      <c r="A8687" s="95">
        <v>43921</v>
      </c>
      <c r="B8687" t="s">
        <v>108</v>
      </c>
      <c r="C8687" t="s">
        <v>1</v>
      </c>
      <c r="D8687" t="s">
        <v>140</v>
      </c>
      <c r="E8687" t="str">
        <f t="shared" si="135"/>
        <v>2020NHS Greater Glasgow &amp; ClydeReligionChristian - Roman Catholic</v>
      </c>
      <c r="F8687">
        <v>15.6361157852137</v>
      </c>
    </row>
    <row r="8688" spans="1:6" x14ac:dyDescent="0.25">
      <c r="A8688" s="95">
        <v>43921</v>
      </c>
      <c r="B8688" t="s">
        <v>109</v>
      </c>
      <c r="C8688" t="s">
        <v>1</v>
      </c>
      <c r="D8688" t="s">
        <v>140</v>
      </c>
      <c r="E8688" t="str">
        <f t="shared" si="135"/>
        <v>2020NHS HighlandReligionChristian - Roman Catholic</v>
      </c>
      <c r="F8688">
        <v>4.7683061837735199</v>
      </c>
    </row>
    <row r="8689" spans="1:6" x14ac:dyDescent="0.25">
      <c r="A8689" s="95">
        <v>43921</v>
      </c>
      <c r="B8689" t="s">
        <v>110</v>
      </c>
      <c r="C8689" t="s">
        <v>1</v>
      </c>
      <c r="D8689" t="s">
        <v>140</v>
      </c>
      <c r="E8689" t="str">
        <f t="shared" si="135"/>
        <v>2020NHS LanarkshireReligionChristian - Roman Catholic</v>
      </c>
      <c r="F8689">
        <v>15.861206215433199</v>
      </c>
    </row>
    <row r="8690" spans="1:6" x14ac:dyDescent="0.25">
      <c r="A8690" s="95">
        <v>43921</v>
      </c>
      <c r="B8690" t="s">
        <v>107</v>
      </c>
      <c r="C8690" t="s">
        <v>1</v>
      </c>
      <c r="D8690" t="s">
        <v>140</v>
      </c>
      <c r="E8690" t="str">
        <f t="shared" si="135"/>
        <v>2020NHS GrampianReligionChristian - Roman Catholic</v>
      </c>
      <c r="F8690">
        <v>5.4322623385226896</v>
      </c>
    </row>
    <row r="8691" spans="1:6" x14ac:dyDescent="0.25">
      <c r="A8691" s="95">
        <v>43921</v>
      </c>
      <c r="B8691" t="s">
        <v>112</v>
      </c>
      <c r="C8691" t="s">
        <v>1</v>
      </c>
      <c r="D8691" t="s">
        <v>140</v>
      </c>
      <c r="E8691" t="str">
        <f t="shared" si="135"/>
        <v>2020NHS OrkneyReligionChristian - Roman Catholic</v>
      </c>
      <c r="F8691">
        <v>2.1276595744680802</v>
      </c>
    </row>
    <row r="8692" spans="1:6" x14ac:dyDescent="0.25">
      <c r="A8692" s="95">
        <v>43921</v>
      </c>
      <c r="B8692" t="s">
        <v>111</v>
      </c>
      <c r="C8692" t="s">
        <v>1</v>
      </c>
      <c r="D8692" t="s">
        <v>140</v>
      </c>
      <c r="E8692" t="str">
        <f t="shared" si="135"/>
        <v>2020NHS LothianReligionChristian - Roman Catholic</v>
      </c>
      <c r="F8692">
        <v>8.3103505565708495</v>
      </c>
    </row>
    <row r="8693" spans="1:6" x14ac:dyDescent="0.25">
      <c r="A8693" s="95">
        <v>43921</v>
      </c>
      <c r="B8693" t="s">
        <v>114</v>
      </c>
      <c r="C8693" t="s">
        <v>1</v>
      </c>
      <c r="D8693" t="s">
        <v>140</v>
      </c>
      <c r="E8693" t="str">
        <f t="shared" si="135"/>
        <v>2020NHS TaysideReligionChristian - Roman Catholic</v>
      </c>
      <c r="F8693">
        <v>9.3276967134869704</v>
      </c>
    </row>
    <row r="8694" spans="1:6" x14ac:dyDescent="0.25">
      <c r="A8694" s="95">
        <v>43921</v>
      </c>
      <c r="B8694" t="s">
        <v>106</v>
      </c>
      <c r="C8694" t="s">
        <v>1</v>
      </c>
      <c r="D8694" t="s">
        <v>140</v>
      </c>
      <c r="E8694" t="str">
        <f t="shared" si="135"/>
        <v>2020NHS Forth ValleyReligionChristian - Roman Catholic</v>
      </c>
      <c r="F8694">
        <v>8.7516239518129204</v>
      </c>
    </row>
    <row r="8695" spans="1:6" x14ac:dyDescent="0.25">
      <c r="A8695" s="95">
        <v>43921</v>
      </c>
      <c r="B8695" t="s">
        <v>115</v>
      </c>
      <c r="C8695" t="s">
        <v>1</v>
      </c>
      <c r="D8695" t="s">
        <v>140</v>
      </c>
      <c r="E8695" t="str">
        <f t="shared" si="135"/>
        <v>2020NHS Western IslesReligionChristian - Roman Catholic</v>
      </c>
      <c r="F8695">
        <v>5.5511498810467801</v>
      </c>
    </row>
    <row r="8696" spans="1:6" x14ac:dyDescent="0.25">
      <c r="A8696" s="95">
        <v>43921</v>
      </c>
      <c r="B8696" t="s">
        <v>104</v>
      </c>
      <c r="C8696" t="s">
        <v>1</v>
      </c>
      <c r="D8696" t="s">
        <v>140</v>
      </c>
      <c r="E8696" t="str">
        <f t="shared" si="135"/>
        <v>2020NHS Dumfries &amp; GallowayReligionChristian - Roman Catholic</v>
      </c>
      <c r="F8696">
        <v>3.5775779605892399</v>
      </c>
    </row>
    <row r="8697" spans="1:6" x14ac:dyDescent="0.25">
      <c r="A8697" s="95">
        <v>43921</v>
      </c>
      <c r="B8697" t="s">
        <v>113</v>
      </c>
      <c r="C8697" t="s">
        <v>1</v>
      </c>
      <c r="D8697" t="s">
        <v>140</v>
      </c>
      <c r="E8697" t="str">
        <f t="shared" si="135"/>
        <v>2020NHS ShetlandReligionChristian - Roman Catholic</v>
      </c>
      <c r="F8697">
        <v>4.2961608775137101</v>
      </c>
    </row>
    <row r="8698" spans="1:6" x14ac:dyDescent="0.25">
      <c r="A8698" s="95">
        <v>43921</v>
      </c>
      <c r="B8698" t="s">
        <v>127</v>
      </c>
      <c r="C8698" t="s">
        <v>1</v>
      </c>
      <c r="D8698" t="s">
        <v>140</v>
      </c>
      <c r="E8698" t="str">
        <f t="shared" si="135"/>
        <v>2020East RegionReligionChristian - Roman Catholic</v>
      </c>
      <c r="F8698">
        <v>7.36125819607489</v>
      </c>
    </row>
    <row r="8699" spans="1:6" x14ac:dyDescent="0.25">
      <c r="A8699" s="95">
        <v>43921</v>
      </c>
      <c r="B8699" t="s">
        <v>132</v>
      </c>
      <c r="C8699" t="s">
        <v>1</v>
      </c>
      <c r="D8699" t="s">
        <v>140</v>
      </c>
      <c r="E8699" t="str">
        <f t="shared" si="135"/>
        <v>2020National Bodies and Special Health BoardsReligionChristian - Roman Catholic</v>
      </c>
      <c r="F8699">
        <v>9.4460797431094399</v>
      </c>
    </row>
    <row r="8700" spans="1:6" x14ac:dyDescent="0.25">
      <c r="A8700" s="95">
        <v>43921</v>
      </c>
      <c r="B8700" t="s">
        <v>128</v>
      </c>
      <c r="C8700" t="s">
        <v>1</v>
      </c>
      <c r="D8700" t="s">
        <v>140</v>
      </c>
      <c r="E8700" t="str">
        <f t="shared" si="135"/>
        <v>2020North RegionReligionChristian - Roman Catholic</v>
      </c>
      <c r="F8700">
        <v>6.3463393608505498</v>
      </c>
    </row>
    <row r="8701" spans="1:6" x14ac:dyDescent="0.25">
      <c r="A8701" s="95">
        <v>43921</v>
      </c>
      <c r="B8701" t="s">
        <v>129</v>
      </c>
      <c r="C8701" t="s">
        <v>1</v>
      </c>
      <c r="D8701" t="s">
        <v>140</v>
      </c>
      <c r="E8701" t="str">
        <f t="shared" si="135"/>
        <v>2020West RegionReligionChristian - Roman Catholic</v>
      </c>
      <c r="F8701">
        <v>13.3845926699905</v>
      </c>
    </row>
    <row r="8702" spans="1:6" x14ac:dyDescent="0.25">
      <c r="A8702" s="95">
        <v>40268</v>
      </c>
      <c r="B8702" t="s">
        <v>102</v>
      </c>
      <c r="C8702" t="s">
        <v>1</v>
      </c>
      <c r="D8702" t="s">
        <v>10</v>
      </c>
      <c r="E8702" t="str">
        <f t="shared" si="135"/>
        <v>2010NHS Ayrshire &amp; ArranReligionSikh</v>
      </c>
      <c r="F8702">
        <v>4.4306601683650797E-2</v>
      </c>
    </row>
    <row r="8703" spans="1:6" x14ac:dyDescent="0.25">
      <c r="A8703" s="95">
        <v>40268</v>
      </c>
      <c r="B8703" t="s">
        <v>103</v>
      </c>
      <c r="C8703" t="s">
        <v>1</v>
      </c>
      <c r="D8703" t="s">
        <v>10</v>
      </c>
      <c r="E8703" t="str">
        <f t="shared" si="135"/>
        <v>2010NHS BordersReligionSikh</v>
      </c>
      <c r="F8703">
        <v>2.4981264051961001E-2</v>
      </c>
    </row>
    <row r="8704" spans="1:6" x14ac:dyDescent="0.25">
      <c r="A8704" s="95">
        <v>40268</v>
      </c>
      <c r="B8704" t="s">
        <v>82</v>
      </c>
      <c r="C8704" t="s">
        <v>1</v>
      </c>
      <c r="D8704" t="s">
        <v>10</v>
      </c>
      <c r="E8704" t="str">
        <f t="shared" si="135"/>
        <v>2010NHSScotlandReligionSikh</v>
      </c>
      <c r="F8704">
        <v>8.0319060543953893E-2</v>
      </c>
    </row>
    <row r="8705" spans="1:6" x14ac:dyDescent="0.25">
      <c r="A8705" s="95">
        <v>40268</v>
      </c>
      <c r="B8705" t="s">
        <v>52</v>
      </c>
      <c r="C8705" t="s">
        <v>1</v>
      </c>
      <c r="D8705" t="s">
        <v>10</v>
      </c>
      <c r="E8705" t="str">
        <f t="shared" si="135"/>
        <v>2010NHS National Services ScotlandReligionSikh</v>
      </c>
      <c r="F8705">
        <v>5.4719562243502003E-2</v>
      </c>
    </row>
    <row r="8706" spans="1:6" x14ac:dyDescent="0.25">
      <c r="A8706" s="95">
        <v>40268</v>
      </c>
      <c r="B8706" t="s">
        <v>15</v>
      </c>
      <c r="C8706" t="s">
        <v>1</v>
      </c>
      <c r="D8706" t="s">
        <v>10</v>
      </c>
      <c r="E8706" t="str">
        <f t="shared" si="135"/>
        <v>2010Scottish Ambulance ServiceReligionSikh</v>
      </c>
      <c r="F8706">
        <v>2.3132084200786399E-2</v>
      </c>
    </row>
    <row r="8707" spans="1:6" x14ac:dyDescent="0.25">
      <c r="A8707" s="95">
        <v>40268</v>
      </c>
      <c r="B8707" t="s">
        <v>16</v>
      </c>
      <c r="C8707" t="s">
        <v>1</v>
      </c>
      <c r="D8707" t="s">
        <v>10</v>
      </c>
      <c r="E8707" t="str">
        <f t="shared" si="135"/>
        <v>2010NHS 24ReligionSikh</v>
      </c>
      <c r="F8707">
        <v>6.9783670621074601E-2</v>
      </c>
    </row>
    <row r="8708" spans="1:6" x14ac:dyDescent="0.25">
      <c r="A8708" s="95">
        <v>40268</v>
      </c>
      <c r="B8708" t="s">
        <v>17</v>
      </c>
      <c r="C8708" t="s">
        <v>1</v>
      </c>
      <c r="D8708" t="s">
        <v>10</v>
      </c>
      <c r="E8708" t="str">
        <f t="shared" ref="E8708:E8771" si="136">"20"&amp;RIGHT(TEXT(A8708,"dd-mmm-yy"),2)&amp;B8708&amp;C8708&amp;D8708</f>
        <v>2010NHS Education for ScotlandReligionSikh</v>
      </c>
      <c r="F8708">
        <v>6.6247101689300994E-2</v>
      </c>
    </row>
    <row r="8709" spans="1:6" x14ac:dyDescent="0.25">
      <c r="A8709" s="95">
        <v>40268</v>
      </c>
      <c r="B8709" t="s">
        <v>35</v>
      </c>
      <c r="C8709" t="s">
        <v>1</v>
      </c>
      <c r="D8709" t="s">
        <v>10</v>
      </c>
      <c r="E8709" t="str">
        <f t="shared" si="136"/>
        <v>2010National Waiting Times CentreReligionSikh</v>
      </c>
      <c r="F8709">
        <v>0.12285012285012201</v>
      </c>
    </row>
    <row r="8710" spans="1:6" x14ac:dyDescent="0.25">
      <c r="A8710" s="95">
        <v>40268</v>
      </c>
      <c r="B8710" t="s">
        <v>105</v>
      </c>
      <c r="C8710" t="s">
        <v>1</v>
      </c>
      <c r="D8710" t="s">
        <v>10</v>
      </c>
      <c r="E8710" t="str">
        <f t="shared" si="136"/>
        <v>2010NHS FifeReligionSikh</v>
      </c>
      <c r="F8710">
        <v>1.9396760740956202E-2</v>
      </c>
    </row>
    <row r="8711" spans="1:6" x14ac:dyDescent="0.25">
      <c r="A8711" s="95">
        <v>40268</v>
      </c>
      <c r="B8711" t="s">
        <v>108</v>
      </c>
      <c r="C8711" t="s">
        <v>1</v>
      </c>
      <c r="D8711" t="s">
        <v>10</v>
      </c>
      <c r="E8711" t="str">
        <f t="shared" si="136"/>
        <v>2010NHS Greater Glasgow &amp; ClydeReligionSikh</v>
      </c>
      <c r="F8711">
        <v>0.127837778267577</v>
      </c>
    </row>
    <row r="8712" spans="1:6" x14ac:dyDescent="0.25">
      <c r="A8712" s="95">
        <v>40268</v>
      </c>
      <c r="B8712" t="s">
        <v>109</v>
      </c>
      <c r="C8712" t="s">
        <v>1</v>
      </c>
      <c r="D8712" t="s">
        <v>10</v>
      </c>
      <c r="E8712" t="str">
        <f t="shared" si="136"/>
        <v>2010NHS HighlandReligionSikh</v>
      </c>
      <c r="F8712">
        <v>4.8680751630805097E-2</v>
      </c>
    </row>
    <row r="8713" spans="1:6" x14ac:dyDescent="0.25">
      <c r="A8713" s="95">
        <v>40268</v>
      </c>
      <c r="B8713" t="s">
        <v>110</v>
      </c>
      <c r="C8713" t="s">
        <v>1</v>
      </c>
      <c r="D8713" t="s">
        <v>10</v>
      </c>
      <c r="E8713" t="str">
        <f t="shared" si="136"/>
        <v>2010NHS LanarkshireReligionSikh</v>
      </c>
      <c r="F8713">
        <v>8.7629618811158105E-2</v>
      </c>
    </row>
    <row r="8714" spans="1:6" x14ac:dyDescent="0.25">
      <c r="A8714" s="95">
        <v>40268</v>
      </c>
      <c r="B8714" t="s">
        <v>107</v>
      </c>
      <c r="C8714" t="s">
        <v>1</v>
      </c>
      <c r="D8714" t="s">
        <v>10</v>
      </c>
      <c r="E8714" t="str">
        <f t="shared" si="136"/>
        <v>2010NHS GrampianReligionSikh</v>
      </c>
      <c r="F8714">
        <v>5.2826201796090801E-2</v>
      </c>
    </row>
    <row r="8715" spans="1:6" x14ac:dyDescent="0.25">
      <c r="A8715" s="95">
        <v>40268</v>
      </c>
      <c r="B8715" t="s">
        <v>112</v>
      </c>
      <c r="C8715" t="s">
        <v>1</v>
      </c>
      <c r="D8715" t="s">
        <v>10</v>
      </c>
      <c r="E8715" t="str">
        <f t="shared" si="136"/>
        <v>2010NHS OrkneyReligionSikh</v>
      </c>
      <c r="F8715">
        <v>0.13550135501355001</v>
      </c>
    </row>
    <row r="8716" spans="1:6" x14ac:dyDescent="0.25">
      <c r="A8716" s="95">
        <v>40268</v>
      </c>
      <c r="B8716" t="s">
        <v>111</v>
      </c>
      <c r="C8716" t="s">
        <v>1</v>
      </c>
      <c r="D8716" t="s">
        <v>10</v>
      </c>
      <c r="E8716" t="str">
        <f t="shared" si="136"/>
        <v>2010NHS LothianReligionSikh</v>
      </c>
      <c r="F8716">
        <v>4.2594385285575902E-2</v>
      </c>
    </row>
    <row r="8717" spans="1:6" x14ac:dyDescent="0.25">
      <c r="A8717" s="95">
        <v>40268</v>
      </c>
      <c r="B8717" t="s">
        <v>114</v>
      </c>
      <c r="C8717" t="s">
        <v>1</v>
      </c>
      <c r="D8717" t="s">
        <v>10</v>
      </c>
      <c r="E8717" t="str">
        <f t="shared" si="136"/>
        <v>2010NHS TaysideReligionSikh</v>
      </c>
      <c r="F8717">
        <v>0.14163350644095199</v>
      </c>
    </row>
    <row r="8718" spans="1:6" x14ac:dyDescent="0.25">
      <c r="A8718" s="95">
        <v>40268</v>
      </c>
      <c r="B8718" t="s">
        <v>106</v>
      </c>
      <c r="C8718" t="s">
        <v>1</v>
      </c>
      <c r="D8718" t="s">
        <v>10</v>
      </c>
      <c r="E8718" t="str">
        <f t="shared" si="136"/>
        <v>2010NHS Forth ValleyReligionSikh</v>
      </c>
      <c r="F8718">
        <v>0.17037848363149499</v>
      </c>
    </row>
    <row r="8719" spans="1:6" x14ac:dyDescent="0.25">
      <c r="A8719" s="95">
        <v>40268</v>
      </c>
      <c r="B8719" t="s">
        <v>115</v>
      </c>
      <c r="C8719" t="s">
        <v>1</v>
      </c>
      <c r="D8719" t="s">
        <v>10</v>
      </c>
      <c r="E8719" t="str">
        <f t="shared" si="136"/>
        <v>2010NHS Western IslesReligionSikh</v>
      </c>
      <c r="F8719">
        <v>0.38971161340607902</v>
      </c>
    </row>
    <row r="8720" spans="1:6" x14ac:dyDescent="0.25">
      <c r="A8720" s="95">
        <v>40268</v>
      </c>
      <c r="B8720" t="s">
        <v>104</v>
      </c>
      <c r="C8720" t="s">
        <v>1</v>
      </c>
      <c r="D8720" t="s">
        <v>10</v>
      </c>
      <c r="E8720" t="str">
        <f t="shared" si="136"/>
        <v>2010NHS Dumfries &amp; GallowayReligionSikh</v>
      </c>
      <c r="F8720">
        <v>2.0181634712411699E-2</v>
      </c>
    </row>
    <row r="8721" spans="1:6" x14ac:dyDescent="0.25">
      <c r="A8721" s="95">
        <v>40268</v>
      </c>
      <c r="B8721" t="s">
        <v>127</v>
      </c>
      <c r="C8721" t="s">
        <v>1</v>
      </c>
      <c r="D8721" t="s">
        <v>10</v>
      </c>
      <c r="E8721" t="str">
        <f t="shared" si="136"/>
        <v>2010East RegionReligionSikh</v>
      </c>
      <c r="F8721">
        <v>3.4878796183263103E-2</v>
      </c>
    </row>
    <row r="8722" spans="1:6" x14ac:dyDescent="0.25">
      <c r="A8722" s="95">
        <v>40268</v>
      </c>
      <c r="B8722" t="s">
        <v>132</v>
      </c>
      <c r="C8722" t="s">
        <v>1</v>
      </c>
      <c r="D8722" t="s">
        <v>10</v>
      </c>
      <c r="E8722" t="str">
        <f t="shared" si="136"/>
        <v>2010National Bodies and Special Health BoardsReligionSikh</v>
      </c>
      <c r="F8722">
        <v>5.2086724396119499E-2</v>
      </c>
    </row>
    <row r="8723" spans="1:6" x14ac:dyDescent="0.25">
      <c r="A8723" s="95">
        <v>40268</v>
      </c>
      <c r="B8723" t="s">
        <v>128</v>
      </c>
      <c r="C8723" t="s">
        <v>1</v>
      </c>
      <c r="D8723" t="s">
        <v>10</v>
      </c>
      <c r="E8723" t="str">
        <f t="shared" si="136"/>
        <v>2010North RegionReligionSikh</v>
      </c>
      <c r="F8723">
        <v>9.1214487530312097E-2</v>
      </c>
    </row>
    <row r="8724" spans="1:6" x14ac:dyDescent="0.25">
      <c r="A8724" s="95">
        <v>40268</v>
      </c>
      <c r="B8724" t="s">
        <v>129</v>
      </c>
      <c r="C8724" t="s">
        <v>1</v>
      </c>
      <c r="D8724" t="s">
        <v>10</v>
      </c>
      <c r="E8724" t="str">
        <f t="shared" si="136"/>
        <v>2010West RegionReligionSikh</v>
      </c>
      <c r="F8724">
        <v>0.107757330491732</v>
      </c>
    </row>
    <row r="8725" spans="1:6" x14ac:dyDescent="0.25">
      <c r="A8725" s="95">
        <v>40633</v>
      </c>
      <c r="B8725" t="s">
        <v>102</v>
      </c>
      <c r="C8725" t="s">
        <v>1</v>
      </c>
      <c r="D8725" t="s">
        <v>10</v>
      </c>
      <c r="E8725" t="str">
        <f t="shared" si="136"/>
        <v>2011NHS Ayrshire &amp; ArranReligionSikh</v>
      </c>
      <c r="F8725">
        <v>2.6896180742334502E-2</v>
      </c>
    </row>
    <row r="8726" spans="1:6" x14ac:dyDescent="0.25">
      <c r="A8726" s="95">
        <v>40633</v>
      </c>
      <c r="B8726" t="s">
        <v>82</v>
      </c>
      <c r="C8726" t="s">
        <v>1</v>
      </c>
      <c r="D8726" t="s">
        <v>10</v>
      </c>
      <c r="E8726" t="str">
        <f t="shared" si="136"/>
        <v>2011NHSScotlandReligionSikh</v>
      </c>
      <c r="F8726">
        <v>7.6690627718510998E-2</v>
      </c>
    </row>
    <row r="8727" spans="1:6" x14ac:dyDescent="0.25">
      <c r="A8727" s="95">
        <v>40633</v>
      </c>
      <c r="B8727" t="s">
        <v>52</v>
      </c>
      <c r="C8727" t="s">
        <v>1</v>
      </c>
      <c r="D8727" t="s">
        <v>10</v>
      </c>
      <c r="E8727" t="str">
        <f t="shared" si="136"/>
        <v>2011NHS National Services ScotlandReligionSikh</v>
      </c>
      <c r="F8727">
        <v>5.5157198014340797E-2</v>
      </c>
    </row>
    <row r="8728" spans="1:6" x14ac:dyDescent="0.25">
      <c r="A8728" s="95">
        <v>40633</v>
      </c>
      <c r="B8728" t="s">
        <v>15</v>
      </c>
      <c r="C8728" t="s">
        <v>1</v>
      </c>
      <c r="D8728" t="s">
        <v>10</v>
      </c>
      <c r="E8728" t="str">
        <f t="shared" si="136"/>
        <v>2011Scottish Ambulance ServiceReligionSikh</v>
      </c>
      <c r="F8728">
        <v>2.31107002542177E-2</v>
      </c>
    </row>
    <row r="8729" spans="1:6" x14ac:dyDescent="0.25">
      <c r="A8729" s="95">
        <v>40633</v>
      </c>
      <c r="B8729" t="s">
        <v>16</v>
      </c>
      <c r="C8729" t="s">
        <v>1</v>
      </c>
      <c r="D8729" t="s">
        <v>10</v>
      </c>
      <c r="E8729" t="str">
        <f t="shared" si="136"/>
        <v>2011NHS 24ReligionSikh</v>
      </c>
      <c r="F8729">
        <v>7.01262272089761E-2</v>
      </c>
    </row>
    <row r="8730" spans="1:6" x14ac:dyDescent="0.25">
      <c r="A8730" s="95">
        <v>40633</v>
      </c>
      <c r="B8730" t="s">
        <v>17</v>
      </c>
      <c r="C8730" t="s">
        <v>1</v>
      </c>
      <c r="D8730" t="s">
        <v>10</v>
      </c>
      <c r="E8730" t="str">
        <f t="shared" si="136"/>
        <v>2011NHS Education for ScotlandReligionSikh</v>
      </c>
      <c r="F8730">
        <v>3.3568311513930797E-2</v>
      </c>
    </row>
    <row r="8731" spans="1:6" x14ac:dyDescent="0.25">
      <c r="A8731" s="95">
        <v>40633</v>
      </c>
      <c r="B8731" t="s">
        <v>83</v>
      </c>
      <c r="C8731" t="s">
        <v>1</v>
      </c>
      <c r="D8731" t="s">
        <v>10</v>
      </c>
      <c r="E8731" t="str">
        <f t="shared" si="136"/>
        <v>2011Healthcare Improvement ScotlandReligionSikh</v>
      </c>
      <c r="F8731">
        <v>0.337837837837837</v>
      </c>
    </row>
    <row r="8732" spans="1:6" x14ac:dyDescent="0.25">
      <c r="A8732" s="95">
        <v>40633</v>
      </c>
      <c r="B8732" t="s">
        <v>35</v>
      </c>
      <c r="C8732" t="s">
        <v>1</v>
      </c>
      <c r="D8732" t="s">
        <v>10</v>
      </c>
      <c r="E8732" t="str">
        <f t="shared" si="136"/>
        <v>2011National Waiting Times CentreReligionSikh</v>
      </c>
      <c r="F8732">
        <v>0.12714558169103601</v>
      </c>
    </row>
    <row r="8733" spans="1:6" x14ac:dyDescent="0.25">
      <c r="A8733" s="95">
        <v>40633</v>
      </c>
      <c r="B8733" t="s">
        <v>105</v>
      </c>
      <c r="C8733" t="s">
        <v>1</v>
      </c>
      <c r="D8733" t="s">
        <v>10</v>
      </c>
      <c r="E8733" t="str">
        <f t="shared" si="136"/>
        <v>2011NHS FifeReligionSikh</v>
      </c>
      <c r="F8733">
        <v>2.0155195001511601E-2</v>
      </c>
    </row>
    <row r="8734" spans="1:6" x14ac:dyDescent="0.25">
      <c r="A8734" s="95">
        <v>40633</v>
      </c>
      <c r="B8734" t="s">
        <v>108</v>
      </c>
      <c r="C8734" t="s">
        <v>1</v>
      </c>
      <c r="D8734" t="s">
        <v>10</v>
      </c>
      <c r="E8734" t="str">
        <f t="shared" si="136"/>
        <v>2011NHS Greater Glasgow &amp; ClydeReligionSikh</v>
      </c>
      <c r="F8734">
        <v>0.13336705833658999</v>
      </c>
    </row>
    <row r="8735" spans="1:6" x14ac:dyDescent="0.25">
      <c r="A8735" s="95">
        <v>40633</v>
      </c>
      <c r="B8735" t="s">
        <v>109</v>
      </c>
      <c r="C8735" t="s">
        <v>1</v>
      </c>
      <c r="D8735" t="s">
        <v>10</v>
      </c>
      <c r="E8735" t="str">
        <f t="shared" si="136"/>
        <v>2011NHS HighlandReligionSikh</v>
      </c>
      <c r="F8735">
        <v>2.9299736302373199E-2</v>
      </c>
    </row>
    <row r="8736" spans="1:6" x14ac:dyDescent="0.25">
      <c r="A8736" s="95">
        <v>40633</v>
      </c>
      <c r="B8736" t="s">
        <v>110</v>
      </c>
      <c r="C8736" t="s">
        <v>1</v>
      </c>
      <c r="D8736" t="s">
        <v>10</v>
      </c>
      <c r="E8736" t="str">
        <f t="shared" si="136"/>
        <v>2011NHS LanarkshireReligionSikh</v>
      </c>
      <c r="F8736">
        <v>7.3480784774781399E-2</v>
      </c>
    </row>
    <row r="8737" spans="1:6" x14ac:dyDescent="0.25">
      <c r="A8737" s="95">
        <v>40633</v>
      </c>
      <c r="B8737" t="s">
        <v>107</v>
      </c>
      <c r="C8737" t="s">
        <v>1</v>
      </c>
      <c r="D8737" t="s">
        <v>10</v>
      </c>
      <c r="E8737" t="str">
        <f t="shared" si="136"/>
        <v>2011NHS GrampianReligionSikh</v>
      </c>
      <c r="F8737">
        <v>3.7785754770451499E-2</v>
      </c>
    </row>
    <row r="8738" spans="1:6" x14ac:dyDescent="0.25">
      <c r="A8738" s="95">
        <v>40633</v>
      </c>
      <c r="B8738" t="s">
        <v>112</v>
      </c>
      <c r="C8738" t="s">
        <v>1</v>
      </c>
      <c r="D8738" t="s">
        <v>10</v>
      </c>
      <c r="E8738" t="str">
        <f t="shared" si="136"/>
        <v>2011NHS OrkneyReligionSikh</v>
      </c>
      <c r="F8738">
        <v>0.13986013986013901</v>
      </c>
    </row>
    <row r="8739" spans="1:6" x14ac:dyDescent="0.25">
      <c r="A8739" s="95">
        <v>40633</v>
      </c>
      <c r="B8739" t="s">
        <v>111</v>
      </c>
      <c r="C8739" t="s">
        <v>1</v>
      </c>
      <c r="D8739" t="s">
        <v>10</v>
      </c>
      <c r="E8739" t="str">
        <f t="shared" si="136"/>
        <v>2011NHS LothianReligionSikh</v>
      </c>
      <c r="F8739">
        <v>3.9953653761636503E-2</v>
      </c>
    </row>
    <row r="8740" spans="1:6" x14ac:dyDescent="0.25">
      <c r="A8740" s="95">
        <v>40633</v>
      </c>
      <c r="B8740" t="s">
        <v>114</v>
      </c>
      <c r="C8740" t="s">
        <v>1</v>
      </c>
      <c r="D8740" t="s">
        <v>10</v>
      </c>
      <c r="E8740" t="str">
        <f t="shared" si="136"/>
        <v>2011NHS TaysideReligionSikh</v>
      </c>
      <c r="F8740">
        <v>0.134637188208616</v>
      </c>
    </row>
    <row r="8741" spans="1:6" x14ac:dyDescent="0.25">
      <c r="A8741" s="95">
        <v>40633</v>
      </c>
      <c r="B8741" t="s">
        <v>106</v>
      </c>
      <c r="C8741" t="s">
        <v>1</v>
      </c>
      <c r="D8741" t="s">
        <v>10</v>
      </c>
      <c r="E8741" t="str">
        <f t="shared" si="136"/>
        <v>2011NHS Forth ValleyReligionSikh</v>
      </c>
      <c r="F8741">
        <v>0.15457941517454499</v>
      </c>
    </row>
    <row r="8742" spans="1:6" x14ac:dyDescent="0.25">
      <c r="A8742" s="95">
        <v>40633</v>
      </c>
      <c r="B8742" t="s">
        <v>115</v>
      </c>
      <c r="C8742" t="s">
        <v>1</v>
      </c>
      <c r="D8742" t="s">
        <v>10</v>
      </c>
      <c r="E8742" t="str">
        <f t="shared" si="136"/>
        <v>2011NHS Western IslesReligionSikh</v>
      </c>
      <c r="F8742">
        <v>0.39277297721916699</v>
      </c>
    </row>
    <row r="8743" spans="1:6" x14ac:dyDescent="0.25">
      <c r="A8743" s="95">
        <v>40633</v>
      </c>
      <c r="B8743" t="s">
        <v>104</v>
      </c>
      <c r="C8743" t="s">
        <v>1</v>
      </c>
      <c r="D8743" t="s">
        <v>10</v>
      </c>
      <c r="E8743" t="str">
        <f t="shared" si="136"/>
        <v>2011NHS Dumfries &amp; GallowayReligionSikh</v>
      </c>
      <c r="F8743">
        <v>2.0673971469919301E-2</v>
      </c>
    </row>
    <row r="8744" spans="1:6" x14ac:dyDescent="0.25">
      <c r="A8744" s="95">
        <v>40633</v>
      </c>
      <c r="B8744" t="s">
        <v>127</v>
      </c>
      <c r="C8744" t="s">
        <v>1</v>
      </c>
      <c r="D8744" t="s">
        <v>10</v>
      </c>
      <c r="E8744" t="str">
        <f t="shared" si="136"/>
        <v>2011East RegionReligionSikh</v>
      </c>
      <c r="F8744">
        <v>3.0938200943615098E-2</v>
      </c>
    </row>
    <row r="8745" spans="1:6" x14ac:dyDescent="0.25">
      <c r="A8745" s="95">
        <v>40633</v>
      </c>
      <c r="B8745" t="s">
        <v>132</v>
      </c>
      <c r="C8745" t="s">
        <v>1</v>
      </c>
      <c r="D8745" t="s">
        <v>10</v>
      </c>
      <c r="E8745" t="str">
        <f t="shared" si="136"/>
        <v>2011National Bodies and Special Health BoardsReligionSikh</v>
      </c>
      <c r="F8745">
        <v>5.2527905449770103E-2</v>
      </c>
    </row>
    <row r="8746" spans="1:6" x14ac:dyDescent="0.25">
      <c r="A8746" s="95">
        <v>40633</v>
      </c>
      <c r="B8746" t="s">
        <v>128</v>
      </c>
      <c r="C8746" t="s">
        <v>1</v>
      </c>
      <c r="D8746" t="s">
        <v>10</v>
      </c>
      <c r="E8746" t="str">
        <f t="shared" si="136"/>
        <v>2011North RegionReligionSikh</v>
      </c>
      <c r="F8746">
        <v>7.9056897714325503E-2</v>
      </c>
    </row>
    <row r="8747" spans="1:6" x14ac:dyDescent="0.25">
      <c r="A8747" s="95">
        <v>40633</v>
      </c>
      <c r="B8747" t="s">
        <v>129</v>
      </c>
      <c r="C8747" t="s">
        <v>1</v>
      </c>
      <c r="D8747" t="s">
        <v>10</v>
      </c>
      <c r="E8747" t="str">
        <f t="shared" si="136"/>
        <v>2011West RegionReligionSikh</v>
      </c>
      <c r="F8747">
        <v>0.103893533864344</v>
      </c>
    </row>
    <row r="8748" spans="1:6" x14ac:dyDescent="0.25">
      <c r="A8748" s="95">
        <v>40999</v>
      </c>
      <c r="B8748" t="s">
        <v>102</v>
      </c>
      <c r="C8748" t="s">
        <v>1</v>
      </c>
      <c r="D8748" t="s">
        <v>10</v>
      </c>
      <c r="E8748" t="str">
        <f t="shared" si="136"/>
        <v>2012NHS Ayrshire &amp; ArranReligionSikh</v>
      </c>
      <c r="F8748">
        <v>4.5754026354319098E-2</v>
      </c>
    </row>
    <row r="8749" spans="1:6" x14ac:dyDescent="0.25">
      <c r="A8749" s="95">
        <v>40999</v>
      </c>
      <c r="B8749" t="s">
        <v>82</v>
      </c>
      <c r="C8749" t="s">
        <v>1</v>
      </c>
      <c r="D8749" t="s">
        <v>10</v>
      </c>
      <c r="E8749" t="str">
        <f t="shared" si="136"/>
        <v>2012NHSScotlandReligionSikh</v>
      </c>
      <c r="F8749">
        <v>7.8515177633210101E-2</v>
      </c>
    </row>
    <row r="8750" spans="1:6" x14ac:dyDescent="0.25">
      <c r="A8750" s="95">
        <v>40999</v>
      </c>
      <c r="B8750" t="s">
        <v>52</v>
      </c>
      <c r="C8750" t="s">
        <v>1</v>
      </c>
      <c r="D8750" t="s">
        <v>10</v>
      </c>
      <c r="E8750" t="str">
        <f t="shared" si="136"/>
        <v>2012NHS National Services ScotlandReligionSikh</v>
      </c>
      <c r="F8750">
        <v>2.8620492272467001E-2</v>
      </c>
    </row>
    <row r="8751" spans="1:6" x14ac:dyDescent="0.25">
      <c r="A8751" s="95">
        <v>40999</v>
      </c>
      <c r="B8751" t="s">
        <v>15</v>
      </c>
      <c r="C8751" t="s">
        <v>1</v>
      </c>
      <c r="D8751" t="s">
        <v>10</v>
      </c>
      <c r="E8751" t="str">
        <f t="shared" si="136"/>
        <v>2012Scottish Ambulance ServiceReligionSikh</v>
      </c>
      <c r="F8751">
        <v>2.3741690408357E-2</v>
      </c>
    </row>
    <row r="8752" spans="1:6" x14ac:dyDescent="0.25">
      <c r="A8752" s="95">
        <v>40999</v>
      </c>
      <c r="B8752" t="s">
        <v>16</v>
      </c>
      <c r="C8752" t="s">
        <v>1</v>
      </c>
      <c r="D8752" t="s">
        <v>10</v>
      </c>
      <c r="E8752" t="str">
        <f t="shared" si="136"/>
        <v>2012NHS 24ReligionSikh</v>
      </c>
      <c r="F8752">
        <v>6.3331222292590195E-2</v>
      </c>
    </row>
    <row r="8753" spans="1:6" x14ac:dyDescent="0.25">
      <c r="A8753" s="95">
        <v>40999</v>
      </c>
      <c r="B8753" t="s">
        <v>17</v>
      </c>
      <c r="C8753" t="s">
        <v>1</v>
      </c>
      <c r="D8753" t="s">
        <v>10</v>
      </c>
      <c r="E8753" t="str">
        <f t="shared" si="136"/>
        <v>2012NHS Education for ScotlandReligionSikh</v>
      </c>
      <c r="F8753">
        <v>3.8167938931297697E-2</v>
      </c>
    </row>
    <row r="8754" spans="1:6" x14ac:dyDescent="0.25">
      <c r="A8754" s="95">
        <v>40999</v>
      </c>
      <c r="B8754" t="s">
        <v>35</v>
      </c>
      <c r="C8754" t="s">
        <v>1</v>
      </c>
      <c r="D8754" t="s">
        <v>10</v>
      </c>
      <c r="E8754" t="str">
        <f t="shared" si="136"/>
        <v>2012National Waiting Times CentreReligionSikh</v>
      </c>
      <c r="F8754">
        <v>0.19059720457433199</v>
      </c>
    </row>
    <row r="8755" spans="1:6" x14ac:dyDescent="0.25">
      <c r="A8755" s="95">
        <v>40999</v>
      </c>
      <c r="B8755" t="s">
        <v>105</v>
      </c>
      <c r="C8755" t="s">
        <v>1</v>
      </c>
      <c r="D8755" t="s">
        <v>10</v>
      </c>
      <c r="E8755" t="str">
        <f t="shared" si="136"/>
        <v>2012NHS FifeReligionSikh</v>
      </c>
      <c r="F8755">
        <v>2.1021652301870902E-2</v>
      </c>
    </row>
    <row r="8756" spans="1:6" x14ac:dyDescent="0.25">
      <c r="A8756" s="95">
        <v>40999</v>
      </c>
      <c r="B8756" t="s">
        <v>108</v>
      </c>
      <c r="C8756" t="s">
        <v>1</v>
      </c>
      <c r="D8756" t="s">
        <v>10</v>
      </c>
      <c r="E8756" t="str">
        <f t="shared" si="136"/>
        <v>2012NHS Greater Glasgow &amp; ClydeReligionSikh</v>
      </c>
      <c r="F8756">
        <v>0.129090865625971</v>
      </c>
    </row>
    <row r="8757" spans="1:6" x14ac:dyDescent="0.25">
      <c r="A8757" s="95">
        <v>40999</v>
      </c>
      <c r="B8757" t="s">
        <v>109</v>
      </c>
      <c r="C8757" t="s">
        <v>1</v>
      </c>
      <c r="D8757" t="s">
        <v>10</v>
      </c>
      <c r="E8757" t="str">
        <f t="shared" si="136"/>
        <v>2012NHS HighlandReligionSikh</v>
      </c>
      <c r="F8757">
        <v>3.07031010132023E-2</v>
      </c>
    </row>
    <row r="8758" spans="1:6" x14ac:dyDescent="0.25">
      <c r="A8758" s="95">
        <v>40999</v>
      </c>
      <c r="B8758" t="s">
        <v>110</v>
      </c>
      <c r="C8758" t="s">
        <v>1</v>
      </c>
      <c r="D8758" t="s">
        <v>10</v>
      </c>
      <c r="E8758" t="str">
        <f t="shared" si="136"/>
        <v>2012NHS LanarkshireReligionSikh</v>
      </c>
      <c r="F8758">
        <v>9.8335854765506797E-2</v>
      </c>
    </row>
    <row r="8759" spans="1:6" x14ac:dyDescent="0.25">
      <c r="A8759" s="95">
        <v>40999</v>
      </c>
      <c r="B8759" t="s">
        <v>107</v>
      </c>
      <c r="C8759" t="s">
        <v>1</v>
      </c>
      <c r="D8759" t="s">
        <v>10</v>
      </c>
      <c r="E8759" t="str">
        <f t="shared" si="136"/>
        <v>2012NHS GrampianReligionSikh</v>
      </c>
      <c r="F8759">
        <v>5.7168265260750799E-2</v>
      </c>
    </row>
    <row r="8760" spans="1:6" x14ac:dyDescent="0.25">
      <c r="A8760" s="95">
        <v>40999</v>
      </c>
      <c r="B8760" t="s">
        <v>112</v>
      </c>
      <c r="C8760" t="s">
        <v>1</v>
      </c>
      <c r="D8760" t="s">
        <v>10</v>
      </c>
      <c r="E8760" t="str">
        <f t="shared" si="136"/>
        <v>2012NHS OrkneyReligionSikh</v>
      </c>
      <c r="F8760">
        <v>0.15576323987538901</v>
      </c>
    </row>
    <row r="8761" spans="1:6" x14ac:dyDescent="0.25">
      <c r="A8761" s="95">
        <v>40999</v>
      </c>
      <c r="B8761" t="s">
        <v>111</v>
      </c>
      <c r="C8761" t="s">
        <v>1</v>
      </c>
      <c r="D8761" t="s">
        <v>10</v>
      </c>
      <c r="E8761" t="str">
        <f t="shared" si="136"/>
        <v>2012NHS LothianReligionSikh</v>
      </c>
      <c r="F8761">
        <v>4.5732341080114702E-2</v>
      </c>
    </row>
    <row r="8762" spans="1:6" x14ac:dyDescent="0.25">
      <c r="A8762" s="95">
        <v>40999</v>
      </c>
      <c r="B8762" t="s">
        <v>114</v>
      </c>
      <c r="C8762" t="s">
        <v>1</v>
      </c>
      <c r="D8762" t="s">
        <v>10</v>
      </c>
      <c r="E8762" t="str">
        <f t="shared" si="136"/>
        <v>2012NHS TaysideReligionSikh</v>
      </c>
      <c r="F8762">
        <v>0.12589173310952501</v>
      </c>
    </row>
    <row r="8763" spans="1:6" x14ac:dyDescent="0.25">
      <c r="A8763" s="95">
        <v>40999</v>
      </c>
      <c r="B8763" t="s">
        <v>106</v>
      </c>
      <c r="C8763" t="s">
        <v>1</v>
      </c>
      <c r="D8763" t="s">
        <v>10</v>
      </c>
      <c r="E8763" t="str">
        <f t="shared" si="136"/>
        <v>2012NHS Forth ValleyReligionSikh</v>
      </c>
      <c r="F8763">
        <v>0.13791201213625701</v>
      </c>
    </row>
    <row r="8764" spans="1:6" x14ac:dyDescent="0.25">
      <c r="A8764" s="95">
        <v>40999</v>
      </c>
      <c r="B8764" t="s">
        <v>115</v>
      </c>
      <c r="C8764" t="s">
        <v>1</v>
      </c>
      <c r="D8764" t="s">
        <v>10</v>
      </c>
      <c r="E8764" t="str">
        <f t="shared" si="136"/>
        <v>2012NHS Western IslesReligionSikh</v>
      </c>
      <c r="F8764">
        <v>0.24711696869851699</v>
      </c>
    </row>
    <row r="8765" spans="1:6" x14ac:dyDescent="0.25">
      <c r="A8765" s="95">
        <v>40999</v>
      </c>
      <c r="B8765" t="s">
        <v>104</v>
      </c>
      <c r="C8765" t="s">
        <v>1</v>
      </c>
      <c r="D8765" t="s">
        <v>10</v>
      </c>
      <c r="E8765" t="str">
        <f t="shared" si="136"/>
        <v>2012NHS Dumfries &amp; GallowayReligionSikh</v>
      </c>
      <c r="F8765">
        <v>2.1390374331550801E-2</v>
      </c>
    </row>
    <row r="8766" spans="1:6" x14ac:dyDescent="0.25">
      <c r="A8766" s="95">
        <v>40999</v>
      </c>
      <c r="B8766" t="s">
        <v>127</v>
      </c>
      <c r="C8766" t="s">
        <v>1</v>
      </c>
      <c r="D8766" t="s">
        <v>10</v>
      </c>
      <c r="E8766" t="str">
        <f t="shared" si="136"/>
        <v>2012East RegionReligionSikh</v>
      </c>
      <c r="F8766">
        <v>3.4921828829312801E-2</v>
      </c>
    </row>
    <row r="8767" spans="1:6" x14ac:dyDescent="0.25">
      <c r="A8767" s="95">
        <v>40999</v>
      </c>
      <c r="B8767" t="s">
        <v>132</v>
      </c>
      <c r="C8767" t="s">
        <v>1</v>
      </c>
      <c r="D8767" t="s">
        <v>10</v>
      </c>
      <c r="E8767" t="str">
        <f t="shared" si="136"/>
        <v>2012National Bodies and Special Health BoardsReligionSikh</v>
      </c>
      <c r="F8767">
        <v>4.7377326565143797E-2</v>
      </c>
    </row>
    <row r="8768" spans="1:6" x14ac:dyDescent="0.25">
      <c r="A8768" s="95">
        <v>40999</v>
      </c>
      <c r="B8768" t="s">
        <v>128</v>
      </c>
      <c r="C8768" t="s">
        <v>1</v>
      </c>
      <c r="D8768" t="s">
        <v>10</v>
      </c>
      <c r="E8768" t="str">
        <f t="shared" si="136"/>
        <v>2012North RegionReligionSikh</v>
      </c>
      <c r="F8768">
        <v>8.0243562814188901E-2</v>
      </c>
    </row>
    <row r="8769" spans="1:6" x14ac:dyDescent="0.25">
      <c r="A8769" s="95">
        <v>40999</v>
      </c>
      <c r="B8769" t="s">
        <v>129</v>
      </c>
      <c r="C8769" t="s">
        <v>1</v>
      </c>
      <c r="D8769" t="s">
        <v>10</v>
      </c>
      <c r="E8769" t="str">
        <f t="shared" si="136"/>
        <v>2012West RegionReligionSikh</v>
      </c>
      <c r="F8769">
        <v>0.10654001668698999</v>
      </c>
    </row>
    <row r="8770" spans="1:6" x14ac:dyDescent="0.25">
      <c r="A8770" s="95">
        <v>41364</v>
      </c>
      <c r="B8770" t="s">
        <v>102</v>
      </c>
      <c r="C8770" t="s">
        <v>1</v>
      </c>
      <c r="D8770" t="s">
        <v>10</v>
      </c>
      <c r="E8770" t="str">
        <f t="shared" si="136"/>
        <v>2013NHS Ayrshire &amp; ArranReligionSikh</v>
      </c>
      <c r="F8770">
        <v>5.47495209416917E-2</v>
      </c>
    </row>
    <row r="8771" spans="1:6" x14ac:dyDescent="0.25">
      <c r="A8771" s="95">
        <v>41364</v>
      </c>
      <c r="B8771" t="s">
        <v>82</v>
      </c>
      <c r="C8771" t="s">
        <v>1</v>
      </c>
      <c r="D8771" t="s">
        <v>10</v>
      </c>
      <c r="E8771" t="str">
        <f t="shared" si="136"/>
        <v>2013NHSScotlandReligionSikh</v>
      </c>
      <c r="F8771">
        <v>8.7251913725307703E-2</v>
      </c>
    </row>
    <row r="8772" spans="1:6" x14ac:dyDescent="0.25">
      <c r="A8772" s="95">
        <v>41364</v>
      </c>
      <c r="B8772" t="s">
        <v>52</v>
      </c>
      <c r="C8772" t="s">
        <v>1</v>
      </c>
      <c r="D8772" t="s">
        <v>10</v>
      </c>
      <c r="E8772" t="str">
        <f t="shared" ref="E8772:E8835" si="137">"20"&amp;RIGHT(TEXT(A8772,"dd-mmm-yy"),2)&amp;B8772&amp;C8772&amp;D8772</f>
        <v>2013NHS National Services ScotlandReligionSikh</v>
      </c>
      <c r="F8772">
        <v>2.9120559114735E-2</v>
      </c>
    </row>
    <row r="8773" spans="1:6" x14ac:dyDescent="0.25">
      <c r="A8773" s="95">
        <v>41364</v>
      </c>
      <c r="B8773" t="s">
        <v>15</v>
      </c>
      <c r="C8773" t="s">
        <v>1</v>
      </c>
      <c r="D8773" t="s">
        <v>10</v>
      </c>
      <c r="E8773" t="str">
        <f t="shared" si="137"/>
        <v>2013Scottish Ambulance ServiceReligionSikh</v>
      </c>
      <c r="F8773">
        <v>2.31696014828544E-2</v>
      </c>
    </row>
    <row r="8774" spans="1:6" x14ac:dyDescent="0.25">
      <c r="A8774" s="95">
        <v>41364</v>
      </c>
      <c r="B8774" t="s">
        <v>16</v>
      </c>
      <c r="C8774" t="s">
        <v>1</v>
      </c>
      <c r="D8774" t="s">
        <v>10</v>
      </c>
      <c r="E8774" t="str">
        <f t="shared" si="137"/>
        <v>2013NHS 24ReligionSikh</v>
      </c>
      <c r="F8774">
        <v>6.0606060606060601E-2</v>
      </c>
    </row>
    <row r="8775" spans="1:6" x14ac:dyDescent="0.25">
      <c r="A8775" s="95">
        <v>41364</v>
      </c>
      <c r="B8775" t="s">
        <v>17</v>
      </c>
      <c r="C8775" t="s">
        <v>1</v>
      </c>
      <c r="D8775" t="s">
        <v>10</v>
      </c>
      <c r="E8775" t="str">
        <f t="shared" si="137"/>
        <v>2013NHS Education for ScotlandReligionSikh</v>
      </c>
      <c r="F8775">
        <v>0.19952114924181899</v>
      </c>
    </row>
    <row r="8776" spans="1:6" x14ac:dyDescent="0.25">
      <c r="A8776" s="95">
        <v>41364</v>
      </c>
      <c r="B8776" t="s">
        <v>35</v>
      </c>
      <c r="C8776" t="s">
        <v>1</v>
      </c>
      <c r="D8776" t="s">
        <v>10</v>
      </c>
      <c r="E8776" t="str">
        <f t="shared" si="137"/>
        <v>2013National Waiting Times CentreReligionSikh</v>
      </c>
      <c r="F8776">
        <v>0.24067388688327301</v>
      </c>
    </row>
    <row r="8777" spans="1:6" x14ac:dyDescent="0.25">
      <c r="A8777" s="95">
        <v>41364</v>
      </c>
      <c r="B8777" t="s">
        <v>105</v>
      </c>
      <c r="C8777" t="s">
        <v>1</v>
      </c>
      <c r="D8777" t="s">
        <v>10</v>
      </c>
      <c r="E8777" t="str">
        <f t="shared" si="137"/>
        <v>2013NHS FifeReligionSikh</v>
      </c>
      <c r="F8777">
        <v>2.1263023601956099E-2</v>
      </c>
    </row>
    <row r="8778" spans="1:6" x14ac:dyDescent="0.25">
      <c r="A8778" s="95">
        <v>41364</v>
      </c>
      <c r="B8778" t="s">
        <v>108</v>
      </c>
      <c r="C8778" t="s">
        <v>1</v>
      </c>
      <c r="D8778" t="s">
        <v>10</v>
      </c>
      <c r="E8778" t="str">
        <f t="shared" si="137"/>
        <v>2013NHS Greater Glasgow &amp; ClydeReligionSikh</v>
      </c>
      <c r="F8778">
        <v>0.179744044480659</v>
      </c>
    </row>
    <row r="8779" spans="1:6" x14ac:dyDescent="0.25">
      <c r="A8779" s="95">
        <v>41364</v>
      </c>
      <c r="B8779" t="s">
        <v>109</v>
      </c>
      <c r="C8779" t="s">
        <v>1</v>
      </c>
      <c r="D8779" t="s">
        <v>10</v>
      </c>
      <c r="E8779" t="str">
        <f t="shared" si="137"/>
        <v>2013NHS HighlandReligionSikh</v>
      </c>
      <c r="F8779">
        <v>1.7594791941585201E-2</v>
      </c>
    </row>
    <row r="8780" spans="1:6" x14ac:dyDescent="0.25">
      <c r="A8780" s="95">
        <v>41364</v>
      </c>
      <c r="B8780" t="s">
        <v>110</v>
      </c>
      <c r="C8780" t="s">
        <v>1</v>
      </c>
      <c r="D8780" t="s">
        <v>10</v>
      </c>
      <c r="E8780" t="str">
        <f t="shared" si="137"/>
        <v>2013NHS LanarkshireReligionSikh</v>
      </c>
      <c r="F8780">
        <v>9.6125406684412898E-2</v>
      </c>
    </row>
    <row r="8781" spans="1:6" x14ac:dyDescent="0.25">
      <c r="A8781" s="95">
        <v>41364</v>
      </c>
      <c r="B8781" t="s">
        <v>107</v>
      </c>
      <c r="C8781" t="s">
        <v>1</v>
      </c>
      <c r="D8781" t="s">
        <v>10</v>
      </c>
      <c r="E8781" t="str">
        <f t="shared" si="137"/>
        <v>2013NHS GrampianReligionSikh</v>
      </c>
      <c r="F8781">
        <v>6.9431294578047004E-2</v>
      </c>
    </row>
    <row r="8782" spans="1:6" x14ac:dyDescent="0.25">
      <c r="A8782" s="95">
        <v>41364</v>
      </c>
      <c r="B8782" t="s">
        <v>111</v>
      </c>
      <c r="C8782" t="s">
        <v>1</v>
      </c>
      <c r="D8782" t="s">
        <v>10</v>
      </c>
      <c r="E8782" t="str">
        <f t="shared" si="137"/>
        <v>2013NHS LothianReligionSikh</v>
      </c>
      <c r="F8782">
        <v>2.8191703584373701E-2</v>
      </c>
    </row>
    <row r="8783" spans="1:6" x14ac:dyDescent="0.25">
      <c r="A8783" s="95">
        <v>41364</v>
      </c>
      <c r="B8783" t="s">
        <v>114</v>
      </c>
      <c r="C8783" t="s">
        <v>1</v>
      </c>
      <c r="D8783" t="s">
        <v>10</v>
      </c>
      <c r="E8783" t="str">
        <f t="shared" si="137"/>
        <v>2013NHS TaysideReligionSikh</v>
      </c>
      <c r="F8783">
        <v>0.12513034410844601</v>
      </c>
    </row>
    <row r="8784" spans="1:6" x14ac:dyDescent="0.25">
      <c r="A8784" s="95">
        <v>41364</v>
      </c>
      <c r="B8784" t="s">
        <v>106</v>
      </c>
      <c r="C8784" t="s">
        <v>1</v>
      </c>
      <c r="D8784" t="s">
        <v>10</v>
      </c>
      <c r="E8784" t="str">
        <f t="shared" si="137"/>
        <v>2013NHS Forth ValleyReligionSikh</v>
      </c>
      <c r="F8784">
        <v>0.155785299532644</v>
      </c>
    </row>
    <row r="8785" spans="1:6" x14ac:dyDescent="0.25">
      <c r="A8785" s="95">
        <v>41364</v>
      </c>
      <c r="B8785" t="s">
        <v>115</v>
      </c>
      <c r="C8785" t="s">
        <v>1</v>
      </c>
      <c r="D8785" t="s">
        <v>10</v>
      </c>
      <c r="E8785" t="str">
        <f t="shared" si="137"/>
        <v>2013NHS Western IslesReligionSikh</v>
      </c>
      <c r="F8785">
        <v>0.24570024570024501</v>
      </c>
    </row>
    <row r="8786" spans="1:6" x14ac:dyDescent="0.25">
      <c r="A8786" s="95">
        <v>41364</v>
      </c>
      <c r="B8786" t="s">
        <v>104</v>
      </c>
      <c r="C8786" t="s">
        <v>1</v>
      </c>
      <c r="D8786" t="s">
        <v>10</v>
      </c>
      <c r="E8786" t="str">
        <f t="shared" si="137"/>
        <v>2013NHS Dumfries &amp; GallowayReligionSikh</v>
      </c>
      <c r="F8786">
        <v>4.2946102641185299E-2</v>
      </c>
    </row>
    <row r="8787" spans="1:6" x14ac:dyDescent="0.25">
      <c r="A8787" s="95">
        <v>41364</v>
      </c>
      <c r="B8787" t="s">
        <v>127</v>
      </c>
      <c r="C8787" t="s">
        <v>1</v>
      </c>
      <c r="D8787" t="s">
        <v>10</v>
      </c>
      <c r="E8787" t="str">
        <f t="shared" si="137"/>
        <v>2013East RegionReligionSikh</v>
      </c>
      <c r="F8787">
        <v>2.3773046648000399E-2</v>
      </c>
    </row>
    <row r="8788" spans="1:6" x14ac:dyDescent="0.25">
      <c r="A8788" s="95">
        <v>41364</v>
      </c>
      <c r="B8788" t="s">
        <v>132</v>
      </c>
      <c r="C8788" t="s">
        <v>1</v>
      </c>
      <c r="D8788" t="s">
        <v>10</v>
      </c>
      <c r="E8788" t="str">
        <f t="shared" si="137"/>
        <v>2013National Bodies and Special Health BoardsReligionSikh</v>
      </c>
      <c r="F8788">
        <v>8.0677692617991098E-2</v>
      </c>
    </row>
    <row r="8789" spans="1:6" x14ac:dyDescent="0.25">
      <c r="A8789" s="95">
        <v>41364</v>
      </c>
      <c r="B8789" t="s">
        <v>128</v>
      </c>
      <c r="C8789" t="s">
        <v>1</v>
      </c>
      <c r="D8789" t="s">
        <v>10</v>
      </c>
      <c r="E8789" t="str">
        <f t="shared" si="137"/>
        <v>2013North RegionReligionSikh</v>
      </c>
      <c r="F8789">
        <v>7.6756366263319498E-2</v>
      </c>
    </row>
    <row r="8790" spans="1:6" x14ac:dyDescent="0.25">
      <c r="A8790" s="95">
        <v>41364</v>
      </c>
      <c r="B8790" t="s">
        <v>129</v>
      </c>
      <c r="C8790" t="s">
        <v>1</v>
      </c>
      <c r="D8790" t="s">
        <v>10</v>
      </c>
      <c r="E8790" t="str">
        <f t="shared" si="137"/>
        <v>2013West RegionReligionSikh</v>
      </c>
      <c r="F8790">
        <v>0.13730799337841801</v>
      </c>
    </row>
    <row r="8791" spans="1:6" x14ac:dyDescent="0.25">
      <c r="A8791" s="95">
        <v>41729</v>
      </c>
      <c r="B8791" t="s">
        <v>102</v>
      </c>
      <c r="C8791" t="s">
        <v>1</v>
      </c>
      <c r="D8791" t="s">
        <v>10</v>
      </c>
      <c r="E8791" t="str">
        <f t="shared" si="137"/>
        <v>2014NHS Ayrshire &amp; ArranReligionSikh</v>
      </c>
      <c r="F8791">
        <v>2.68312315535283E-2</v>
      </c>
    </row>
    <row r="8792" spans="1:6" x14ac:dyDescent="0.25">
      <c r="A8792" s="95">
        <v>41729</v>
      </c>
      <c r="B8792" t="s">
        <v>103</v>
      </c>
      <c r="C8792" t="s">
        <v>1</v>
      </c>
      <c r="D8792" t="s">
        <v>10</v>
      </c>
      <c r="E8792" t="str">
        <f t="shared" si="137"/>
        <v>2014NHS BordersReligionSikh</v>
      </c>
      <c r="F8792">
        <v>2.7548209366391099E-2</v>
      </c>
    </row>
    <row r="8793" spans="1:6" x14ac:dyDescent="0.25">
      <c r="A8793" s="95">
        <v>41729</v>
      </c>
      <c r="B8793" t="s">
        <v>82</v>
      </c>
      <c r="C8793" t="s">
        <v>1</v>
      </c>
      <c r="D8793" t="s">
        <v>10</v>
      </c>
      <c r="E8793" t="str">
        <f t="shared" si="137"/>
        <v>2014NHSScotlandReligionSikh</v>
      </c>
      <c r="F8793">
        <v>9.1611270476550294E-2</v>
      </c>
    </row>
    <row r="8794" spans="1:6" x14ac:dyDescent="0.25">
      <c r="A8794" s="95">
        <v>41729</v>
      </c>
      <c r="B8794" t="s">
        <v>52</v>
      </c>
      <c r="C8794" t="s">
        <v>1</v>
      </c>
      <c r="D8794" t="s">
        <v>10</v>
      </c>
      <c r="E8794" t="str">
        <f t="shared" si="137"/>
        <v>2014NHS National Services ScotlandReligionSikh</v>
      </c>
      <c r="F8794">
        <v>2.9044437990124801E-2</v>
      </c>
    </row>
    <row r="8795" spans="1:6" x14ac:dyDescent="0.25">
      <c r="A8795" s="95">
        <v>41729</v>
      </c>
      <c r="B8795" t="s">
        <v>15</v>
      </c>
      <c r="C8795" t="s">
        <v>1</v>
      </c>
      <c r="D8795" t="s">
        <v>10</v>
      </c>
      <c r="E8795" t="str">
        <f t="shared" si="137"/>
        <v>2014Scottish Ambulance ServiceReligionSikh</v>
      </c>
      <c r="F8795">
        <v>2.2675736961451198E-2</v>
      </c>
    </row>
    <row r="8796" spans="1:6" x14ac:dyDescent="0.25">
      <c r="A8796" s="95">
        <v>41729</v>
      </c>
      <c r="B8796" t="s">
        <v>16</v>
      </c>
      <c r="C8796" t="s">
        <v>1</v>
      </c>
      <c r="D8796" t="s">
        <v>10</v>
      </c>
      <c r="E8796" t="str">
        <f t="shared" si="137"/>
        <v>2014NHS 24ReligionSikh</v>
      </c>
      <c r="F8796">
        <v>6.6225165562913899E-2</v>
      </c>
    </row>
    <row r="8797" spans="1:6" x14ac:dyDescent="0.25">
      <c r="A8797" s="95">
        <v>41729</v>
      </c>
      <c r="B8797" t="s">
        <v>17</v>
      </c>
      <c r="C8797" t="s">
        <v>1</v>
      </c>
      <c r="D8797" t="s">
        <v>10</v>
      </c>
      <c r="E8797" t="str">
        <f t="shared" si="137"/>
        <v>2014NHS Education for ScotlandReligionSikh</v>
      </c>
      <c r="F8797">
        <v>0.123228589032655</v>
      </c>
    </row>
    <row r="8798" spans="1:6" x14ac:dyDescent="0.25">
      <c r="A8798" s="95">
        <v>41729</v>
      </c>
      <c r="B8798" t="s">
        <v>35</v>
      </c>
      <c r="C8798" t="s">
        <v>1</v>
      </c>
      <c r="D8798" t="s">
        <v>10</v>
      </c>
      <c r="E8798" t="str">
        <f t="shared" si="137"/>
        <v>2014National Waiting Times CentreReligionSikh</v>
      </c>
      <c r="F8798">
        <v>0.22624434389140199</v>
      </c>
    </row>
    <row r="8799" spans="1:6" x14ac:dyDescent="0.25">
      <c r="A8799" s="95">
        <v>41729</v>
      </c>
      <c r="B8799" t="s">
        <v>105</v>
      </c>
      <c r="C8799" t="s">
        <v>1</v>
      </c>
      <c r="D8799" t="s">
        <v>10</v>
      </c>
      <c r="E8799" t="str">
        <f t="shared" si="137"/>
        <v>2014NHS FifeReligionSikh</v>
      </c>
      <c r="F8799">
        <v>1.06587081645704E-2</v>
      </c>
    </row>
    <row r="8800" spans="1:6" x14ac:dyDescent="0.25">
      <c r="A8800" s="95">
        <v>41729</v>
      </c>
      <c r="B8800" t="s">
        <v>108</v>
      </c>
      <c r="C8800" t="s">
        <v>1</v>
      </c>
      <c r="D8800" t="s">
        <v>10</v>
      </c>
      <c r="E8800" t="str">
        <f t="shared" si="137"/>
        <v>2014NHS Greater Glasgow &amp; ClydeReligionSikh</v>
      </c>
      <c r="F8800">
        <v>0.18426386585590501</v>
      </c>
    </row>
    <row r="8801" spans="1:6" x14ac:dyDescent="0.25">
      <c r="A8801" s="95">
        <v>41729</v>
      </c>
      <c r="B8801" t="s">
        <v>109</v>
      </c>
      <c r="C8801" t="s">
        <v>1</v>
      </c>
      <c r="D8801" t="s">
        <v>10</v>
      </c>
      <c r="E8801" t="str">
        <f t="shared" si="137"/>
        <v>2014NHS HighlandReligionSikh</v>
      </c>
      <c r="F8801">
        <v>2.61301280376273E-2</v>
      </c>
    </row>
    <row r="8802" spans="1:6" x14ac:dyDescent="0.25">
      <c r="A8802" s="95">
        <v>41729</v>
      </c>
      <c r="B8802" t="s">
        <v>110</v>
      </c>
      <c r="C8802" t="s">
        <v>1</v>
      </c>
      <c r="D8802" t="s">
        <v>10</v>
      </c>
      <c r="E8802" t="str">
        <f t="shared" si="137"/>
        <v>2014NHS LanarkshireReligionSikh</v>
      </c>
      <c r="F8802">
        <v>0.10886921178690601</v>
      </c>
    </row>
    <row r="8803" spans="1:6" x14ac:dyDescent="0.25">
      <c r="A8803" s="95">
        <v>41729</v>
      </c>
      <c r="B8803" t="s">
        <v>107</v>
      </c>
      <c r="C8803" t="s">
        <v>1</v>
      </c>
      <c r="D8803" t="s">
        <v>10</v>
      </c>
      <c r="E8803" t="str">
        <f t="shared" si="137"/>
        <v>2014NHS GrampianReligionSikh</v>
      </c>
      <c r="F8803">
        <v>8.0971659919028299E-2</v>
      </c>
    </row>
    <row r="8804" spans="1:6" x14ac:dyDescent="0.25">
      <c r="A8804" s="95">
        <v>41729</v>
      </c>
      <c r="B8804" t="s">
        <v>111</v>
      </c>
      <c r="C8804" t="s">
        <v>1</v>
      </c>
      <c r="D8804" t="s">
        <v>10</v>
      </c>
      <c r="E8804" t="str">
        <f t="shared" si="137"/>
        <v>2014NHS LothianReligionSikh</v>
      </c>
      <c r="F8804">
        <v>3.9138943248532197E-2</v>
      </c>
    </row>
    <row r="8805" spans="1:6" x14ac:dyDescent="0.25">
      <c r="A8805" s="95">
        <v>41729</v>
      </c>
      <c r="B8805" t="s">
        <v>114</v>
      </c>
      <c r="C8805" t="s">
        <v>1</v>
      </c>
      <c r="D8805" t="s">
        <v>10</v>
      </c>
      <c r="E8805" t="str">
        <f t="shared" si="137"/>
        <v>2014NHS TaysideReligionSikh</v>
      </c>
      <c r="F8805">
        <v>0.137005069187559</v>
      </c>
    </row>
    <row r="8806" spans="1:6" x14ac:dyDescent="0.25">
      <c r="A8806" s="95">
        <v>41729</v>
      </c>
      <c r="B8806" t="s">
        <v>106</v>
      </c>
      <c r="C8806" t="s">
        <v>1</v>
      </c>
      <c r="D8806" t="s">
        <v>10</v>
      </c>
      <c r="E8806" t="str">
        <f t="shared" si="137"/>
        <v>2014NHS Forth ValleyReligionSikh</v>
      </c>
      <c r="F8806">
        <v>0.13666803334700001</v>
      </c>
    </row>
    <row r="8807" spans="1:6" x14ac:dyDescent="0.25">
      <c r="A8807" s="95">
        <v>41729</v>
      </c>
      <c r="B8807" t="s">
        <v>115</v>
      </c>
      <c r="C8807" t="s">
        <v>1</v>
      </c>
      <c r="D8807" t="s">
        <v>10</v>
      </c>
      <c r="E8807" t="str">
        <f t="shared" si="137"/>
        <v>2014NHS Western IslesReligionSikh</v>
      </c>
      <c r="F8807">
        <v>0.24896265560165901</v>
      </c>
    </row>
    <row r="8808" spans="1:6" x14ac:dyDescent="0.25">
      <c r="A8808" s="95">
        <v>41729</v>
      </c>
      <c r="B8808" t="s">
        <v>104</v>
      </c>
      <c r="C8808" t="s">
        <v>1</v>
      </c>
      <c r="D8808" t="s">
        <v>10</v>
      </c>
      <c r="E8808" t="str">
        <f t="shared" si="137"/>
        <v>2014NHS Dumfries &amp; GallowayReligionSikh</v>
      </c>
      <c r="F8808">
        <v>4.2780748663101602E-2</v>
      </c>
    </row>
    <row r="8809" spans="1:6" x14ac:dyDescent="0.25">
      <c r="A8809" s="95">
        <v>41729</v>
      </c>
      <c r="B8809" t="s">
        <v>127</v>
      </c>
      <c r="C8809" t="s">
        <v>1</v>
      </c>
      <c r="D8809" t="s">
        <v>10</v>
      </c>
      <c r="E8809" t="str">
        <f t="shared" si="137"/>
        <v>2014East RegionReligionSikh</v>
      </c>
      <c r="F8809">
        <v>3.1118717908822102E-2</v>
      </c>
    </row>
    <row r="8810" spans="1:6" x14ac:dyDescent="0.25">
      <c r="A8810" s="95">
        <v>41729</v>
      </c>
      <c r="B8810" t="s">
        <v>132</v>
      </c>
      <c r="C8810" t="s">
        <v>1</v>
      </c>
      <c r="D8810" t="s">
        <v>10</v>
      </c>
      <c r="E8810" t="str">
        <f t="shared" si="137"/>
        <v>2014National Bodies and Special Health BoardsReligionSikh</v>
      </c>
      <c r="F8810">
        <v>6.41071301374741E-2</v>
      </c>
    </row>
    <row r="8811" spans="1:6" x14ac:dyDescent="0.25">
      <c r="A8811" s="95">
        <v>41729</v>
      </c>
      <c r="B8811" t="s">
        <v>128</v>
      </c>
      <c r="C8811" t="s">
        <v>1</v>
      </c>
      <c r="D8811" t="s">
        <v>10</v>
      </c>
      <c r="E8811" t="str">
        <f t="shared" si="137"/>
        <v>2014North RegionReligionSikh</v>
      </c>
      <c r="F8811">
        <v>8.6948767111071398E-2</v>
      </c>
    </row>
    <row r="8812" spans="1:6" x14ac:dyDescent="0.25">
      <c r="A8812" s="95">
        <v>41729</v>
      </c>
      <c r="B8812" t="s">
        <v>129</v>
      </c>
      <c r="C8812" t="s">
        <v>1</v>
      </c>
      <c r="D8812" t="s">
        <v>10</v>
      </c>
      <c r="E8812" t="str">
        <f t="shared" si="137"/>
        <v>2014West RegionReligionSikh</v>
      </c>
      <c r="F8812">
        <v>0.136872099244714</v>
      </c>
    </row>
    <row r="8813" spans="1:6" x14ac:dyDescent="0.25">
      <c r="A8813" s="95">
        <v>42094</v>
      </c>
      <c r="B8813" t="s">
        <v>102</v>
      </c>
      <c r="C8813" t="s">
        <v>1</v>
      </c>
      <c r="D8813" t="s">
        <v>10</v>
      </c>
      <c r="E8813" t="str">
        <f t="shared" si="137"/>
        <v>2015NHS Ayrshire &amp; ArranReligionSikh</v>
      </c>
      <c r="F8813">
        <v>7.1588366890380298E-2</v>
      </c>
    </row>
    <row r="8814" spans="1:6" x14ac:dyDescent="0.25">
      <c r="A8814" s="95">
        <v>42094</v>
      </c>
      <c r="B8814" t="s">
        <v>103</v>
      </c>
      <c r="C8814" t="s">
        <v>1</v>
      </c>
      <c r="D8814" t="s">
        <v>10</v>
      </c>
      <c r="E8814" t="str">
        <f t="shared" si="137"/>
        <v>2015NHS BordersReligionSikh</v>
      </c>
      <c r="F8814">
        <v>8.3333333333333301E-2</v>
      </c>
    </row>
    <row r="8815" spans="1:6" x14ac:dyDescent="0.25">
      <c r="A8815" s="95">
        <v>42094</v>
      </c>
      <c r="B8815" t="s">
        <v>82</v>
      </c>
      <c r="C8815" t="s">
        <v>1</v>
      </c>
      <c r="D8815" t="s">
        <v>10</v>
      </c>
      <c r="E8815" t="str">
        <f t="shared" si="137"/>
        <v>2015NHSScotlandReligionSikh</v>
      </c>
      <c r="F8815">
        <v>9.2312340201744406E-2</v>
      </c>
    </row>
    <row r="8816" spans="1:6" x14ac:dyDescent="0.25">
      <c r="A8816" s="95">
        <v>42094</v>
      </c>
      <c r="B8816" t="s">
        <v>52</v>
      </c>
      <c r="C8816" t="s">
        <v>1</v>
      </c>
      <c r="D8816" t="s">
        <v>10</v>
      </c>
      <c r="E8816" t="str">
        <f t="shared" si="137"/>
        <v>2015NHS National Services ScotlandReligionSikh</v>
      </c>
      <c r="F8816">
        <v>5.6258790436005603E-2</v>
      </c>
    </row>
    <row r="8817" spans="1:6" x14ac:dyDescent="0.25">
      <c r="A8817" s="95">
        <v>42094</v>
      </c>
      <c r="B8817" t="s">
        <v>15</v>
      </c>
      <c r="C8817" t="s">
        <v>1</v>
      </c>
      <c r="D8817" t="s">
        <v>10</v>
      </c>
      <c r="E8817" t="str">
        <f t="shared" si="137"/>
        <v>2015Scottish Ambulance ServiceReligionSikh</v>
      </c>
      <c r="F8817">
        <v>2.2436616558222999E-2</v>
      </c>
    </row>
    <row r="8818" spans="1:6" x14ac:dyDescent="0.25">
      <c r="A8818" s="95">
        <v>42094</v>
      </c>
      <c r="B8818" t="s">
        <v>16</v>
      </c>
      <c r="C8818" t="s">
        <v>1</v>
      </c>
      <c r="D8818" t="s">
        <v>10</v>
      </c>
      <c r="E8818" t="str">
        <f t="shared" si="137"/>
        <v>2015NHS 24ReligionSikh</v>
      </c>
      <c r="F8818">
        <v>6.2383031815346199E-2</v>
      </c>
    </row>
    <row r="8819" spans="1:6" x14ac:dyDescent="0.25">
      <c r="A8819" s="95">
        <v>42094</v>
      </c>
      <c r="B8819" t="s">
        <v>35</v>
      </c>
      <c r="C8819" t="s">
        <v>1</v>
      </c>
      <c r="D8819" t="s">
        <v>10</v>
      </c>
      <c r="E8819" t="str">
        <f t="shared" si="137"/>
        <v>2015National Waiting Times CentreReligionSikh</v>
      </c>
      <c r="F8819">
        <v>0.21857923497267701</v>
      </c>
    </row>
    <row r="8820" spans="1:6" x14ac:dyDescent="0.25">
      <c r="A8820" s="95">
        <v>42094</v>
      </c>
      <c r="B8820" t="s">
        <v>105</v>
      </c>
      <c r="C8820" t="s">
        <v>1</v>
      </c>
      <c r="D8820" t="s">
        <v>10</v>
      </c>
      <c r="E8820" t="str">
        <f t="shared" si="137"/>
        <v>2015NHS FifeReligionSikh</v>
      </c>
      <c r="F8820">
        <v>2.06377050871943E-2</v>
      </c>
    </row>
    <row r="8821" spans="1:6" x14ac:dyDescent="0.25">
      <c r="A8821" s="95">
        <v>42094</v>
      </c>
      <c r="B8821" t="s">
        <v>108</v>
      </c>
      <c r="C8821" t="s">
        <v>1</v>
      </c>
      <c r="D8821" t="s">
        <v>10</v>
      </c>
      <c r="E8821" t="str">
        <f t="shared" si="137"/>
        <v>2015NHS Greater Glasgow &amp; ClydeReligionSikh</v>
      </c>
      <c r="F8821">
        <v>0.16519200742232501</v>
      </c>
    </row>
    <row r="8822" spans="1:6" x14ac:dyDescent="0.25">
      <c r="A8822" s="95">
        <v>42094</v>
      </c>
      <c r="B8822" t="s">
        <v>109</v>
      </c>
      <c r="C8822" t="s">
        <v>1</v>
      </c>
      <c r="D8822" t="s">
        <v>10</v>
      </c>
      <c r="E8822" t="str">
        <f t="shared" si="137"/>
        <v>2015NHS HighlandReligionSikh</v>
      </c>
      <c r="F8822">
        <v>2.5951557093425601E-2</v>
      </c>
    </row>
    <row r="8823" spans="1:6" x14ac:dyDescent="0.25">
      <c r="A8823" s="95">
        <v>42094</v>
      </c>
      <c r="B8823" t="s">
        <v>110</v>
      </c>
      <c r="C8823" t="s">
        <v>1</v>
      </c>
      <c r="D8823" t="s">
        <v>10</v>
      </c>
      <c r="E8823" t="str">
        <f t="shared" si="137"/>
        <v>2015NHS LanarkshireReligionSikh</v>
      </c>
      <c r="F8823">
        <v>2.9526832509042499E-2</v>
      </c>
    </row>
    <row r="8824" spans="1:6" x14ac:dyDescent="0.25">
      <c r="A8824" s="95">
        <v>42094</v>
      </c>
      <c r="B8824" t="s">
        <v>107</v>
      </c>
      <c r="C8824" t="s">
        <v>1</v>
      </c>
      <c r="D8824" t="s">
        <v>10</v>
      </c>
      <c r="E8824" t="str">
        <f t="shared" si="137"/>
        <v>2015NHS GrampianReligionSikh</v>
      </c>
      <c r="F8824">
        <v>0.10113629603188699</v>
      </c>
    </row>
    <row r="8825" spans="1:6" x14ac:dyDescent="0.25">
      <c r="A8825" s="95">
        <v>42094</v>
      </c>
      <c r="B8825" t="s">
        <v>111</v>
      </c>
      <c r="C8825" t="s">
        <v>1</v>
      </c>
      <c r="D8825" t="s">
        <v>10</v>
      </c>
      <c r="E8825" t="str">
        <f t="shared" si="137"/>
        <v>2015NHS LothianReligionSikh</v>
      </c>
      <c r="F8825">
        <v>5.9305385670336101E-2</v>
      </c>
    </row>
    <row r="8826" spans="1:6" x14ac:dyDescent="0.25">
      <c r="A8826" s="95">
        <v>42094</v>
      </c>
      <c r="B8826" t="s">
        <v>114</v>
      </c>
      <c r="C8826" t="s">
        <v>1</v>
      </c>
      <c r="D8826" t="s">
        <v>10</v>
      </c>
      <c r="E8826" t="str">
        <f t="shared" si="137"/>
        <v>2015NHS TaysideReligionSikh</v>
      </c>
      <c r="F8826">
        <v>0.14140461921756101</v>
      </c>
    </row>
    <row r="8827" spans="1:6" x14ac:dyDescent="0.25">
      <c r="A8827" s="95">
        <v>42094</v>
      </c>
      <c r="B8827" t="s">
        <v>106</v>
      </c>
      <c r="C8827" t="s">
        <v>1</v>
      </c>
      <c r="D8827" t="s">
        <v>10</v>
      </c>
      <c r="E8827" t="str">
        <f t="shared" si="137"/>
        <v>2015NHS Forth ValleyReligionSikh</v>
      </c>
      <c r="F8827">
        <v>0.129065565307176</v>
      </c>
    </row>
    <row r="8828" spans="1:6" x14ac:dyDescent="0.25">
      <c r="A8828" s="95">
        <v>42094</v>
      </c>
      <c r="B8828" t="s">
        <v>115</v>
      </c>
      <c r="C8828" t="s">
        <v>1</v>
      </c>
      <c r="D8828" t="s">
        <v>10</v>
      </c>
      <c r="E8828" t="str">
        <f t="shared" si="137"/>
        <v>2015NHS Western IslesReligionSikh</v>
      </c>
      <c r="F8828">
        <v>0.25125628140703499</v>
      </c>
    </row>
    <row r="8829" spans="1:6" x14ac:dyDescent="0.25">
      <c r="A8829" s="95">
        <v>42094</v>
      </c>
      <c r="B8829" t="s">
        <v>104</v>
      </c>
      <c r="C8829" t="s">
        <v>1</v>
      </c>
      <c r="D8829" t="s">
        <v>10</v>
      </c>
      <c r="E8829" t="str">
        <f t="shared" si="137"/>
        <v>2015NHS Dumfries &amp; GallowayReligionSikh</v>
      </c>
      <c r="F8829">
        <v>6.3856960408684493E-2</v>
      </c>
    </row>
    <row r="8830" spans="1:6" x14ac:dyDescent="0.25">
      <c r="A8830" s="95">
        <v>42094</v>
      </c>
      <c r="B8830" t="s">
        <v>127</v>
      </c>
      <c r="C8830" t="s">
        <v>1</v>
      </c>
      <c r="D8830" t="s">
        <v>10</v>
      </c>
      <c r="E8830" t="str">
        <f t="shared" si="137"/>
        <v>2015East RegionReligionSikh</v>
      </c>
      <c r="F8830">
        <v>5.2148000993295203E-2</v>
      </c>
    </row>
    <row r="8831" spans="1:6" x14ac:dyDescent="0.25">
      <c r="A8831" s="95">
        <v>42094</v>
      </c>
      <c r="B8831" t="s">
        <v>132</v>
      </c>
      <c r="C8831" t="s">
        <v>1</v>
      </c>
      <c r="D8831" t="s">
        <v>10</v>
      </c>
      <c r="E8831" t="str">
        <f t="shared" si="137"/>
        <v>2015National Bodies and Special Health BoardsReligionSikh</v>
      </c>
      <c r="F8831">
        <v>5.3390282968499701E-2</v>
      </c>
    </row>
    <row r="8832" spans="1:6" x14ac:dyDescent="0.25">
      <c r="A8832" s="95">
        <v>42094</v>
      </c>
      <c r="B8832" t="s">
        <v>128</v>
      </c>
      <c r="C8832" t="s">
        <v>1</v>
      </c>
      <c r="D8832" t="s">
        <v>10</v>
      </c>
      <c r="E8832" t="str">
        <f t="shared" si="137"/>
        <v>2015North RegionReligionSikh</v>
      </c>
      <c r="F8832">
        <v>9.5727090766686895E-2</v>
      </c>
    </row>
    <row r="8833" spans="1:6" x14ac:dyDescent="0.25">
      <c r="A8833" s="95">
        <v>42094</v>
      </c>
      <c r="B8833" t="s">
        <v>129</v>
      </c>
      <c r="C8833" t="s">
        <v>1</v>
      </c>
      <c r="D8833" t="s">
        <v>10</v>
      </c>
      <c r="E8833" t="str">
        <f t="shared" si="137"/>
        <v>2015West RegionReligionSikh</v>
      </c>
      <c r="F8833">
        <v>0.120453791221622</v>
      </c>
    </row>
    <row r="8834" spans="1:6" x14ac:dyDescent="0.25">
      <c r="A8834" s="95">
        <v>42460</v>
      </c>
      <c r="B8834" t="s">
        <v>102</v>
      </c>
      <c r="C8834" t="s">
        <v>1</v>
      </c>
      <c r="D8834" t="s">
        <v>10</v>
      </c>
      <c r="E8834" t="str">
        <f t="shared" si="137"/>
        <v>2016NHS Ayrshire &amp; ArranReligionSikh</v>
      </c>
      <c r="F8834">
        <v>9.69162995594713E-2</v>
      </c>
    </row>
    <row r="8835" spans="1:6" x14ac:dyDescent="0.25">
      <c r="A8835" s="95">
        <v>42460</v>
      </c>
      <c r="B8835" t="s">
        <v>103</v>
      </c>
      <c r="C8835" t="s">
        <v>1</v>
      </c>
      <c r="D8835" t="s">
        <v>10</v>
      </c>
      <c r="E8835" t="str">
        <f t="shared" si="137"/>
        <v>2016NHS BordersReligionSikh</v>
      </c>
      <c r="F8835">
        <v>0.108283703302652</v>
      </c>
    </row>
    <row r="8836" spans="1:6" x14ac:dyDescent="0.25">
      <c r="A8836" s="95">
        <v>42460</v>
      </c>
      <c r="B8836" t="s">
        <v>82</v>
      </c>
      <c r="C8836" t="s">
        <v>1</v>
      </c>
      <c r="D8836" t="s">
        <v>10</v>
      </c>
      <c r="E8836" t="str">
        <f t="shared" ref="E8836:E8899" si="138">"20"&amp;RIGHT(TEXT(A8836,"dd-mmm-yy"),2)&amp;B8836&amp;C8836&amp;D8836</f>
        <v>2016NHSScotlandReligionSikh</v>
      </c>
      <c r="F8836">
        <v>0.10096774549507299</v>
      </c>
    </row>
    <row r="8837" spans="1:6" x14ac:dyDescent="0.25">
      <c r="A8837" s="95">
        <v>42460</v>
      </c>
      <c r="B8837" t="s">
        <v>52</v>
      </c>
      <c r="C8837" t="s">
        <v>1</v>
      </c>
      <c r="D8837" t="s">
        <v>10</v>
      </c>
      <c r="E8837" t="str">
        <f t="shared" si="138"/>
        <v>2016NHS National Services ScotlandReligionSikh</v>
      </c>
      <c r="F8837">
        <v>8.1877729257641904E-2</v>
      </c>
    </row>
    <row r="8838" spans="1:6" x14ac:dyDescent="0.25">
      <c r="A8838" s="95">
        <v>42460</v>
      </c>
      <c r="B8838" t="s">
        <v>15</v>
      </c>
      <c r="C8838" t="s">
        <v>1</v>
      </c>
      <c r="D8838" t="s">
        <v>10</v>
      </c>
      <c r="E8838" t="str">
        <f t="shared" si="138"/>
        <v>2016Scottish Ambulance ServiceReligionSikh</v>
      </c>
      <c r="F8838">
        <v>2.1748586341887699E-2</v>
      </c>
    </row>
    <row r="8839" spans="1:6" x14ac:dyDescent="0.25">
      <c r="A8839" s="95">
        <v>42460</v>
      </c>
      <c r="B8839" t="s">
        <v>17</v>
      </c>
      <c r="C8839" t="s">
        <v>1</v>
      </c>
      <c r="D8839" t="s">
        <v>10</v>
      </c>
      <c r="E8839" t="str">
        <f t="shared" si="138"/>
        <v>2016NHS Education for ScotlandReligionSikh</v>
      </c>
      <c r="F8839">
        <v>0.14641288433382099</v>
      </c>
    </row>
    <row r="8840" spans="1:6" x14ac:dyDescent="0.25">
      <c r="A8840" s="95">
        <v>42460</v>
      </c>
      <c r="B8840" t="s">
        <v>35</v>
      </c>
      <c r="C8840" t="s">
        <v>1</v>
      </c>
      <c r="D8840" t="s">
        <v>10</v>
      </c>
      <c r="E8840" t="str">
        <f t="shared" si="138"/>
        <v>2016National Waiting Times CentreReligionSikh</v>
      </c>
      <c r="F8840">
        <v>0.10319917440660401</v>
      </c>
    </row>
    <row r="8841" spans="1:6" x14ac:dyDescent="0.25">
      <c r="A8841" s="95">
        <v>42460</v>
      </c>
      <c r="B8841" t="s">
        <v>105</v>
      </c>
      <c r="C8841" t="s">
        <v>1</v>
      </c>
      <c r="D8841" t="s">
        <v>10</v>
      </c>
      <c r="E8841" t="str">
        <f t="shared" si="138"/>
        <v>2016NHS FifeReligionSikh</v>
      </c>
      <c r="F8841">
        <v>3.04475794174363E-2</v>
      </c>
    </row>
    <row r="8842" spans="1:6" x14ac:dyDescent="0.25">
      <c r="A8842" s="95">
        <v>42460</v>
      </c>
      <c r="B8842" t="s">
        <v>108</v>
      </c>
      <c r="C8842" t="s">
        <v>1</v>
      </c>
      <c r="D8842" t="s">
        <v>10</v>
      </c>
      <c r="E8842" t="str">
        <f t="shared" si="138"/>
        <v>2016NHS Greater Glasgow &amp; ClydeReligionSikh</v>
      </c>
      <c r="F8842">
        <v>0.18400502647877201</v>
      </c>
    </row>
    <row r="8843" spans="1:6" x14ac:dyDescent="0.25">
      <c r="A8843" s="95">
        <v>42460</v>
      </c>
      <c r="B8843" t="s">
        <v>109</v>
      </c>
      <c r="C8843" t="s">
        <v>1</v>
      </c>
      <c r="D8843" t="s">
        <v>10</v>
      </c>
      <c r="E8843" t="str">
        <f t="shared" si="138"/>
        <v>2016NHS HighlandReligionSikh</v>
      </c>
      <c r="F8843">
        <v>1.7158544955387701E-2</v>
      </c>
    </row>
    <row r="8844" spans="1:6" x14ac:dyDescent="0.25">
      <c r="A8844" s="95">
        <v>42460</v>
      </c>
      <c r="B8844" t="s">
        <v>110</v>
      </c>
      <c r="C8844" t="s">
        <v>1</v>
      </c>
      <c r="D8844" t="s">
        <v>10</v>
      </c>
      <c r="E8844" t="str">
        <f t="shared" si="138"/>
        <v>2016NHS LanarkshireReligionSikh</v>
      </c>
      <c r="F8844">
        <v>7.3019350127783794E-2</v>
      </c>
    </row>
    <row r="8845" spans="1:6" x14ac:dyDescent="0.25">
      <c r="A8845" s="95">
        <v>42460</v>
      </c>
      <c r="B8845" t="s">
        <v>107</v>
      </c>
      <c r="C8845" t="s">
        <v>1</v>
      </c>
      <c r="D8845" t="s">
        <v>10</v>
      </c>
      <c r="E8845" t="str">
        <f t="shared" si="138"/>
        <v>2016NHS GrampianReligionSikh</v>
      </c>
      <c r="F8845">
        <v>9.9485018726591698E-2</v>
      </c>
    </row>
    <row r="8846" spans="1:6" x14ac:dyDescent="0.25">
      <c r="A8846" s="95">
        <v>42460</v>
      </c>
      <c r="B8846" t="s">
        <v>111</v>
      </c>
      <c r="C8846" t="s">
        <v>1</v>
      </c>
      <c r="D8846" t="s">
        <v>10</v>
      </c>
      <c r="E8846" t="str">
        <f t="shared" si="138"/>
        <v>2016NHS LothianReligionSikh</v>
      </c>
      <c r="F8846">
        <v>4.0509685497532498E-2</v>
      </c>
    </row>
    <row r="8847" spans="1:6" x14ac:dyDescent="0.25">
      <c r="A8847" s="95">
        <v>42460</v>
      </c>
      <c r="B8847" t="s">
        <v>114</v>
      </c>
      <c r="C8847" t="s">
        <v>1</v>
      </c>
      <c r="D8847" t="s">
        <v>10</v>
      </c>
      <c r="E8847" t="str">
        <f t="shared" si="138"/>
        <v>2016NHS TaysideReligionSikh</v>
      </c>
      <c r="F8847">
        <v>0.16911317053372099</v>
      </c>
    </row>
    <row r="8848" spans="1:6" x14ac:dyDescent="0.25">
      <c r="A8848" s="95">
        <v>42460</v>
      </c>
      <c r="B8848" t="s">
        <v>106</v>
      </c>
      <c r="C8848" t="s">
        <v>1</v>
      </c>
      <c r="D8848" t="s">
        <v>10</v>
      </c>
      <c r="E8848" t="str">
        <f t="shared" si="138"/>
        <v>2016NHS Forth ValleyReligionSikh</v>
      </c>
      <c r="F8848">
        <v>0.112191473448017</v>
      </c>
    </row>
    <row r="8849" spans="1:6" x14ac:dyDescent="0.25">
      <c r="A8849" s="95">
        <v>42460</v>
      </c>
      <c r="B8849" t="s">
        <v>115</v>
      </c>
      <c r="C8849" t="s">
        <v>1</v>
      </c>
      <c r="D8849" t="s">
        <v>10</v>
      </c>
      <c r="E8849" t="str">
        <f t="shared" si="138"/>
        <v>2016NHS Western IslesReligionSikh</v>
      </c>
      <c r="F8849">
        <v>0.25</v>
      </c>
    </row>
    <row r="8850" spans="1:6" x14ac:dyDescent="0.25">
      <c r="A8850" s="95">
        <v>42460</v>
      </c>
      <c r="B8850" t="s">
        <v>104</v>
      </c>
      <c r="C8850" t="s">
        <v>1</v>
      </c>
      <c r="D8850" t="s">
        <v>10</v>
      </c>
      <c r="E8850" t="str">
        <f t="shared" si="138"/>
        <v>2016NHS Dumfries &amp; GallowayReligionSikh</v>
      </c>
      <c r="F8850">
        <v>4.24718623911658E-2</v>
      </c>
    </row>
    <row r="8851" spans="1:6" x14ac:dyDescent="0.25">
      <c r="A8851" s="95">
        <v>42460</v>
      </c>
      <c r="B8851" t="s">
        <v>127</v>
      </c>
      <c r="C8851" t="s">
        <v>1</v>
      </c>
      <c r="D8851" t="s">
        <v>10</v>
      </c>
      <c r="E8851" t="str">
        <f t="shared" si="138"/>
        <v>2016East RegionReligionSikh</v>
      </c>
      <c r="F8851">
        <v>4.4224957617748903E-2</v>
      </c>
    </row>
    <row r="8852" spans="1:6" x14ac:dyDescent="0.25">
      <c r="A8852" s="95">
        <v>42460</v>
      </c>
      <c r="B8852" t="s">
        <v>132</v>
      </c>
      <c r="C8852" t="s">
        <v>1</v>
      </c>
      <c r="D8852" t="s">
        <v>10</v>
      </c>
      <c r="E8852" t="str">
        <f t="shared" si="138"/>
        <v>2016National Bodies and Special Health BoardsReligionSikh</v>
      </c>
      <c r="F8852">
        <v>6.2948508120357502E-2</v>
      </c>
    </row>
    <row r="8853" spans="1:6" x14ac:dyDescent="0.25">
      <c r="A8853" s="95">
        <v>42460</v>
      </c>
      <c r="B8853" t="s">
        <v>128</v>
      </c>
      <c r="C8853" t="s">
        <v>1</v>
      </c>
      <c r="D8853" t="s">
        <v>10</v>
      </c>
      <c r="E8853" t="str">
        <f t="shared" si="138"/>
        <v>2016North RegionReligionSikh</v>
      </c>
      <c r="F8853">
        <v>0.101426444247825</v>
      </c>
    </row>
    <row r="8854" spans="1:6" x14ac:dyDescent="0.25">
      <c r="A8854" s="95">
        <v>42460</v>
      </c>
      <c r="B8854" t="s">
        <v>129</v>
      </c>
      <c r="C8854" t="s">
        <v>1</v>
      </c>
      <c r="D8854" t="s">
        <v>10</v>
      </c>
      <c r="E8854" t="str">
        <f t="shared" si="138"/>
        <v>2016West RegionReligionSikh</v>
      </c>
      <c r="F8854">
        <v>0.13845032790867101</v>
      </c>
    </row>
    <row r="8855" spans="1:6" x14ac:dyDescent="0.25">
      <c r="A8855" s="95">
        <v>42825</v>
      </c>
      <c r="B8855" t="s">
        <v>102</v>
      </c>
      <c r="C8855" t="s">
        <v>1</v>
      </c>
      <c r="D8855" t="s">
        <v>10</v>
      </c>
      <c r="E8855" t="str">
        <f t="shared" si="138"/>
        <v>2017NHS Ayrshire &amp; ArranReligionSikh</v>
      </c>
      <c r="F8855">
        <v>5.95896824721205E-2</v>
      </c>
    </row>
    <row r="8856" spans="1:6" x14ac:dyDescent="0.25">
      <c r="A8856" s="95">
        <v>42825</v>
      </c>
      <c r="B8856" t="s">
        <v>103</v>
      </c>
      <c r="C8856" t="s">
        <v>1</v>
      </c>
      <c r="D8856" t="s">
        <v>10</v>
      </c>
      <c r="E8856" t="str">
        <f t="shared" si="138"/>
        <v>2017NHS BordersReligionSikh</v>
      </c>
      <c r="F8856">
        <v>0.107933081489476</v>
      </c>
    </row>
    <row r="8857" spans="1:6" x14ac:dyDescent="0.25">
      <c r="A8857" s="95">
        <v>42825</v>
      </c>
      <c r="B8857" t="s">
        <v>82</v>
      </c>
      <c r="C8857" t="s">
        <v>1</v>
      </c>
      <c r="D8857" t="s">
        <v>10</v>
      </c>
      <c r="E8857" t="str">
        <f t="shared" si="138"/>
        <v>2017NHSScotlandReligionSikh</v>
      </c>
      <c r="F8857">
        <v>0.10851634047823901</v>
      </c>
    </row>
    <row r="8858" spans="1:6" x14ac:dyDescent="0.25">
      <c r="A8858" s="95">
        <v>42825</v>
      </c>
      <c r="B8858" t="s">
        <v>52</v>
      </c>
      <c r="C8858" t="s">
        <v>1</v>
      </c>
      <c r="D8858" t="s">
        <v>10</v>
      </c>
      <c r="E8858" t="str">
        <f t="shared" si="138"/>
        <v>2017NHS National Services ScotlandReligionSikh</v>
      </c>
      <c r="F8858">
        <v>0.10854816824966</v>
      </c>
    </row>
    <row r="8859" spans="1:6" x14ac:dyDescent="0.25">
      <c r="A8859" s="95">
        <v>42825</v>
      </c>
      <c r="B8859" t="s">
        <v>15</v>
      </c>
      <c r="C8859" t="s">
        <v>1</v>
      </c>
      <c r="D8859" t="s">
        <v>10</v>
      </c>
      <c r="E8859" t="str">
        <f t="shared" si="138"/>
        <v>2017Scottish Ambulance ServiceReligionSikh</v>
      </c>
      <c r="F8859">
        <v>2.1119324181626101E-2</v>
      </c>
    </row>
    <row r="8860" spans="1:6" x14ac:dyDescent="0.25">
      <c r="A8860" s="95">
        <v>42825</v>
      </c>
      <c r="B8860" t="s">
        <v>17</v>
      </c>
      <c r="C8860" t="s">
        <v>1</v>
      </c>
      <c r="D8860" t="s">
        <v>10</v>
      </c>
      <c r="E8860" t="str">
        <f t="shared" si="138"/>
        <v>2017NHS Education for ScotlandReligionSikh</v>
      </c>
      <c r="F8860">
        <v>0.129324280633688</v>
      </c>
    </row>
    <row r="8861" spans="1:6" x14ac:dyDescent="0.25">
      <c r="A8861" s="95">
        <v>42825</v>
      </c>
      <c r="B8861" t="s">
        <v>35</v>
      </c>
      <c r="C8861" t="s">
        <v>1</v>
      </c>
      <c r="D8861" t="s">
        <v>10</v>
      </c>
      <c r="E8861" t="str">
        <f t="shared" si="138"/>
        <v>2017National Waiting Times CentreReligionSikh</v>
      </c>
      <c r="F8861">
        <v>0.35478966041561</v>
      </c>
    </row>
    <row r="8862" spans="1:6" x14ac:dyDescent="0.25">
      <c r="A8862" s="95">
        <v>42825</v>
      </c>
      <c r="B8862" t="s">
        <v>105</v>
      </c>
      <c r="C8862" t="s">
        <v>1</v>
      </c>
      <c r="D8862" t="s">
        <v>10</v>
      </c>
      <c r="E8862" t="str">
        <f t="shared" si="138"/>
        <v>2017NHS FifeReligionSikh</v>
      </c>
      <c r="F8862">
        <v>5.0689375506893702E-2</v>
      </c>
    </row>
    <row r="8863" spans="1:6" x14ac:dyDescent="0.25">
      <c r="A8863" s="95">
        <v>42825</v>
      </c>
      <c r="B8863" t="s">
        <v>108</v>
      </c>
      <c r="C8863" t="s">
        <v>1</v>
      </c>
      <c r="D8863" t="s">
        <v>10</v>
      </c>
      <c r="E8863" t="str">
        <f t="shared" si="138"/>
        <v>2017NHS Greater Glasgow &amp; ClydeReligionSikh</v>
      </c>
      <c r="F8863">
        <v>0.20777944100627799</v>
      </c>
    </row>
    <row r="8864" spans="1:6" x14ac:dyDescent="0.25">
      <c r="A8864" s="95">
        <v>42825</v>
      </c>
      <c r="B8864" t="s">
        <v>109</v>
      </c>
      <c r="C8864" t="s">
        <v>1</v>
      </c>
      <c r="D8864" t="s">
        <v>10</v>
      </c>
      <c r="E8864" t="str">
        <f t="shared" si="138"/>
        <v>2017NHS HighlandReligionSikh</v>
      </c>
      <c r="F8864">
        <v>2.5150905432595499E-2</v>
      </c>
    </row>
    <row r="8865" spans="1:6" x14ac:dyDescent="0.25">
      <c r="A8865" s="95">
        <v>42825</v>
      </c>
      <c r="B8865" t="s">
        <v>110</v>
      </c>
      <c r="C8865" t="s">
        <v>1</v>
      </c>
      <c r="D8865" t="s">
        <v>10</v>
      </c>
      <c r="E8865" t="str">
        <f t="shared" si="138"/>
        <v>2017NHS LanarkshireReligionSikh</v>
      </c>
      <c r="F8865">
        <v>8.6330935251798496E-2</v>
      </c>
    </row>
    <row r="8866" spans="1:6" x14ac:dyDescent="0.25">
      <c r="A8866" s="95">
        <v>42825</v>
      </c>
      <c r="B8866" t="s">
        <v>107</v>
      </c>
      <c r="C8866" t="s">
        <v>1</v>
      </c>
      <c r="D8866" t="s">
        <v>10</v>
      </c>
      <c r="E8866" t="str">
        <f t="shared" si="138"/>
        <v>2017NHS GrampianReligionSikh</v>
      </c>
      <c r="F8866">
        <v>0.110189642173635</v>
      </c>
    </row>
    <row r="8867" spans="1:6" x14ac:dyDescent="0.25">
      <c r="A8867" s="95">
        <v>42825</v>
      </c>
      <c r="B8867" t="s">
        <v>111</v>
      </c>
      <c r="C8867" t="s">
        <v>1</v>
      </c>
      <c r="D8867" t="s">
        <v>10</v>
      </c>
      <c r="E8867" t="str">
        <f t="shared" si="138"/>
        <v>2017NHS LothianReligionSikh</v>
      </c>
      <c r="F8867">
        <v>4.0442663333210699E-2</v>
      </c>
    </row>
    <row r="8868" spans="1:6" x14ac:dyDescent="0.25">
      <c r="A8868" s="95">
        <v>42825</v>
      </c>
      <c r="B8868" t="s">
        <v>114</v>
      </c>
      <c r="C8868" t="s">
        <v>1</v>
      </c>
      <c r="D8868" t="s">
        <v>10</v>
      </c>
      <c r="E8868" t="str">
        <f t="shared" si="138"/>
        <v>2017NHS TaysideReligionSikh</v>
      </c>
      <c r="F8868">
        <v>0.14836795252225499</v>
      </c>
    </row>
    <row r="8869" spans="1:6" x14ac:dyDescent="0.25">
      <c r="A8869" s="95">
        <v>42825</v>
      </c>
      <c r="B8869" t="s">
        <v>106</v>
      </c>
      <c r="C8869" t="s">
        <v>1</v>
      </c>
      <c r="D8869" t="s">
        <v>10</v>
      </c>
      <c r="E8869" t="str">
        <f t="shared" si="138"/>
        <v>2017NHS Forth ValleyReligionSikh</v>
      </c>
      <c r="F8869">
        <v>0.14602416036107699</v>
      </c>
    </row>
    <row r="8870" spans="1:6" x14ac:dyDescent="0.25">
      <c r="A8870" s="95">
        <v>42825</v>
      </c>
      <c r="B8870" t="s">
        <v>115</v>
      </c>
      <c r="C8870" t="s">
        <v>1</v>
      </c>
      <c r="D8870" t="s">
        <v>10</v>
      </c>
      <c r="E8870" t="str">
        <f t="shared" si="138"/>
        <v>2017NHS Western IslesReligionSikh</v>
      </c>
      <c r="F8870">
        <v>0.24916943521594601</v>
      </c>
    </row>
    <row r="8871" spans="1:6" x14ac:dyDescent="0.25">
      <c r="A8871" s="95">
        <v>42825</v>
      </c>
      <c r="B8871" t="s">
        <v>104</v>
      </c>
      <c r="C8871" t="s">
        <v>1</v>
      </c>
      <c r="D8871" t="s">
        <v>10</v>
      </c>
      <c r="E8871" t="str">
        <f t="shared" si="138"/>
        <v>2017NHS Dumfries &amp; GallowayReligionSikh</v>
      </c>
      <c r="F8871">
        <v>6.4977257959714096E-2</v>
      </c>
    </row>
    <row r="8872" spans="1:6" x14ac:dyDescent="0.25">
      <c r="A8872" s="95">
        <v>42825</v>
      </c>
      <c r="B8872" t="s">
        <v>127</v>
      </c>
      <c r="C8872" t="s">
        <v>1</v>
      </c>
      <c r="D8872" t="s">
        <v>10</v>
      </c>
      <c r="E8872" t="str">
        <f t="shared" si="138"/>
        <v>2017East RegionReligionSikh</v>
      </c>
      <c r="F8872">
        <v>4.9056881454045902E-2</v>
      </c>
    </row>
    <row r="8873" spans="1:6" x14ac:dyDescent="0.25">
      <c r="A8873" s="95">
        <v>42825</v>
      </c>
      <c r="B8873" t="s">
        <v>132</v>
      </c>
      <c r="C8873" t="s">
        <v>1</v>
      </c>
      <c r="D8873" t="s">
        <v>10</v>
      </c>
      <c r="E8873" t="str">
        <f t="shared" si="138"/>
        <v>2017National Bodies and Special Health BoardsReligionSikh</v>
      </c>
      <c r="F8873">
        <v>9.7781580394793094E-2</v>
      </c>
    </row>
    <row r="8874" spans="1:6" x14ac:dyDescent="0.25">
      <c r="A8874" s="95">
        <v>42825</v>
      </c>
      <c r="B8874" t="s">
        <v>128</v>
      </c>
      <c r="C8874" t="s">
        <v>1</v>
      </c>
      <c r="D8874" t="s">
        <v>10</v>
      </c>
      <c r="E8874" t="str">
        <f t="shared" si="138"/>
        <v>2017North RegionReligionSikh</v>
      </c>
      <c r="F8874">
        <v>0.10036515834205199</v>
      </c>
    </row>
    <row r="8875" spans="1:6" x14ac:dyDescent="0.25">
      <c r="A8875" s="95">
        <v>42825</v>
      </c>
      <c r="B8875" t="s">
        <v>129</v>
      </c>
      <c r="C8875" t="s">
        <v>1</v>
      </c>
      <c r="D8875" t="s">
        <v>10</v>
      </c>
      <c r="E8875" t="str">
        <f t="shared" si="138"/>
        <v>2017West RegionReligionSikh</v>
      </c>
      <c r="F8875">
        <v>0.15262367362759799</v>
      </c>
    </row>
    <row r="8876" spans="1:6" x14ac:dyDescent="0.25">
      <c r="A8876" s="95">
        <v>43190</v>
      </c>
      <c r="B8876" t="s">
        <v>102</v>
      </c>
      <c r="C8876" t="s">
        <v>1</v>
      </c>
      <c r="D8876" t="s">
        <v>10</v>
      </c>
      <c r="E8876" t="str">
        <f t="shared" si="138"/>
        <v>2018NHS Ayrshire &amp; ArranReligionSikh</v>
      </c>
      <c r="F8876">
        <v>5.86706897996815E-2</v>
      </c>
    </row>
    <row r="8877" spans="1:6" x14ac:dyDescent="0.25">
      <c r="A8877" s="95">
        <v>43190</v>
      </c>
      <c r="B8877" t="s">
        <v>103</v>
      </c>
      <c r="C8877" t="s">
        <v>1</v>
      </c>
      <c r="D8877" t="s">
        <v>10</v>
      </c>
      <c r="E8877" t="str">
        <f t="shared" si="138"/>
        <v>2018NHS BordersReligionSikh</v>
      </c>
      <c r="F8877">
        <v>0.15785319652722901</v>
      </c>
    </row>
    <row r="8878" spans="1:6" x14ac:dyDescent="0.25">
      <c r="A8878" s="95">
        <v>43190</v>
      </c>
      <c r="B8878" t="s">
        <v>82</v>
      </c>
      <c r="C8878" t="s">
        <v>1</v>
      </c>
      <c r="D8878" t="s">
        <v>10</v>
      </c>
      <c r="E8878" t="str">
        <f t="shared" si="138"/>
        <v>2018NHSScotlandReligionSikh</v>
      </c>
      <c r="F8878">
        <v>0.106887784021895</v>
      </c>
    </row>
    <row r="8879" spans="1:6" x14ac:dyDescent="0.25">
      <c r="A8879" s="95">
        <v>43190</v>
      </c>
      <c r="B8879" t="s">
        <v>52</v>
      </c>
      <c r="C8879" t="s">
        <v>1</v>
      </c>
      <c r="D8879" t="s">
        <v>10</v>
      </c>
      <c r="E8879" t="str">
        <f t="shared" si="138"/>
        <v>2018NHS National Services ScotlandReligionSikh</v>
      </c>
      <c r="F8879">
        <v>0.13495276653171301</v>
      </c>
    </row>
    <row r="8880" spans="1:6" x14ac:dyDescent="0.25">
      <c r="A8880" s="95">
        <v>43190</v>
      </c>
      <c r="B8880" t="s">
        <v>15</v>
      </c>
      <c r="C8880" t="s">
        <v>1</v>
      </c>
      <c r="D8880" t="s">
        <v>10</v>
      </c>
      <c r="E8880" t="str">
        <f t="shared" si="138"/>
        <v>2018Scottish Ambulance ServiceReligionSikh</v>
      </c>
      <c r="F8880">
        <v>2.0214271275520501E-2</v>
      </c>
    </row>
    <row r="8881" spans="1:6" x14ac:dyDescent="0.25">
      <c r="A8881" s="95">
        <v>43190</v>
      </c>
      <c r="B8881" t="s">
        <v>16</v>
      </c>
      <c r="C8881" t="s">
        <v>1</v>
      </c>
      <c r="D8881" t="s">
        <v>10</v>
      </c>
      <c r="E8881" t="str">
        <f t="shared" si="138"/>
        <v>2018NHS 24ReligionSikh</v>
      </c>
      <c r="F8881">
        <v>0.19292604501607699</v>
      </c>
    </row>
    <row r="8882" spans="1:6" x14ac:dyDescent="0.25">
      <c r="A8882" s="95">
        <v>43190</v>
      </c>
      <c r="B8882" t="s">
        <v>17</v>
      </c>
      <c r="C8882" t="s">
        <v>1</v>
      </c>
      <c r="D8882" t="s">
        <v>10</v>
      </c>
      <c r="E8882" t="str">
        <f t="shared" si="138"/>
        <v>2018NHS Education for ScotlandReligionSikh</v>
      </c>
      <c r="F8882">
        <v>0.113442994895065</v>
      </c>
    </row>
    <row r="8883" spans="1:6" x14ac:dyDescent="0.25">
      <c r="A8883" s="95">
        <v>43190</v>
      </c>
      <c r="B8883" t="s">
        <v>35</v>
      </c>
      <c r="C8883" t="s">
        <v>1</v>
      </c>
      <c r="D8883" t="s">
        <v>10</v>
      </c>
      <c r="E8883" t="str">
        <f t="shared" si="138"/>
        <v>2018National Waiting Times CentreReligionSikh</v>
      </c>
      <c r="F8883">
        <v>0.346706290242694</v>
      </c>
    </row>
    <row r="8884" spans="1:6" x14ac:dyDescent="0.25">
      <c r="A8884" s="95">
        <v>43190</v>
      </c>
      <c r="B8884" t="s">
        <v>105</v>
      </c>
      <c r="C8884" t="s">
        <v>1</v>
      </c>
      <c r="D8884" t="s">
        <v>10</v>
      </c>
      <c r="E8884" t="str">
        <f t="shared" si="138"/>
        <v>2018NHS FifeReligionSikh</v>
      </c>
      <c r="F8884">
        <v>3.9968025579536298E-2</v>
      </c>
    </row>
    <row r="8885" spans="1:6" x14ac:dyDescent="0.25">
      <c r="A8885" s="95">
        <v>43190</v>
      </c>
      <c r="B8885" t="s">
        <v>108</v>
      </c>
      <c r="C8885" t="s">
        <v>1</v>
      </c>
      <c r="D8885" t="s">
        <v>10</v>
      </c>
      <c r="E8885" t="str">
        <f t="shared" si="138"/>
        <v>2018NHS Greater Glasgow &amp; ClydeReligionSikh</v>
      </c>
      <c r="F8885">
        <v>0.19440037539382801</v>
      </c>
    </row>
    <row r="8886" spans="1:6" x14ac:dyDescent="0.25">
      <c r="A8886" s="95">
        <v>43190</v>
      </c>
      <c r="B8886" t="s">
        <v>109</v>
      </c>
      <c r="C8886" t="s">
        <v>1</v>
      </c>
      <c r="D8886" t="s">
        <v>10</v>
      </c>
      <c r="E8886" t="str">
        <f t="shared" si="138"/>
        <v>2018NHS HighlandReligionSikh</v>
      </c>
      <c r="F8886">
        <v>3.2639738882088903E-2</v>
      </c>
    </row>
    <row r="8887" spans="1:6" x14ac:dyDescent="0.25">
      <c r="A8887" s="95">
        <v>43190</v>
      </c>
      <c r="B8887" t="s">
        <v>110</v>
      </c>
      <c r="C8887" t="s">
        <v>1</v>
      </c>
      <c r="D8887" t="s">
        <v>10</v>
      </c>
      <c r="E8887" t="str">
        <f t="shared" si="138"/>
        <v>2018NHS LanarkshireReligionSikh</v>
      </c>
      <c r="F8887">
        <v>8.4388185654008394E-2</v>
      </c>
    </row>
    <row r="8888" spans="1:6" x14ac:dyDescent="0.25">
      <c r="A8888" s="95">
        <v>43190</v>
      </c>
      <c r="B8888" t="s">
        <v>107</v>
      </c>
      <c r="C8888" t="s">
        <v>1</v>
      </c>
      <c r="D8888" t="s">
        <v>10</v>
      </c>
      <c r="E8888" t="str">
        <f t="shared" si="138"/>
        <v>2018NHS GrampianReligionSikh</v>
      </c>
      <c r="F8888">
        <v>0.104299455325066</v>
      </c>
    </row>
    <row r="8889" spans="1:6" x14ac:dyDescent="0.25">
      <c r="A8889" s="95">
        <v>43190</v>
      </c>
      <c r="B8889" t="s">
        <v>111</v>
      </c>
      <c r="C8889" t="s">
        <v>1</v>
      </c>
      <c r="D8889" t="s">
        <v>10</v>
      </c>
      <c r="E8889" t="str">
        <f t="shared" si="138"/>
        <v>2018NHS LothianReligionSikh</v>
      </c>
      <c r="F8889">
        <v>4.2197060271467697E-2</v>
      </c>
    </row>
    <row r="8890" spans="1:6" x14ac:dyDescent="0.25">
      <c r="A8890" s="95">
        <v>43190</v>
      </c>
      <c r="B8890" t="s">
        <v>114</v>
      </c>
      <c r="C8890" t="s">
        <v>1</v>
      </c>
      <c r="D8890" t="s">
        <v>10</v>
      </c>
      <c r="E8890" t="str">
        <f t="shared" si="138"/>
        <v>2018NHS TaysideReligionSikh</v>
      </c>
      <c r="F8890">
        <v>0.16124697661918799</v>
      </c>
    </row>
    <row r="8891" spans="1:6" x14ac:dyDescent="0.25">
      <c r="A8891" s="95">
        <v>43190</v>
      </c>
      <c r="B8891" t="s">
        <v>106</v>
      </c>
      <c r="C8891" t="s">
        <v>1</v>
      </c>
      <c r="D8891" t="s">
        <v>10</v>
      </c>
      <c r="E8891" t="str">
        <f t="shared" si="138"/>
        <v>2018NHS Forth ValleyReligionSikh</v>
      </c>
      <c r="F8891">
        <v>0.16750418760468999</v>
      </c>
    </row>
    <row r="8892" spans="1:6" x14ac:dyDescent="0.25">
      <c r="A8892" s="95">
        <v>43190</v>
      </c>
      <c r="B8892" t="s">
        <v>115</v>
      </c>
      <c r="C8892" t="s">
        <v>1</v>
      </c>
      <c r="D8892" t="s">
        <v>10</v>
      </c>
      <c r="E8892" t="str">
        <f t="shared" si="138"/>
        <v>2018NHS Western IslesReligionSikh</v>
      </c>
      <c r="F8892">
        <v>0.31595576619273302</v>
      </c>
    </row>
    <row r="8893" spans="1:6" x14ac:dyDescent="0.25">
      <c r="A8893" s="95">
        <v>43190</v>
      </c>
      <c r="B8893" t="s">
        <v>104</v>
      </c>
      <c r="C8893" t="s">
        <v>1</v>
      </c>
      <c r="D8893" t="s">
        <v>10</v>
      </c>
      <c r="E8893" t="str">
        <f t="shared" si="138"/>
        <v>2018NHS Dumfries &amp; GallowayReligionSikh</v>
      </c>
      <c r="F8893">
        <v>2.1204410517387601E-2</v>
      </c>
    </row>
    <row r="8894" spans="1:6" x14ac:dyDescent="0.25">
      <c r="A8894" s="95">
        <v>43190</v>
      </c>
      <c r="B8894" t="s">
        <v>127</v>
      </c>
      <c r="C8894" t="s">
        <v>1</v>
      </c>
      <c r="D8894" t="s">
        <v>10</v>
      </c>
      <c r="E8894" t="str">
        <f t="shared" si="138"/>
        <v>2018East RegionReligionSikh</v>
      </c>
      <c r="F8894">
        <v>5.2074703529244599E-2</v>
      </c>
    </row>
    <row r="8895" spans="1:6" x14ac:dyDescent="0.25">
      <c r="A8895" s="95">
        <v>43190</v>
      </c>
      <c r="B8895" t="s">
        <v>132</v>
      </c>
      <c r="C8895" t="s">
        <v>1</v>
      </c>
      <c r="D8895" t="s">
        <v>10</v>
      </c>
      <c r="E8895" t="str">
        <f t="shared" si="138"/>
        <v>2018National Bodies and Special Health BoardsReligionSikh</v>
      </c>
      <c r="F8895">
        <v>0.116618075801749</v>
      </c>
    </row>
    <row r="8896" spans="1:6" x14ac:dyDescent="0.25">
      <c r="A8896" s="95">
        <v>43190</v>
      </c>
      <c r="B8896" t="s">
        <v>128</v>
      </c>
      <c r="C8896" t="s">
        <v>1</v>
      </c>
      <c r="D8896" t="s">
        <v>10</v>
      </c>
      <c r="E8896" t="str">
        <f t="shared" si="138"/>
        <v>2018North RegionReligionSikh</v>
      </c>
      <c r="F8896">
        <v>0.105458533704547</v>
      </c>
    </row>
    <row r="8897" spans="1:6" x14ac:dyDescent="0.25">
      <c r="A8897" s="95">
        <v>43190</v>
      </c>
      <c r="B8897" t="s">
        <v>129</v>
      </c>
      <c r="C8897" t="s">
        <v>1</v>
      </c>
      <c r="D8897" t="s">
        <v>10</v>
      </c>
      <c r="E8897" t="str">
        <f t="shared" si="138"/>
        <v>2018West RegionReligionSikh</v>
      </c>
      <c r="F8897">
        <v>0.14391767908756101</v>
      </c>
    </row>
    <row r="8898" spans="1:6" x14ac:dyDescent="0.25">
      <c r="A8898" s="95">
        <v>43555</v>
      </c>
      <c r="B8898" t="s">
        <v>102</v>
      </c>
      <c r="C8898" t="s">
        <v>1</v>
      </c>
      <c r="D8898" t="s">
        <v>10</v>
      </c>
      <c r="E8898" t="str">
        <f t="shared" si="138"/>
        <v>2019NHS Ayrshire &amp; ArranReligionSikh</v>
      </c>
      <c r="F8898">
        <v>9.2881871147513298E-2</v>
      </c>
    </row>
    <row r="8899" spans="1:6" x14ac:dyDescent="0.25">
      <c r="A8899" s="95">
        <v>43555</v>
      </c>
      <c r="B8899" t="s">
        <v>103</v>
      </c>
      <c r="C8899" t="s">
        <v>1</v>
      </c>
      <c r="D8899" t="s">
        <v>10</v>
      </c>
      <c r="E8899" t="str">
        <f t="shared" si="138"/>
        <v>2019NHS BordersReligionSikh</v>
      </c>
      <c r="F8899">
        <v>0.15620932048945499</v>
      </c>
    </row>
    <row r="8900" spans="1:6" x14ac:dyDescent="0.25">
      <c r="A8900" s="95">
        <v>43555</v>
      </c>
      <c r="B8900" t="s">
        <v>82</v>
      </c>
      <c r="C8900" t="s">
        <v>1</v>
      </c>
      <c r="D8900" t="s">
        <v>10</v>
      </c>
      <c r="E8900" t="str">
        <f t="shared" ref="E8900:E8963" si="139">"20"&amp;RIGHT(TEXT(A8900,"dd-mmm-yy"),2)&amp;B8900&amp;C8900&amp;D8900</f>
        <v>2019NHSScotlandReligionSikh</v>
      </c>
      <c r="F8900">
        <v>0.103856539500103</v>
      </c>
    </row>
    <row r="8901" spans="1:6" x14ac:dyDescent="0.25">
      <c r="A8901" s="95">
        <v>43555</v>
      </c>
      <c r="B8901" t="s">
        <v>52</v>
      </c>
      <c r="C8901" t="s">
        <v>1</v>
      </c>
      <c r="D8901" t="s">
        <v>10</v>
      </c>
      <c r="E8901" t="str">
        <f t="shared" si="139"/>
        <v>2019NHS National Services ScotlandReligionSikh</v>
      </c>
      <c r="F8901">
        <v>0.137551581843191</v>
      </c>
    </row>
    <row r="8902" spans="1:6" x14ac:dyDescent="0.25">
      <c r="A8902" s="95">
        <v>43555</v>
      </c>
      <c r="B8902" t="s">
        <v>16</v>
      </c>
      <c r="C8902" t="s">
        <v>1</v>
      </c>
      <c r="D8902" t="s">
        <v>10</v>
      </c>
      <c r="E8902" t="str">
        <f t="shared" si="139"/>
        <v>2019NHS 24ReligionSikh</v>
      </c>
      <c r="F8902">
        <v>0.122473974280465</v>
      </c>
    </row>
    <row r="8903" spans="1:6" x14ac:dyDescent="0.25">
      <c r="A8903" s="95">
        <v>43555</v>
      </c>
      <c r="B8903" t="s">
        <v>17</v>
      </c>
      <c r="C8903" t="s">
        <v>1</v>
      </c>
      <c r="D8903" t="s">
        <v>10</v>
      </c>
      <c r="E8903" t="str">
        <f t="shared" si="139"/>
        <v>2019NHS Education for ScotlandReligionSikh</v>
      </c>
      <c r="F8903">
        <v>0.14920919128618301</v>
      </c>
    </row>
    <row r="8904" spans="1:6" x14ac:dyDescent="0.25">
      <c r="A8904" s="95">
        <v>43555</v>
      </c>
      <c r="B8904" t="s">
        <v>35</v>
      </c>
      <c r="C8904" t="s">
        <v>1</v>
      </c>
      <c r="D8904" t="s">
        <v>10</v>
      </c>
      <c r="E8904" t="str">
        <f t="shared" si="139"/>
        <v>2019National Waiting Times CentreReligionSikh</v>
      </c>
      <c r="F8904">
        <v>0.240384615384615</v>
      </c>
    </row>
    <row r="8905" spans="1:6" x14ac:dyDescent="0.25">
      <c r="A8905" s="95">
        <v>43555</v>
      </c>
      <c r="B8905" t="s">
        <v>105</v>
      </c>
      <c r="C8905" t="s">
        <v>1</v>
      </c>
      <c r="D8905" t="s">
        <v>10</v>
      </c>
      <c r="E8905" t="str">
        <f t="shared" si="139"/>
        <v>2019NHS FifeReligionSikh</v>
      </c>
      <c r="F8905">
        <v>6.0042029420594403E-2</v>
      </c>
    </row>
    <row r="8906" spans="1:6" x14ac:dyDescent="0.25">
      <c r="A8906" s="95">
        <v>43555</v>
      </c>
      <c r="B8906" t="s">
        <v>108</v>
      </c>
      <c r="C8906" t="s">
        <v>1</v>
      </c>
      <c r="D8906" t="s">
        <v>10</v>
      </c>
      <c r="E8906" t="str">
        <f t="shared" si="139"/>
        <v>2019NHS Greater Glasgow &amp; ClydeReligionSikh</v>
      </c>
      <c r="F8906">
        <v>0.192720423984932</v>
      </c>
    </row>
    <row r="8907" spans="1:6" x14ac:dyDescent="0.25">
      <c r="A8907" s="95">
        <v>43555</v>
      </c>
      <c r="B8907" t="s">
        <v>109</v>
      </c>
      <c r="C8907" t="s">
        <v>1</v>
      </c>
      <c r="D8907" t="s">
        <v>10</v>
      </c>
      <c r="E8907" t="str">
        <f t="shared" si="139"/>
        <v>2019NHS HighlandReligionSikh</v>
      </c>
      <c r="F8907">
        <v>2.4654832347139999E-2</v>
      </c>
    </row>
    <row r="8908" spans="1:6" x14ac:dyDescent="0.25">
      <c r="A8908" s="95">
        <v>43555</v>
      </c>
      <c r="B8908" t="s">
        <v>110</v>
      </c>
      <c r="C8908" t="s">
        <v>1</v>
      </c>
      <c r="D8908" t="s">
        <v>10</v>
      </c>
      <c r="E8908" t="str">
        <f t="shared" si="139"/>
        <v>2019NHS LanarkshireReligionSikh</v>
      </c>
      <c r="F8908">
        <v>6.9017875629788103E-2</v>
      </c>
    </row>
    <row r="8909" spans="1:6" x14ac:dyDescent="0.25">
      <c r="A8909" s="95">
        <v>43555</v>
      </c>
      <c r="B8909" t="s">
        <v>107</v>
      </c>
      <c r="C8909" t="s">
        <v>1</v>
      </c>
      <c r="D8909" t="s">
        <v>10</v>
      </c>
      <c r="E8909" t="str">
        <f t="shared" si="139"/>
        <v>2019NHS GrampianReligionSikh</v>
      </c>
      <c r="F8909">
        <v>0.11058277120424601</v>
      </c>
    </row>
    <row r="8910" spans="1:6" x14ac:dyDescent="0.25">
      <c r="A8910" s="95">
        <v>43555</v>
      </c>
      <c r="B8910" t="s">
        <v>111</v>
      </c>
      <c r="C8910" t="s">
        <v>1</v>
      </c>
      <c r="D8910" t="s">
        <v>10</v>
      </c>
      <c r="E8910" t="str">
        <f t="shared" si="139"/>
        <v>2019NHS LothianReligionSikh</v>
      </c>
      <c r="F8910">
        <v>4.7915668423574503E-2</v>
      </c>
    </row>
    <row r="8911" spans="1:6" x14ac:dyDescent="0.25">
      <c r="A8911" s="95">
        <v>43555</v>
      </c>
      <c r="B8911" t="s">
        <v>114</v>
      </c>
      <c r="C8911" t="s">
        <v>1</v>
      </c>
      <c r="D8911" t="s">
        <v>10</v>
      </c>
      <c r="E8911" t="str">
        <f t="shared" si="139"/>
        <v>2019NHS TaysideReligionSikh</v>
      </c>
      <c r="F8911">
        <v>0.15293708724365601</v>
      </c>
    </row>
    <row r="8912" spans="1:6" x14ac:dyDescent="0.25">
      <c r="A8912" s="95">
        <v>43555</v>
      </c>
      <c r="B8912" t="s">
        <v>106</v>
      </c>
      <c r="C8912" t="s">
        <v>1</v>
      </c>
      <c r="D8912" t="s">
        <v>10</v>
      </c>
      <c r="E8912" t="str">
        <f t="shared" si="139"/>
        <v>2019NHS Forth ValleyReligionSikh</v>
      </c>
      <c r="F8912">
        <v>0.15105740181268801</v>
      </c>
    </row>
    <row r="8913" spans="1:6" x14ac:dyDescent="0.25">
      <c r="A8913" s="95">
        <v>43555</v>
      </c>
      <c r="B8913" t="s">
        <v>115</v>
      </c>
      <c r="C8913" t="s">
        <v>1</v>
      </c>
      <c r="D8913" t="s">
        <v>10</v>
      </c>
      <c r="E8913" t="str">
        <f t="shared" si="139"/>
        <v>2019NHS Western IslesReligionSikh</v>
      </c>
      <c r="F8913">
        <v>0.24813895781637699</v>
      </c>
    </row>
    <row r="8914" spans="1:6" x14ac:dyDescent="0.25">
      <c r="A8914" s="95">
        <v>43555</v>
      </c>
      <c r="B8914" t="s">
        <v>104</v>
      </c>
      <c r="C8914" t="s">
        <v>1</v>
      </c>
      <c r="D8914" t="s">
        <v>10</v>
      </c>
      <c r="E8914" t="str">
        <f t="shared" si="139"/>
        <v>2019NHS Dumfries &amp; GallowayReligionSikh</v>
      </c>
      <c r="F8914">
        <v>4.0104271104872601E-2</v>
      </c>
    </row>
    <row r="8915" spans="1:6" x14ac:dyDescent="0.25">
      <c r="A8915" s="95">
        <v>43555</v>
      </c>
      <c r="B8915" t="s">
        <v>127</v>
      </c>
      <c r="C8915" t="s">
        <v>1</v>
      </c>
      <c r="D8915" t="s">
        <v>10</v>
      </c>
      <c r="E8915" t="str">
        <f t="shared" si="139"/>
        <v>2019East RegionReligionSikh</v>
      </c>
      <c r="F8915">
        <v>6.0392083991452197E-2</v>
      </c>
    </row>
    <row r="8916" spans="1:6" x14ac:dyDescent="0.25">
      <c r="A8916" s="95">
        <v>43555</v>
      </c>
      <c r="B8916" t="s">
        <v>132</v>
      </c>
      <c r="C8916" t="s">
        <v>1</v>
      </c>
      <c r="D8916" t="s">
        <v>10</v>
      </c>
      <c r="E8916" t="str">
        <f t="shared" si="139"/>
        <v>2019National Bodies and Special Health BoardsReligionSikh</v>
      </c>
      <c r="F8916">
        <v>9.8476510455888303E-2</v>
      </c>
    </row>
    <row r="8917" spans="1:6" x14ac:dyDescent="0.25">
      <c r="A8917" s="95">
        <v>43555</v>
      </c>
      <c r="B8917" t="s">
        <v>128</v>
      </c>
      <c r="C8917" t="s">
        <v>1</v>
      </c>
      <c r="D8917" t="s">
        <v>10</v>
      </c>
      <c r="E8917" t="str">
        <f t="shared" si="139"/>
        <v>2019North RegionReligionSikh</v>
      </c>
      <c r="F8917">
        <v>0.10063526007925</v>
      </c>
    </row>
    <row r="8918" spans="1:6" x14ac:dyDescent="0.25">
      <c r="A8918" s="95">
        <v>43555</v>
      </c>
      <c r="B8918" t="s">
        <v>129</v>
      </c>
      <c r="C8918" t="s">
        <v>1</v>
      </c>
      <c r="D8918" t="s">
        <v>10</v>
      </c>
      <c r="E8918" t="str">
        <f t="shared" si="139"/>
        <v>2019West RegionReligionSikh</v>
      </c>
      <c r="F8918">
        <v>0.14483367677362299</v>
      </c>
    </row>
    <row r="8919" spans="1:6" x14ac:dyDescent="0.25">
      <c r="A8919" s="95">
        <v>43921</v>
      </c>
      <c r="B8919" t="s">
        <v>102</v>
      </c>
      <c r="C8919" t="s">
        <v>1</v>
      </c>
      <c r="D8919" t="s">
        <v>10</v>
      </c>
      <c r="E8919" t="str">
        <f t="shared" si="139"/>
        <v>2020NHS Ayrshire &amp; ArranReligionSikh</v>
      </c>
      <c r="F8919">
        <v>4.9107873629071798E-2</v>
      </c>
    </row>
    <row r="8920" spans="1:6" x14ac:dyDescent="0.25">
      <c r="A8920" s="95">
        <v>43921</v>
      </c>
      <c r="B8920" t="s">
        <v>103</v>
      </c>
      <c r="C8920" t="s">
        <v>1</v>
      </c>
      <c r="D8920" t="s">
        <v>10</v>
      </c>
      <c r="E8920" t="str">
        <f t="shared" si="139"/>
        <v>2020NHS BordersReligionSikh</v>
      </c>
      <c r="F8920">
        <v>7.9428117553613897E-2</v>
      </c>
    </row>
    <row r="8921" spans="1:6" x14ac:dyDescent="0.25">
      <c r="A8921" s="95">
        <v>43921</v>
      </c>
      <c r="B8921" t="s">
        <v>82</v>
      </c>
      <c r="C8921" t="s">
        <v>1</v>
      </c>
      <c r="D8921" t="s">
        <v>10</v>
      </c>
      <c r="E8921" t="str">
        <f t="shared" si="139"/>
        <v>2020NHSScotlandReligionSikh</v>
      </c>
      <c r="F8921">
        <v>0.101372668687223</v>
      </c>
    </row>
    <row r="8922" spans="1:6" x14ac:dyDescent="0.25">
      <c r="A8922" s="95">
        <v>43921</v>
      </c>
      <c r="B8922" t="s">
        <v>52</v>
      </c>
      <c r="C8922" t="s">
        <v>1</v>
      </c>
      <c r="D8922" t="s">
        <v>10</v>
      </c>
      <c r="E8922" t="str">
        <f t="shared" si="139"/>
        <v>2020NHS National Services ScotlandReligionSikh</v>
      </c>
      <c r="F8922">
        <v>0.16172506738544401</v>
      </c>
    </row>
    <row r="8923" spans="1:6" x14ac:dyDescent="0.25">
      <c r="A8923" s="95">
        <v>43921</v>
      </c>
      <c r="B8923" t="s">
        <v>16</v>
      </c>
      <c r="C8923" t="s">
        <v>1</v>
      </c>
      <c r="D8923" t="s">
        <v>10</v>
      </c>
      <c r="E8923" t="str">
        <f t="shared" si="139"/>
        <v>2020NHS 24ReligionSikh</v>
      </c>
      <c r="F8923">
        <v>0.230149597238204</v>
      </c>
    </row>
    <row r="8924" spans="1:6" x14ac:dyDescent="0.25">
      <c r="A8924" s="95">
        <v>43921</v>
      </c>
      <c r="B8924" t="s">
        <v>17</v>
      </c>
      <c r="C8924" t="s">
        <v>1</v>
      </c>
      <c r="D8924" t="s">
        <v>10</v>
      </c>
      <c r="E8924" t="str">
        <f t="shared" si="139"/>
        <v>2020NHS Education for ScotlandReligionSikh</v>
      </c>
      <c r="F8924">
        <v>0.11706860220088899</v>
      </c>
    </row>
    <row r="8925" spans="1:6" x14ac:dyDescent="0.25">
      <c r="A8925" s="95">
        <v>43921</v>
      </c>
      <c r="B8925" t="s">
        <v>35</v>
      </c>
      <c r="C8925" t="s">
        <v>1</v>
      </c>
      <c r="D8925" t="s">
        <v>10</v>
      </c>
      <c r="E8925" t="str">
        <f t="shared" si="139"/>
        <v>2020National Waiting Times CentreReligionSikh</v>
      </c>
      <c r="F8925">
        <v>0.27906976744186002</v>
      </c>
    </row>
    <row r="8926" spans="1:6" x14ac:dyDescent="0.25">
      <c r="A8926" s="95">
        <v>43921</v>
      </c>
      <c r="B8926" t="s">
        <v>105</v>
      </c>
      <c r="C8926" t="s">
        <v>1</v>
      </c>
      <c r="D8926" t="s">
        <v>10</v>
      </c>
      <c r="E8926" t="str">
        <f t="shared" si="139"/>
        <v>2020NHS FifeReligionSikh</v>
      </c>
      <c r="F8926">
        <v>6.6609572747169096E-2</v>
      </c>
    </row>
    <row r="8927" spans="1:6" x14ac:dyDescent="0.25">
      <c r="A8927" s="95">
        <v>43921</v>
      </c>
      <c r="B8927" t="s">
        <v>108</v>
      </c>
      <c r="C8927" t="s">
        <v>1</v>
      </c>
      <c r="D8927" t="s">
        <v>10</v>
      </c>
      <c r="E8927" t="str">
        <f t="shared" si="139"/>
        <v>2020NHS Greater Glasgow &amp; ClydeReligionSikh</v>
      </c>
      <c r="F8927">
        <v>0.18317749046838</v>
      </c>
    </row>
    <row r="8928" spans="1:6" x14ac:dyDescent="0.25">
      <c r="A8928" s="95">
        <v>43921</v>
      </c>
      <c r="B8928" t="s">
        <v>109</v>
      </c>
      <c r="C8928" t="s">
        <v>1</v>
      </c>
      <c r="D8928" t="s">
        <v>10</v>
      </c>
      <c r="E8928" t="str">
        <f t="shared" si="139"/>
        <v>2020NHS HighlandReligionSikh</v>
      </c>
      <c r="F8928">
        <v>1.5815277558121101E-2</v>
      </c>
    </row>
    <row r="8929" spans="1:6" x14ac:dyDescent="0.25">
      <c r="A8929" s="95">
        <v>43921</v>
      </c>
      <c r="B8929" t="s">
        <v>110</v>
      </c>
      <c r="C8929" t="s">
        <v>1</v>
      </c>
      <c r="D8929" t="s">
        <v>10</v>
      </c>
      <c r="E8929" t="str">
        <f t="shared" si="139"/>
        <v>2020NHS LanarkshireReligionSikh</v>
      </c>
      <c r="F8929">
        <v>6.5841453779299397E-2</v>
      </c>
    </row>
    <row r="8930" spans="1:6" x14ac:dyDescent="0.25">
      <c r="A8930" s="95">
        <v>43921</v>
      </c>
      <c r="B8930" t="s">
        <v>107</v>
      </c>
      <c r="C8930" t="s">
        <v>1</v>
      </c>
      <c r="D8930" t="s">
        <v>10</v>
      </c>
      <c r="E8930" t="str">
        <f t="shared" si="139"/>
        <v>2020NHS GrampianReligionSikh</v>
      </c>
      <c r="F8930">
        <v>0.10489124434139301</v>
      </c>
    </row>
    <row r="8931" spans="1:6" x14ac:dyDescent="0.25">
      <c r="A8931" s="95">
        <v>43921</v>
      </c>
      <c r="B8931" t="s">
        <v>111</v>
      </c>
      <c r="C8931" t="s">
        <v>1</v>
      </c>
      <c r="D8931" t="s">
        <v>10</v>
      </c>
      <c r="E8931" t="str">
        <f t="shared" si="139"/>
        <v>2020NHS LothianReligionSikh</v>
      </c>
      <c r="F8931">
        <v>0.10632995514205</v>
      </c>
    </row>
    <row r="8932" spans="1:6" x14ac:dyDescent="0.25">
      <c r="A8932" s="95">
        <v>43921</v>
      </c>
      <c r="B8932" t="s">
        <v>114</v>
      </c>
      <c r="C8932" t="s">
        <v>1</v>
      </c>
      <c r="D8932" t="s">
        <v>10</v>
      </c>
      <c r="E8932" t="str">
        <f t="shared" si="139"/>
        <v>2020NHS TaysideReligionSikh</v>
      </c>
      <c r="F8932">
        <v>0.10909586799399899</v>
      </c>
    </row>
    <row r="8933" spans="1:6" x14ac:dyDescent="0.25">
      <c r="A8933" s="95">
        <v>43921</v>
      </c>
      <c r="B8933" t="s">
        <v>106</v>
      </c>
      <c r="C8933" t="s">
        <v>1</v>
      </c>
      <c r="D8933" t="s">
        <v>10</v>
      </c>
      <c r="E8933" t="str">
        <f t="shared" si="139"/>
        <v>2020NHS Forth ValleyReligionSikh</v>
      </c>
      <c r="F8933">
        <v>0.177158379591354</v>
      </c>
    </row>
    <row r="8934" spans="1:6" x14ac:dyDescent="0.25">
      <c r="A8934" s="95">
        <v>43921</v>
      </c>
      <c r="B8934" t="s">
        <v>115</v>
      </c>
      <c r="C8934" t="s">
        <v>1</v>
      </c>
      <c r="D8934" t="s">
        <v>10</v>
      </c>
      <c r="E8934" t="str">
        <f t="shared" si="139"/>
        <v>2020NHS Western IslesReligionSikh</v>
      </c>
      <c r="F8934">
        <v>7.9302141157811201E-2</v>
      </c>
    </row>
    <row r="8935" spans="1:6" x14ac:dyDescent="0.25">
      <c r="A8935" s="95">
        <v>43921</v>
      </c>
      <c r="B8935" t="s">
        <v>104</v>
      </c>
      <c r="C8935" t="s">
        <v>1</v>
      </c>
      <c r="D8935" t="s">
        <v>10</v>
      </c>
      <c r="E8935" t="str">
        <f t="shared" si="139"/>
        <v>2020NHS Dumfries &amp; GallowayReligionSikh</v>
      </c>
      <c r="F8935">
        <v>3.8262865888654997E-2</v>
      </c>
    </row>
    <row r="8936" spans="1:6" x14ac:dyDescent="0.25">
      <c r="A8936" s="95">
        <v>43921</v>
      </c>
      <c r="B8936" t="s">
        <v>127</v>
      </c>
      <c r="C8936" t="s">
        <v>1</v>
      </c>
      <c r="D8936" t="s">
        <v>10</v>
      </c>
      <c r="E8936" t="str">
        <f t="shared" si="139"/>
        <v>2020East RegionReligionSikh</v>
      </c>
      <c r="F8936">
        <v>9.4635091593249301E-2</v>
      </c>
    </row>
    <row r="8937" spans="1:6" x14ac:dyDescent="0.25">
      <c r="A8937" s="95">
        <v>43921</v>
      </c>
      <c r="B8937" t="s">
        <v>132</v>
      </c>
      <c r="C8937" t="s">
        <v>1</v>
      </c>
      <c r="D8937" t="s">
        <v>10</v>
      </c>
      <c r="E8937" t="str">
        <f t="shared" si="139"/>
        <v>2020National Bodies and Special Health BoardsReligionSikh</v>
      </c>
      <c r="F8937">
        <v>0.11238961734011201</v>
      </c>
    </row>
    <row r="8938" spans="1:6" x14ac:dyDescent="0.25">
      <c r="A8938" s="95">
        <v>43921</v>
      </c>
      <c r="B8938" t="s">
        <v>128</v>
      </c>
      <c r="C8938" t="s">
        <v>1</v>
      </c>
      <c r="D8938" t="s">
        <v>10</v>
      </c>
      <c r="E8938" t="str">
        <f t="shared" si="139"/>
        <v>2020North RegionReligionSikh</v>
      </c>
      <c r="F8938">
        <v>7.7995115042794605E-2</v>
      </c>
    </row>
    <row r="8939" spans="1:6" x14ac:dyDescent="0.25">
      <c r="A8939" s="95">
        <v>43921</v>
      </c>
      <c r="B8939" t="s">
        <v>129</v>
      </c>
      <c r="C8939" t="s">
        <v>1</v>
      </c>
      <c r="D8939" t="s">
        <v>10</v>
      </c>
      <c r="E8939" t="str">
        <f t="shared" si="139"/>
        <v>2020West RegionReligionSikh</v>
      </c>
      <c r="F8939">
        <v>0.13515201762654799</v>
      </c>
    </row>
    <row r="8940" spans="1:6" x14ac:dyDescent="0.25">
      <c r="A8940" s="95">
        <v>41364</v>
      </c>
      <c r="B8940" t="s">
        <v>82</v>
      </c>
      <c r="C8940" t="s">
        <v>90</v>
      </c>
      <c r="D8940" t="s">
        <v>99</v>
      </c>
      <c r="E8940" t="str">
        <f t="shared" si="139"/>
        <v>2013NHSScotlandEthnicityWhite - Gypsy Traveller</v>
      </c>
      <c r="F8940" s="96">
        <v>5.8167942483538398E-4</v>
      </c>
    </row>
    <row r="8941" spans="1:6" x14ac:dyDescent="0.25">
      <c r="A8941" s="95">
        <v>41364</v>
      </c>
      <c r="B8941" t="s">
        <v>107</v>
      </c>
      <c r="C8941" t="s">
        <v>90</v>
      </c>
      <c r="D8941" t="s">
        <v>99</v>
      </c>
      <c r="E8941" t="str">
        <f t="shared" si="139"/>
        <v>2013NHS GrampianEthnicityWhite - Gypsy Traveller</v>
      </c>
      <c r="F8941">
        <v>6.3119358707315497E-3</v>
      </c>
    </row>
    <row r="8942" spans="1:6" x14ac:dyDescent="0.25">
      <c r="A8942" s="95">
        <v>41364</v>
      </c>
      <c r="B8942" t="s">
        <v>128</v>
      </c>
      <c r="C8942" t="s">
        <v>90</v>
      </c>
      <c r="D8942" t="s">
        <v>99</v>
      </c>
      <c r="E8942" t="str">
        <f t="shared" si="139"/>
        <v>2013North RegionEthnicityWhite - Gypsy Traveller</v>
      </c>
      <c r="F8942">
        <v>2.2575401842152699E-3</v>
      </c>
    </row>
    <row r="8943" spans="1:6" x14ac:dyDescent="0.25">
      <c r="A8943" s="95">
        <v>41729</v>
      </c>
      <c r="B8943" t="s">
        <v>82</v>
      </c>
      <c r="C8943" t="s">
        <v>90</v>
      </c>
      <c r="D8943" t="s">
        <v>99</v>
      </c>
      <c r="E8943" t="str">
        <f t="shared" si="139"/>
        <v>2014NHSScotlandEthnicityWhite - Gypsy Traveller</v>
      </c>
      <c r="F8943">
        <v>1.14514088095687E-3</v>
      </c>
    </row>
    <row r="8944" spans="1:6" x14ac:dyDescent="0.25">
      <c r="A8944" s="95">
        <v>41729</v>
      </c>
      <c r="B8944" t="s">
        <v>110</v>
      </c>
      <c r="C8944" t="s">
        <v>90</v>
      </c>
      <c r="D8944" t="s">
        <v>99</v>
      </c>
      <c r="E8944" t="str">
        <f t="shared" si="139"/>
        <v>2014NHS LanarkshireEthnicityWhite - Gypsy Traveller</v>
      </c>
      <c r="F8944">
        <v>7.2579474524604396E-3</v>
      </c>
    </row>
    <row r="8945" spans="1:6" x14ac:dyDescent="0.25">
      <c r="A8945" s="95">
        <v>41729</v>
      </c>
      <c r="B8945" t="s">
        <v>107</v>
      </c>
      <c r="C8945" t="s">
        <v>90</v>
      </c>
      <c r="D8945" t="s">
        <v>99</v>
      </c>
      <c r="E8945" t="str">
        <f t="shared" si="139"/>
        <v>2014NHS GrampianEthnicityWhite - Gypsy Traveller</v>
      </c>
      <c r="F8945">
        <v>6.2285892245406401E-3</v>
      </c>
    </row>
    <row r="8946" spans="1:6" x14ac:dyDescent="0.25">
      <c r="A8946" s="95">
        <v>41729</v>
      </c>
      <c r="B8946" t="s">
        <v>128</v>
      </c>
      <c r="C8946" t="s">
        <v>90</v>
      </c>
      <c r="D8946" t="s">
        <v>99</v>
      </c>
      <c r="E8946" t="str">
        <f t="shared" si="139"/>
        <v>2014North RegionEthnicityWhite - Gypsy Traveller</v>
      </c>
      <c r="F8946">
        <v>2.2294555669505499E-3</v>
      </c>
    </row>
    <row r="8947" spans="1:6" x14ac:dyDescent="0.25">
      <c r="A8947" s="95">
        <v>41729</v>
      </c>
      <c r="B8947" t="s">
        <v>129</v>
      </c>
      <c r="C8947" t="s">
        <v>90</v>
      </c>
      <c r="D8947" t="s">
        <v>99</v>
      </c>
      <c r="E8947" t="str">
        <f t="shared" si="139"/>
        <v>2014West RegionEthnicityWhite - Gypsy Traveller</v>
      </c>
      <c r="F8947">
        <v>1.2442918113155801E-3</v>
      </c>
    </row>
    <row r="8948" spans="1:6" x14ac:dyDescent="0.25">
      <c r="A8948" s="95">
        <v>42094</v>
      </c>
      <c r="B8948" t="s">
        <v>82</v>
      </c>
      <c r="C8948" t="s">
        <v>90</v>
      </c>
      <c r="D8948" t="s">
        <v>99</v>
      </c>
      <c r="E8948" t="str">
        <f t="shared" si="139"/>
        <v>2015NHSScotlandEthnicityWhite - Gypsy Traveller</v>
      </c>
      <c r="F8948">
        <v>1.6784061854862599E-3</v>
      </c>
    </row>
    <row r="8949" spans="1:6" x14ac:dyDescent="0.25">
      <c r="A8949" s="95">
        <v>42094</v>
      </c>
      <c r="B8949" t="s">
        <v>52</v>
      </c>
      <c r="C8949" t="s">
        <v>90</v>
      </c>
      <c r="D8949" t="s">
        <v>99</v>
      </c>
      <c r="E8949" t="str">
        <f t="shared" si="139"/>
        <v>2015NHS National Services ScotlandEthnicityWhite - Gypsy Traveller</v>
      </c>
      <c r="F8949">
        <v>2.8129395218002801E-2</v>
      </c>
    </row>
    <row r="8950" spans="1:6" x14ac:dyDescent="0.25">
      <c r="A8950" s="95">
        <v>42094</v>
      </c>
      <c r="B8950" t="s">
        <v>108</v>
      </c>
      <c r="C8950" t="s">
        <v>90</v>
      </c>
      <c r="D8950" t="s">
        <v>99</v>
      </c>
      <c r="E8950" t="str">
        <f t="shared" si="139"/>
        <v>2015NHS Greater Glasgow &amp; ClydeEthnicityWhite - Gypsy Traveller</v>
      </c>
      <c r="F8950">
        <v>2.2629042112647301E-3</v>
      </c>
    </row>
    <row r="8951" spans="1:6" x14ac:dyDescent="0.25">
      <c r="A8951" s="95">
        <v>42094</v>
      </c>
      <c r="B8951" t="s">
        <v>107</v>
      </c>
      <c r="C8951" t="s">
        <v>90</v>
      </c>
      <c r="D8951" t="s">
        <v>99</v>
      </c>
      <c r="E8951" t="str">
        <f t="shared" si="139"/>
        <v>2015NHS GrampianEthnicityWhite - Gypsy Traveller</v>
      </c>
      <c r="F8951">
        <v>5.94919388422868E-3</v>
      </c>
    </row>
    <row r="8952" spans="1:6" x14ac:dyDescent="0.25">
      <c r="A8952" s="95">
        <v>42094</v>
      </c>
      <c r="B8952" t="s">
        <v>111</v>
      </c>
      <c r="C8952" t="s">
        <v>90</v>
      </c>
      <c r="D8952" t="s">
        <v>99</v>
      </c>
      <c r="E8952" t="str">
        <f t="shared" si="139"/>
        <v>2015NHS LothianEthnicityWhite - Gypsy Traveller</v>
      </c>
      <c r="F8952">
        <v>3.7065866043960098E-3</v>
      </c>
    </row>
    <row r="8953" spans="1:6" x14ac:dyDescent="0.25">
      <c r="A8953" s="95">
        <v>42094</v>
      </c>
      <c r="B8953" t="s">
        <v>127</v>
      </c>
      <c r="C8953" t="s">
        <v>90</v>
      </c>
      <c r="D8953" t="s">
        <v>99</v>
      </c>
      <c r="E8953" t="str">
        <f t="shared" si="139"/>
        <v>2015East RegionEthnicityWhite - Gypsy Traveller</v>
      </c>
      <c r="F8953">
        <v>2.48323814253786E-3</v>
      </c>
    </row>
    <row r="8954" spans="1:6" x14ac:dyDescent="0.25">
      <c r="A8954" s="95">
        <v>42094</v>
      </c>
      <c r="B8954" t="s">
        <v>132</v>
      </c>
      <c r="C8954" t="s">
        <v>90</v>
      </c>
      <c r="D8954" t="s">
        <v>99</v>
      </c>
      <c r="E8954" t="str">
        <f t="shared" si="139"/>
        <v>2015National Bodies and Special Health BoardsEthnicityWhite - Gypsy Traveller</v>
      </c>
      <c r="F8954">
        <v>6.6737853710624601E-3</v>
      </c>
    </row>
    <row r="8955" spans="1:6" x14ac:dyDescent="0.25">
      <c r="A8955" s="95">
        <v>42094</v>
      </c>
      <c r="B8955" t="s">
        <v>128</v>
      </c>
      <c r="C8955" t="s">
        <v>90</v>
      </c>
      <c r="D8955" t="s">
        <v>99</v>
      </c>
      <c r="E8955" t="str">
        <f t="shared" si="139"/>
        <v>2015North RegionEthnicityWhite - Gypsy Traveller</v>
      </c>
      <c r="F8955">
        <v>2.1756156992428798E-3</v>
      </c>
    </row>
    <row r="8956" spans="1:6" x14ac:dyDescent="0.25">
      <c r="A8956" s="95">
        <v>42094</v>
      </c>
      <c r="B8956" t="s">
        <v>129</v>
      </c>
      <c r="C8956" t="s">
        <v>90</v>
      </c>
      <c r="D8956" t="s">
        <v>99</v>
      </c>
      <c r="E8956" t="str">
        <f t="shared" si="139"/>
        <v>2015West RegionEthnicityWhite - Gypsy Traveller</v>
      </c>
      <c r="F8956">
        <v>1.22912031858798E-3</v>
      </c>
    </row>
    <row r="8957" spans="1:6" x14ac:dyDescent="0.25">
      <c r="A8957" s="95">
        <v>42460</v>
      </c>
      <c r="B8957" t="s">
        <v>82</v>
      </c>
      <c r="C8957" t="s">
        <v>90</v>
      </c>
      <c r="D8957" t="s">
        <v>99</v>
      </c>
      <c r="E8957" t="str">
        <f t="shared" si="139"/>
        <v>2016NHSScotlandEthnicityWhite - Gypsy Traveller</v>
      </c>
      <c r="F8957">
        <v>2.7586815709036302E-3</v>
      </c>
    </row>
    <row r="8958" spans="1:6" x14ac:dyDescent="0.25">
      <c r="A8958" s="95">
        <v>42460</v>
      </c>
      <c r="B8958" t="s">
        <v>52</v>
      </c>
      <c r="C8958" t="s">
        <v>90</v>
      </c>
      <c r="D8958" t="s">
        <v>99</v>
      </c>
      <c r="E8958" t="str">
        <f t="shared" si="139"/>
        <v>2016NHS National Services ScotlandEthnicityWhite - Gypsy Traveller</v>
      </c>
      <c r="F8958">
        <v>2.7292576419213899E-2</v>
      </c>
    </row>
    <row r="8959" spans="1:6" x14ac:dyDescent="0.25">
      <c r="A8959" s="95">
        <v>42460</v>
      </c>
      <c r="B8959" t="s">
        <v>108</v>
      </c>
      <c r="C8959" t="s">
        <v>90</v>
      </c>
      <c r="D8959" t="s">
        <v>99</v>
      </c>
      <c r="E8959" t="str">
        <f t="shared" si="139"/>
        <v>2016NHS Greater Glasgow &amp; ClydeEthnicityWhite - Gypsy Traveller</v>
      </c>
      <c r="F8959">
        <v>2.2439637375459998E-3</v>
      </c>
    </row>
    <row r="8960" spans="1:6" x14ac:dyDescent="0.25">
      <c r="A8960" s="95">
        <v>42460</v>
      </c>
      <c r="B8960" t="s">
        <v>109</v>
      </c>
      <c r="C8960" t="s">
        <v>90</v>
      </c>
      <c r="D8960" t="s">
        <v>99</v>
      </c>
      <c r="E8960" t="str">
        <f t="shared" si="139"/>
        <v>2016NHS HighlandEthnicityWhite - Gypsy Traveller</v>
      </c>
      <c r="F8960">
        <v>8.5792724776938903E-3</v>
      </c>
    </row>
    <row r="8961" spans="1:6" x14ac:dyDescent="0.25">
      <c r="A8961" s="95">
        <v>42460</v>
      </c>
      <c r="B8961" t="s">
        <v>107</v>
      </c>
      <c r="C8961" t="s">
        <v>90</v>
      </c>
      <c r="D8961" t="s">
        <v>99</v>
      </c>
      <c r="E8961" t="str">
        <f t="shared" si="139"/>
        <v>2016NHS GrampianEthnicityWhite - Gypsy Traveller</v>
      </c>
      <c r="F8961">
        <v>5.8520599250936299E-3</v>
      </c>
    </row>
    <row r="8962" spans="1:6" x14ac:dyDescent="0.25">
      <c r="A8962" s="95">
        <v>42460</v>
      </c>
      <c r="B8962" t="s">
        <v>111</v>
      </c>
      <c r="C8962" t="s">
        <v>90</v>
      </c>
      <c r="D8962" t="s">
        <v>99</v>
      </c>
      <c r="E8962" t="str">
        <f t="shared" si="139"/>
        <v>2016NHS LothianEthnicityWhite - Gypsy Traveller</v>
      </c>
      <c r="F8962">
        <v>3.6826986815938702E-3</v>
      </c>
    </row>
    <row r="8963" spans="1:6" x14ac:dyDescent="0.25">
      <c r="A8963" s="95">
        <v>42460</v>
      </c>
      <c r="B8963" t="s">
        <v>114</v>
      </c>
      <c r="C8963" t="s">
        <v>90</v>
      </c>
      <c r="D8963" t="s">
        <v>99</v>
      </c>
      <c r="E8963" t="str">
        <f t="shared" si="139"/>
        <v>2016NHS TaysideEthnicityWhite - Gypsy Traveller</v>
      </c>
      <c r="F8963">
        <v>6.7645268213488404E-3</v>
      </c>
    </row>
    <row r="8964" spans="1:6" x14ac:dyDescent="0.25">
      <c r="A8964" s="95">
        <v>42460</v>
      </c>
      <c r="B8964" t="s">
        <v>127</v>
      </c>
      <c r="C8964" t="s">
        <v>90</v>
      </c>
      <c r="D8964" t="s">
        <v>99</v>
      </c>
      <c r="E8964" t="str">
        <f t="shared" ref="E8964:E9027" si="140">"20"&amp;RIGHT(TEXT(A8964,"dd-mmm-yy"),2)&amp;B8964&amp;C8964&amp;D8964</f>
        <v>2016East RegionEthnicityWhite - Gypsy Traveller</v>
      </c>
      <c r="F8964">
        <v>2.4569420898749401E-3</v>
      </c>
    </row>
    <row r="8965" spans="1:6" x14ac:dyDescent="0.25">
      <c r="A8965" s="95">
        <v>42460</v>
      </c>
      <c r="B8965" t="s">
        <v>132</v>
      </c>
      <c r="C8965" t="s">
        <v>90</v>
      </c>
      <c r="D8965" t="s">
        <v>99</v>
      </c>
      <c r="E8965" t="str">
        <f t="shared" si="140"/>
        <v>2016National Bodies and Special Health BoardsEthnicityWhite - Gypsy Traveller</v>
      </c>
      <c r="F8965">
        <v>6.2948508120357497E-3</v>
      </c>
    </row>
    <row r="8966" spans="1:6" x14ac:dyDescent="0.25">
      <c r="A8966" s="95">
        <v>42460</v>
      </c>
      <c r="B8966" t="s">
        <v>128</v>
      </c>
      <c r="C8966" t="s">
        <v>90</v>
      </c>
      <c r="D8966" t="s">
        <v>99</v>
      </c>
      <c r="E8966" t="str">
        <f t="shared" si="140"/>
        <v>2016North RegionEthnicityWhite - Gypsy Traveller</v>
      </c>
      <c r="F8966">
        <v>6.4740283562441997E-3</v>
      </c>
    </row>
    <row r="8967" spans="1:6" x14ac:dyDescent="0.25">
      <c r="A8967" s="95">
        <v>42460</v>
      </c>
      <c r="B8967" t="s">
        <v>129</v>
      </c>
      <c r="C8967" t="s">
        <v>90</v>
      </c>
      <c r="D8967" t="s">
        <v>99</v>
      </c>
      <c r="E8967" t="str">
        <f t="shared" si="140"/>
        <v>2016West RegionEthnicityWhite - Gypsy Traveller</v>
      </c>
      <c r="F8967">
        <v>1.21447656060238E-3</v>
      </c>
    </row>
    <row r="8968" spans="1:6" x14ac:dyDescent="0.25">
      <c r="A8968" s="95">
        <v>42825</v>
      </c>
      <c r="B8968" t="s">
        <v>82</v>
      </c>
      <c r="C8968" t="s">
        <v>90</v>
      </c>
      <c r="D8968" t="s">
        <v>99</v>
      </c>
      <c r="E8968" t="str">
        <f t="shared" si="140"/>
        <v>2017NHSScotlandEthnicityWhite - Gypsy Traveller</v>
      </c>
      <c r="F8968">
        <v>2.7403116282383598E-3</v>
      </c>
    </row>
    <row r="8969" spans="1:6" x14ac:dyDescent="0.25">
      <c r="A8969" s="95">
        <v>42825</v>
      </c>
      <c r="B8969" t="s">
        <v>52</v>
      </c>
      <c r="C8969" t="s">
        <v>90</v>
      </c>
      <c r="D8969" t="s">
        <v>99</v>
      </c>
      <c r="E8969" t="str">
        <f t="shared" si="140"/>
        <v>2017NHS National Services ScotlandEthnicityWhite - Gypsy Traveller</v>
      </c>
      <c r="F8969">
        <v>2.7137042062415101E-2</v>
      </c>
    </row>
    <row r="8970" spans="1:6" x14ac:dyDescent="0.25">
      <c r="A8970" s="95">
        <v>42825</v>
      </c>
      <c r="B8970" t="s">
        <v>108</v>
      </c>
      <c r="C8970" t="s">
        <v>90</v>
      </c>
      <c r="D8970" t="s">
        <v>99</v>
      </c>
      <c r="E8970" t="str">
        <f t="shared" si="140"/>
        <v>2017NHS Greater Glasgow &amp; ClydeEthnicityWhite - Gypsy Traveller</v>
      </c>
      <c r="F8970">
        <v>2.2341875377019098E-3</v>
      </c>
    </row>
    <row r="8971" spans="1:6" x14ac:dyDescent="0.25">
      <c r="A8971" s="95">
        <v>42825</v>
      </c>
      <c r="B8971" t="s">
        <v>109</v>
      </c>
      <c r="C8971" t="s">
        <v>90</v>
      </c>
      <c r="D8971" t="s">
        <v>99</v>
      </c>
      <c r="E8971" t="str">
        <f t="shared" si="140"/>
        <v>2017NHS HighlandEthnicityWhite - Gypsy Traveller</v>
      </c>
      <c r="F8971">
        <v>8.3836351441985198E-3</v>
      </c>
    </row>
    <row r="8972" spans="1:6" x14ac:dyDescent="0.25">
      <c r="A8972" s="95">
        <v>42825</v>
      </c>
      <c r="B8972" t="s">
        <v>107</v>
      </c>
      <c r="C8972" t="s">
        <v>90</v>
      </c>
      <c r="D8972" t="s">
        <v>99</v>
      </c>
      <c r="E8972" t="str">
        <f t="shared" si="140"/>
        <v>2017NHS GrampianEthnicityWhite - Gypsy Traveller</v>
      </c>
      <c r="F8972">
        <v>5.7994548512439797E-3</v>
      </c>
    </row>
    <row r="8973" spans="1:6" x14ac:dyDescent="0.25">
      <c r="A8973" s="95">
        <v>42825</v>
      </c>
      <c r="B8973" t="s">
        <v>111</v>
      </c>
      <c r="C8973" t="s">
        <v>90</v>
      </c>
      <c r="D8973" t="s">
        <v>99</v>
      </c>
      <c r="E8973" t="str">
        <f t="shared" si="140"/>
        <v>2017NHS LothianEthnicityWhite - Gypsy Traveller</v>
      </c>
      <c r="F8973">
        <v>3.6766057575646099E-3</v>
      </c>
    </row>
    <row r="8974" spans="1:6" x14ac:dyDescent="0.25">
      <c r="A8974" s="95">
        <v>42825</v>
      </c>
      <c r="B8974" t="s">
        <v>114</v>
      </c>
      <c r="C8974" t="s">
        <v>90</v>
      </c>
      <c r="D8974" t="s">
        <v>99</v>
      </c>
      <c r="E8974" t="str">
        <f t="shared" si="140"/>
        <v>2017NHS TaysideEthnicityWhite - Gypsy Traveller</v>
      </c>
      <c r="F8974">
        <v>6.7439978419206901E-3</v>
      </c>
    </row>
    <row r="8975" spans="1:6" x14ac:dyDescent="0.25">
      <c r="A8975" s="95">
        <v>42825</v>
      </c>
      <c r="B8975" t="s">
        <v>127</v>
      </c>
      <c r="C8975" t="s">
        <v>90</v>
      </c>
      <c r="D8975" t="s">
        <v>99</v>
      </c>
      <c r="E8975" t="str">
        <f t="shared" si="140"/>
        <v>2017East RegionEthnicityWhite - Gypsy Traveller</v>
      </c>
      <c r="F8975">
        <v>2.45284407270229E-3</v>
      </c>
    </row>
    <row r="8976" spans="1:6" x14ac:dyDescent="0.25">
      <c r="A8976" s="95">
        <v>42825</v>
      </c>
      <c r="B8976" t="s">
        <v>132</v>
      </c>
      <c r="C8976" t="s">
        <v>90</v>
      </c>
      <c r="D8976" t="s">
        <v>99</v>
      </c>
      <c r="E8976" t="str">
        <f t="shared" si="140"/>
        <v>2017National Bodies and Special Health BoardsEthnicityWhite - Gypsy Traveller</v>
      </c>
      <c r="F8976">
        <v>6.1113487746745701E-3</v>
      </c>
    </row>
    <row r="8977" spans="1:6" x14ac:dyDescent="0.25">
      <c r="A8977" s="95">
        <v>42825</v>
      </c>
      <c r="B8977" t="s">
        <v>128</v>
      </c>
      <c r="C8977" t="s">
        <v>90</v>
      </c>
      <c r="D8977" t="s">
        <v>99</v>
      </c>
      <c r="E8977" t="str">
        <f t="shared" si="140"/>
        <v>2017North RegionEthnicityWhite - Gypsy Traveller</v>
      </c>
      <c r="F8977">
        <v>6.40628670268423E-3</v>
      </c>
    </row>
    <row r="8978" spans="1:6" x14ac:dyDescent="0.25">
      <c r="A8978" s="95">
        <v>42825</v>
      </c>
      <c r="B8978" t="s">
        <v>129</v>
      </c>
      <c r="C8978" t="s">
        <v>90</v>
      </c>
      <c r="D8978" t="s">
        <v>99</v>
      </c>
      <c r="E8978" t="str">
        <f t="shared" si="140"/>
        <v>2017West RegionEthnicityWhite - Gypsy Traveller</v>
      </c>
      <c r="F8978">
        <v>1.2112989970444301E-3</v>
      </c>
    </row>
    <row r="8979" spans="1:6" x14ac:dyDescent="0.25">
      <c r="A8979" s="95">
        <v>43190</v>
      </c>
      <c r="B8979" t="s">
        <v>82</v>
      </c>
      <c r="C8979" t="s">
        <v>90</v>
      </c>
      <c r="D8979" t="s">
        <v>99</v>
      </c>
      <c r="E8979" t="str">
        <f t="shared" si="140"/>
        <v>2018NHSScotlandEthnicityWhite - Gypsy Traveller</v>
      </c>
      <c r="F8979">
        <v>4.8585356373588998E-3</v>
      </c>
    </row>
    <row r="8980" spans="1:6" x14ac:dyDescent="0.25">
      <c r="A8980" s="95">
        <v>43190</v>
      </c>
      <c r="B8980" t="s">
        <v>52</v>
      </c>
      <c r="C8980" t="s">
        <v>90</v>
      </c>
      <c r="D8980" t="s">
        <v>99</v>
      </c>
      <c r="E8980" t="str">
        <f t="shared" si="140"/>
        <v>2018NHS National Services ScotlandEthnicityWhite - Gypsy Traveller</v>
      </c>
      <c r="F8980">
        <v>5.39811066126855E-2</v>
      </c>
    </row>
    <row r="8981" spans="1:6" x14ac:dyDescent="0.25">
      <c r="A8981" s="95">
        <v>43190</v>
      </c>
      <c r="B8981" t="s">
        <v>83</v>
      </c>
      <c r="C8981" t="s">
        <v>90</v>
      </c>
      <c r="D8981" t="s">
        <v>99</v>
      </c>
      <c r="E8981" t="str">
        <f t="shared" si="140"/>
        <v>2018Healthcare Improvement ScotlandEthnicityWhite - Gypsy Traveller</v>
      </c>
      <c r="F8981">
        <v>0.22675736961451201</v>
      </c>
    </row>
    <row r="8982" spans="1:6" x14ac:dyDescent="0.25">
      <c r="A8982" s="95">
        <v>43190</v>
      </c>
      <c r="B8982" t="s">
        <v>108</v>
      </c>
      <c r="C8982" t="s">
        <v>90</v>
      </c>
      <c r="D8982" t="s">
        <v>99</v>
      </c>
      <c r="E8982" t="str">
        <f t="shared" si="140"/>
        <v>2018NHS Greater Glasgow &amp; ClydeEthnicityWhite - Gypsy Traveller</v>
      </c>
      <c r="F8982">
        <v>2.2344870734922798E-3</v>
      </c>
    </row>
    <row r="8983" spans="1:6" x14ac:dyDescent="0.25">
      <c r="A8983" s="95">
        <v>43190</v>
      </c>
      <c r="B8983" t="s">
        <v>109</v>
      </c>
      <c r="C8983" t="s">
        <v>90</v>
      </c>
      <c r="D8983" t="s">
        <v>99</v>
      </c>
      <c r="E8983" t="str">
        <f t="shared" si="140"/>
        <v>2018NHS HighlandEthnicityWhite - Gypsy Traveller</v>
      </c>
      <c r="F8983">
        <v>8.1599347205222293E-3</v>
      </c>
    </row>
    <row r="8984" spans="1:6" x14ac:dyDescent="0.25">
      <c r="A8984" s="95">
        <v>43190</v>
      </c>
      <c r="B8984" t="s">
        <v>107</v>
      </c>
      <c r="C8984" t="s">
        <v>90</v>
      </c>
      <c r="D8984" t="s">
        <v>99</v>
      </c>
      <c r="E8984" t="str">
        <f t="shared" si="140"/>
        <v>2018NHS GrampianEthnicityWhite - Gypsy Traveller</v>
      </c>
      <c r="F8984">
        <v>2.3177656738903599E-2</v>
      </c>
    </row>
    <row r="8985" spans="1:6" x14ac:dyDescent="0.25">
      <c r="A8985" s="95">
        <v>43190</v>
      </c>
      <c r="B8985" t="s">
        <v>111</v>
      </c>
      <c r="C8985" t="s">
        <v>90</v>
      </c>
      <c r="D8985" t="s">
        <v>99</v>
      </c>
      <c r="E8985" t="str">
        <f t="shared" si="140"/>
        <v>2018NHS LothianEthnicityWhite - Gypsy Traveller</v>
      </c>
      <c r="F8985">
        <v>3.5164216892889701E-3</v>
      </c>
    </row>
    <row r="8986" spans="1:6" x14ac:dyDescent="0.25">
      <c r="A8986" s="95">
        <v>43190</v>
      </c>
      <c r="B8986" t="s">
        <v>127</v>
      </c>
      <c r="C8986" t="s">
        <v>90</v>
      </c>
      <c r="D8986" t="s">
        <v>99</v>
      </c>
      <c r="E8986" t="str">
        <f t="shared" si="140"/>
        <v>2018East RegionEthnicityWhite - Gypsy Traveller</v>
      </c>
      <c r="F8986">
        <v>2.36703197860203E-3</v>
      </c>
    </row>
    <row r="8987" spans="1:6" x14ac:dyDescent="0.25">
      <c r="A8987" s="95">
        <v>43190</v>
      </c>
      <c r="B8987" t="s">
        <v>132</v>
      </c>
      <c r="C8987" t="s">
        <v>90</v>
      </c>
      <c r="D8987" t="s">
        <v>99</v>
      </c>
      <c r="E8987" t="str">
        <f t="shared" si="140"/>
        <v>2018National Bodies and Special Health BoardsEthnicityWhite - Gypsy Traveller</v>
      </c>
      <c r="F8987">
        <v>1.7492711370262301E-2</v>
      </c>
    </row>
    <row r="8988" spans="1:6" x14ac:dyDescent="0.25">
      <c r="A8988" s="95">
        <v>43190</v>
      </c>
      <c r="B8988" t="s">
        <v>128</v>
      </c>
      <c r="C8988" t="s">
        <v>90</v>
      </c>
      <c r="D8988" t="s">
        <v>99</v>
      </c>
      <c r="E8988" t="str">
        <f t="shared" si="140"/>
        <v>2018North RegionEthnicityWhite - Gypsy Traveller</v>
      </c>
      <c r="F8988">
        <v>1.0545853370454701E-2</v>
      </c>
    </row>
    <row r="8989" spans="1:6" x14ac:dyDescent="0.25">
      <c r="A8989" s="95">
        <v>43190</v>
      </c>
      <c r="B8989" t="s">
        <v>129</v>
      </c>
      <c r="C8989" t="s">
        <v>90</v>
      </c>
      <c r="D8989" t="s">
        <v>99</v>
      </c>
      <c r="E8989" t="str">
        <f t="shared" si="140"/>
        <v>2018West RegionEthnicityWhite - Gypsy Traveller</v>
      </c>
      <c r="F8989">
        <v>1.19931399239634E-3</v>
      </c>
    </row>
    <row r="8990" spans="1:6" x14ac:dyDescent="0.25">
      <c r="A8990" s="95">
        <v>43555</v>
      </c>
      <c r="B8990" t="s">
        <v>82</v>
      </c>
      <c r="C8990" t="s">
        <v>90</v>
      </c>
      <c r="D8990" t="s">
        <v>99</v>
      </c>
      <c r="E8990" t="str">
        <f t="shared" si="140"/>
        <v>2019NHSScotlandEthnicityWhite - Gypsy Traveller</v>
      </c>
      <c r="F8990">
        <v>4.7933787461586297E-3</v>
      </c>
    </row>
    <row r="8991" spans="1:6" x14ac:dyDescent="0.25">
      <c r="A8991" s="95">
        <v>43555</v>
      </c>
      <c r="B8991" t="s">
        <v>52</v>
      </c>
      <c r="C8991" t="s">
        <v>90</v>
      </c>
      <c r="D8991" t="s">
        <v>99</v>
      </c>
      <c r="E8991" t="str">
        <f t="shared" si="140"/>
        <v>2019NHS National Services ScotlandEthnicityWhite - Gypsy Traveller</v>
      </c>
      <c r="F8991">
        <v>5.50206327372764E-2</v>
      </c>
    </row>
    <row r="8992" spans="1:6" x14ac:dyDescent="0.25">
      <c r="A8992" s="95">
        <v>43555</v>
      </c>
      <c r="B8992" t="s">
        <v>35</v>
      </c>
      <c r="C8992" t="s">
        <v>90</v>
      </c>
      <c r="D8992" t="s">
        <v>99</v>
      </c>
      <c r="E8992" t="str">
        <f t="shared" si="140"/>
        <v>2019National Waiting Times CentreEthnicityWhite - Gypsy Traveller</v>
      </c>
      <c r="F8992">
        <v>4.8076923076923003E-2</v>
      </c>
    </row>
    <row r="8993" spans="1:6" x14ac:dyDescent="0.25">
      <c r="A8993" s="95">
        <v>43555</v>
      </c>
      <c r="B8993" t="s">
        <v>108</v>
      </c>
      <c r="C8993" t="s">
        <v>90</v>
      </c>
      <c r="D8993" t="s">
        <v>99</v>
      </c>
      <c r="E8993" t="str">
        <f t="shared" si="140"/>
        <v>2019NHS Greater Glasgow &amp; ClydeEthnicityWhite - Gypsy Traveller</v>
      </c>
      <c r="F8993">
        <v>2.19000481801059E-3</v>
      </c>
    </row>
    <row r="8994" spans="1:6" x14ac:dyDescent="0.25">
      <c r="A8994" s="95">
        <v>43555</v>
      </c>
      <c r="B8994" t="s">
        <v>109</v>
      </c>
      <c r="C8994" t="s">
        <v>90</v>
      </c>
      <c r="D8994" t="s">
        <v>99</v>
      </c>
      <c r="E8994" t="str">
        <f t="shared" si="140"/>
        <v>2019NHS HighlandEthnicityWhite - Gypsy Traveller</v>
      </c>
      <c r="F8994">
        <v>8.2182774490466796E-3</v>
      </c>
    </row>
    <row r="8995" spans="1:6" x14ac:dyDescent="0.25">
      <c r="A8995" s="95">
        <v>43555</v>
      </c>
      <c r="B8995" t="s">
        <v>107</v>
      </c>
      <c r="C8995" t="s">
        <v>90</v>
      </c>
      <c r="D8995" t="s">
        <v>99</v>
      </c>
      <c r="E8995" t="str">
        <f t="shared" si="140"/>
        <v>2019NHS GrampianEthnicityWhite - Gypsy Traveller</v>
      </c>
      <c r="F8995">
        <v>1.6587415680636899E-2</v>
      </c>
    </row>
    <row r="8996" spans="1:6" x14ac:dyDescent="0.25">
      <c r="A8996" s="95">
        <v>43555</v>
      </c>
      <c r="B8996" t="s">
        <v>111</v>
      </c>
      <c r="C8996" t="s">
        <v>90</v>
      </c>
      <c r="D8996" t="s">
        <v>99</v>
      </c>
      <c r="E8996" t="str">
        <f t="shared" si="140"/>
        <v>2019NHS LothianEthnicityWhite - Gypsy Traveller</v>
      </c>
      <c r="F8996">
        <v>6.8450954890820698E-3</v>
      </c>
    </row>
    <row r="8997" spans="1:6" x14ac:dyDescent="0.25">
      <c r="A8997" s="95">
        <v>43555</v>
      </c>
      <c r="B8997" t="s">
        <v>127</v>
      </c>
      <c r="C8997" t="s">
        <v>90</v>
      </c>
      <c r="D8997" t="s">
        <v>99</v>
      </c>
      <c r="E8997" t="str">
        <f t="shared" si="140"/>
        <v>2019East RegionEthnicityWhite - Gypsy Traveller</v>
      </c>
      <c r="F8997">
        <v>4.6455449224194001E-3</v>
      </c>
    </row>
    <row r="8998" spans="1:6" x14ac:dyDescent="0.25">
      <c r="A8998" s="95">
        <v>43555</v>
      </c>
      <c r="B8998" t="s">
        <v>132</v>
      </c>
      <c r="C8998" t="s">
        <v>90</v>
      </c>
      <c r="D8998" t="s">
        <v>99</v>
      </c>
      <c r="E8998" t="str">
        <f t="shared" si="140"/>
        <v>2019National Bodies and Special Health BoardsEthnicityWhite - Gypsy Traveller</v>
      </c>
      <c r="F8998">
        <v>1.7378207727509701E-2</v>
      </c>
    </row>
    <row r="8999" spans="1:6" x14ac:dyDescent="0.25">
      <c r="A8999" s="95">
        <v>43555</v>
      </c>
      <c r="B8999" t="s">
        <v>128</v>
      </c>
      <c r="C8999" t="s">
        <v>90</v>
      </c>
      <c r="D8999" t="s">
        <v>99</v>
      </c>
      <c r="E8999" t="str">
        <f t="shared" si="140"/>
        <v>2019North RegionEthnicityWhite - Gypsy Traveller</v>
      </c>
      <c r="F8999">
        <v>8.3862716732708495E-3</v>
      </c>
    </row>
    <row r="9000" spans="1:6" x14ac:dyDescent="0.25">
      <c r="A9000" s="95">
        <v>43555</v>
      </c>
      <c r="B9000" t="s">
        <v>129</v>
      </c>
      <c r="C9000" t="s">
        <v>90</v>
      </c>
      <c r="D9000" t="s">
        <v>99</v>
      </c>
      <c r="E9000" t="str">
        <f t="shared" si="140"/>
        <v>2019West RegionEthnicityWhite - Gypsy Traveller</v>
      </c>
      <c r="F9000">
        <v>1.17750956726523E-3</v>
      </c>
    </row>
    <row r="9001" spans="1:6" x14ac:dyDescent="0.25">
      <c r="A9001" s="95">
        <v>43921</v>
      </c>
      <c r="B9001" t="s">
        <v>82</v>
      </c>
      <c r="C9001" t="s">
        <v>90</v>
      </c>
      <c r="D9001" t="s">
        <v>99</v>
      </c>
      <c r="E9001" t="str">
        <f t="shared" si="140"/>
        <v>2020NHSScotlandEthnicityWhite - Gypsy Traveller</v>
      </c>
      <c r="F9001">
        <v>5.68928242632379E-3</v>
      </c>
    </row>
    <row r="9002" spans="1:6" x14ac:dyDescent="0.25">
      <c r="A9002" s="95">
        <v>43921</v>
      </c>
      <c r="B9002" t="s">
        <v>52</v>
      </c>
      <c r="C9002" t="s">
        <v>90</v>
      </c>
      <c r="D9002" t="s">
        <v>99</v>
      </c>
      <c r="E9002" t="str">
        <f t="shared" si="140"/>
        <v>2020NHS National Services ScotlandEthnicityWhite - Gypsy Traveller</v>
      </c>
      <c r="F9002">
        <v>5.3908355795148202E-2</v>
      </c>
    </row>
    <row r="9003" spans="1:6" x14ac:dyDescent="0.25">
      <c r="A9003" s="95">
        <v>43921</v>
      </c>
      <c r="B9003" t="s">
        <v>35</v>
      </c>
      <c r="C9003" t="s">
        <v>90</v>
      </c>
      <c r="D9003" t="s">
        <v>99</v>
      </c>
      <c r="E9003" t="str">
        <f t="shared" si="140"/>
        <v>2020National Waiting Times CentreEthnicityWhite - Gypsy Traveller</v>
      </c>
      <c r="F9003">
        <v>4.6511627906976702E-2</v>
      </c>
    </row>
    <row r="9004" spans="1:6" x14ac:dyDescent="0.25">
      <c r="A9004" s="95">
        <v>43921</v>
      </c>
      <c r="B9004" t="s">
        <v>108</v>
      </c>
      <c r="C9004" t="s">
        <v>90</v>
      </c>
      <c r="D9004" t="s">
        <v>99</v>
      </c>
      <c r="E9004" t="str">
        <f t="shared" si="140"/>
        <v>2020NHS Greater Glasgow &amp; ClydeEthnicityWhite - Gypsy Traveller</v>
      </c>
      <c r="F9004">
        <v>4.2599416387995399E-3</v>
      </c>
    </row>
    <row r="9005" spans="1:6" x14ac:dyDescent="0.25">
      <c r="A9005" s="95">
        <v>43921</v>
      </c>
      <c r="B9005" t="s">
        <v>109</v>
      </c>
      <c r="C9005" t="s">
        <v>90</v>
      </c>
      <c r="D9005" t="s">
        <v>99</v>
      </c>
      <c r="E9005" t="str">
        <f t="shared" si="140"/>
        <v>2020NHS HighlandEthnicityWhite - Gypsy Traveller</v>
      </c>
      <c r="F9005">
        <v>1.5815277558121101E-2</v>
      </c>
    </row>
    <row r="9006" spans="1:6" x14ac:dyDescent="0.25">
      <c r="A9006" s="95">
        <v>43921</v>
      </c>
      <c r="B9006" t="s">
        <v>107</v>
      </c>
      <c r="C9006" t="s">
        <v>90</v>
      </c>
      <c r="D9006" t="s">
        <v>99</v>
      </c>
      <c r="E9006" t="str">
        <f t="shared" si="140"/>
        <v>2020NHS GrampianEthnicityWhite - Gypsy Traveller</v>
      </c>
      <c r="F9006">
        <v>1.65617754223252E-2</v>
      </c>
    </row>
    <row r="9007" spans="1:6" x14ac:dyDescent="0.25">
      <c r="A9007" s="95">
        <v>43921</v>
      </c>
      <c r="B9007" t="s">
        <v>111</v>
      </c>
      <c r="C9007" t="s">
        <v>90</v>
      </c>
      <c r="D9007" t="s">
        <v>99</v>
      </c>
      <c r="E9007" t="str">
        <f t="shared" si="140"/>
        <v>2020NHS LothianEthnicityWhite - Gypsy Traveller</v>
      </c>
      <c r="F9007">
        <v>3.3228110981890599E-3</v>
      </c>
    </row>
    <row r="9008" spans="1:6" x14ac:dyDescent="0.25">
      <c r="A9008" s="95">
        <v>43921</v>
      </c>
      <c r="B9008" t="s">
        <v>114</v>
      </c>
      <c r="C9008" t="s">
        <v>90</v>
      </c>
      <c r="D9008" t="s">
        <v>99</v>
      </c>
      <c r="E9008" t="str">
        <f t="shared" si="140"/>
        <v>2020NHS TaysideEthnicityWhite - Gypsy Traveller</v>
      </c>
      <c r="F9008">
        <v>6.8184917496249796E-3</v>
      </c>
    </row>
    <row r="9009" spans="1:6" x14ac:dyDescent="0.25">
      <c r="A9009" s="95">
        <v>43921</v>
      </c>
      <c r="B9009" t="s">
        <v>106</v>
      </c>
      <c r="C9009" t="s">
        <v>90</v>
      </c>
      <c r="D9009" t="s">
        <v>99</v>
      </c>
      <c r="E9009" t="str">
        <f t="shared" si="140"/>
        <v>2020NHS Forth ValleyEthnicityWhite - Gypsy Traveller</v>
      </c>
      <c r="F9009">
        <v>1.18105586394236E-2</v>
      </c>
    </row>
    <row r="9010" spans="1:6" x14ac:dyDescent="0.25">
      <c r="A9010" s="95">
        <v>43921</v>
      </c>
      <c r="B9010" t="s">
        <v>127</v>
      </c>
      <c r="C9010" t="s">
        <v>90</v>
      </c>
      <c r="D9010" t="s">
        <v>99</v>
      </c>
      <c r="E9010" t="str">
        <f t="shared" si="140"/>
        <v>2020East RegionEthnicityWhite - Gypsy Traveller</v>
      </c>
      <c r="F9010">
        <v>2.25321646650593E-3</v>
      </c>
    </row>
    <row r="9011" spans="1:6" x14ac:dyDescent="0.25">
      <c r="A9011" s="95">
        <v>43921</v>
      </c>
      <c r="B9011" t="s">
        <v>132</v>
      </c>
      <c r="C9011" t="s">
        <v>90</v>
      </c>
      <c r="D9011" t="s">
        <v>99</v>
      </c>
      <c r="E9011" t="str">
        <f t="shared" si="140"/>
        <v>2020National Bodies and Special Health BoardsEthnicityWhite - Gypsy Traveller</v>
      </c>
      <c r="F9011">
        <v>1.6055659620016E-2</v>
      </c>
    </row>
    <row r="9012" spans="1:6" x14ac:dyDescent="0.25">
      <c r="A9012" s="95">
        <v>43921</v>
      </c>
      <c r="B9012" t="s">
        <v>128</v>
      </c>
      <c r="C9012" t="s">
        <v>90</v>
      </c>
      <c r="D9012" t="s">
        <v>99</v>
      </c>
      <c r="E9012" t="str">
        <f t="shared" si="140"/>
        <v>2020North RegionEthnicityWhite - Gypsy Traveller</v>
      </c>
      <c r="F9012">
        <v>1.2315018164651701E-2</v>
      </c>
    </row>
    <row r="9013" spans="1:6" x14ac:dyDescent="0.25">
      <c r="A9013" s="95">
        <v>43921</v>
      </c>
      <c r="B9013" t="s">
        <v>129</v>
      </c>
      <c r="C9013" t="s">
        <v>90</v>
      </c>
      <c r="D9013" t="s">
        <v>99</v>
      </c>
      <c r="E9013" t="str">
        <f t="shared" si="140"/>
        <v>2020West RegionEthnicityWhite - Gypsy Traveller</v>
      </c>
      <c r="F9013">
        <v>3.4071937216777E-3</v>
      </c>
    </row>
    <row r="9014" spans="1:6" x14ac:dyDescent="0.25">
      <c r="A9014" s="95">
        <v>40268</v>
      </c>
      <c r="B9014" t="s">
        <v>102</v>
      </c>
      <c r="C9014" t="s">
        <v>90</v>
      </c>
      <c r="D9014" t="s">
        <v>59</v>
      </c>
      <c r="E9014" t="str">
        <f t="shared" si="140"/>
        <v>2010NHS Ayrshire &amp; ArranEthnicityWhite - Irish</v>
      </c>
      <c r="F9014">
        <v>1.3557820115197099</v>
      </c>
    </row>
    <row r="9015" spans="1:6" x14ac:dyDescent="0.25">
      <c r="A9015" s="95">
        <v>40268</v>
      </c>
      <c r="B9015" t="s">
        <v>103</v>
      </c>
      <c r="C9015" t="s">
        <v>90</v>
      </c>
      <c r="D9015" t="s">
        <v>59</v>
      </c>
      <c r="E9015" t="str">
        <f t="shared" si="140"/>
        <v>2010NHS BordersEthnicityWhite - Irish</v>
      </c>
      <c r="F9015">
        <v>0.74943792155883004</v>
      </c>
    </row>
    <row r="9016" spans="1:6" x14ac:dyDescent="0.25">
      <c r="A9016" s="95">
        <v>40268</v>
      </c>
      <c r="B9016" t="s">
        <v>82</v>
      </c>
      <c r="C9016" t="s">
        <v>90</v>
      </c>
      <c r="D9016" t="s">
        <v>59</v>
      </c>
      <c r="E9016" t="str">
        <f t="shared" si="140"/>
        <v>2010NHSScotlandEthnicityWhite - Irish</v>
      </c>
      <c r="F9016">
        <v>0.86024483465351997</v>
      </c>
    </row>
    <row r="9017" spans="1:6" x14ac:dyDescent="0.25">
      <c r="A9017" s="95">
        <v>40268</v>
      </c>
      <c r="B9017" t="s">
        <v>52</v>
      </c>
      <c r="C9017" t="s">
        <v>90</v>
      </c>
      <c r="D9017" t="s">
        <v>59</v>
      </c>
      <c r="E9017" t="str">
        <f t="shared" si="140"/>
        <v>2010NHS National Services ScotlandEthnicityWhite - Irish</v>
      </c>
      <c r="F9017">
        <v>0.49247606019151802</v>
      </c>
    </row>
    <row r="9018" spans="1:6" x14ac:dyDescent="0.25">
      <c r="A9018" s="95">
        <v>40268</v>
      </c>
      <c r="B9018" t="s">
        <v>15</v>
      </c>
      <c r="C9018" t="s">
        <v>90</v>
      </c>
      <c r="D9018" t="s">
        <v>59</v>
      </c>
      <c r="E9018" t="str">
        <f t="shared" si="140"/>
        <v>2010Scottish Ambulance ServiceEthnicityWhite - Irish</v>
      </c>
      <c r="F9018">
        <v>0.23132084200786401</v>
      </c>
    </row>
    <row r="9019" spans="1:6" x14ac:dyDescent="0.25">
      <c r="A9019" s="95">
        <v>40268</v>
      </c>
      <c r="B9019" t="s">
        <v>16</v>
      </c>
      <c r="C9019" t="s">
        <v>90</v>
      </c>
      <c r="D9019" t="s">
        <v>59</v>
      </c>
      <c r="E9019" t="str">
        <f t="shared" si="140"/>
        <v>2010NHS 24EthnicityWhite - Irish</v>
      </c>
      <c r="F9019">
        <v>0.83740404745289598</v>
      </c>
    </row>
    <row r="9020" spans="1:6" x14ac:dyDescent="0.25">
      <c r="A9020" s="95">
        <v>40268</v>
      </c>
      <c r="B9020" t="s">
        <v>17</v>
      </c>
      <c r="C9020" t="s">
        <v>90</v>
      </c>
      <c r="D9020" t="s">
        <v>59</v>
      </c>
      <c r="E9020" t="str">
        <f t="shared" si="140"/>
        <v>2010NHS Education for ScotlandEthnicityWhite - Irish</v>
      </c>
      <c r="F9020">
        <v>0.76184166942696196</v>
      </c>
    </row>
    <row r="9021" spans="1:6" x14ac:dyDescent="0.25">
      <c r="A9021" s="95">
        <v>40268</v>
      </c>
      <c r="B9021" t="s">
        <v>83</v>
      </c>
      <c r="C9021" t="s">
        <v>90</v>
      </c>
      <c r="D9021" t="s">
        <v>59</v>
      </c>
      <c r="E9021" t="str">
        <f t="shared" si="140"/>
        <v>2010Healthcare Improvement ScotlandEthnicityWhite - Irish</v>
      </c>
      <c r="F9021">
        <v>3.0405405405405399</v>
      </c>
    </row>
    <row r="9022" spans="1:6" x14ac:dyDescent="0.25">
      <c r="A9022" s="95">
        <v>40268</v>
      </c>
      <c r="B9022" t="s">
        <v>18</v>
      </c>
      <c r="C9022" t="s">
        <v>90</v>
      </c>
      <c r="D9022" t="s">
        <v>59</v>
      </c>
      <c r="E9022" t="str">
        <f t="shared" si="140"/>
        <v>2010NHS Health ScotlandEthnicityWhite - Irish</v>
      </c>
      <c r="F9022">
        <v>3.0716723549488001</v>
      </c>
    </row>
    <row r="9023" spans="1:6" x14ac:dyDescent="0.25">
      <c r="A9023" s="95">
        <v>40268</v>
      </c>
      <c r="B9023" t="s">
        <v>19</v>
      </c>
      <c r="C9023" t="s">
        <v>90</v>
      </c>
      <c r="D9023" t="s">
        <v>59</v>
      </c>
      <c r="E9023" t="str">
        <f t="shared" si="140"/>
        <v>2010The State HospitalEthnicityWhite - Irish</v>
      </c>
      <c r="F9023">
        <v>0.98314606741572996</v>
      </c>
    </row>
    <row r="9024" spans="1:6" x14ac:dyDescent="0.25">
      <c r="A9024" s="95">
        <v>40268</v>
      </c>
      <c r="B9024" t="s">
        <v>35</v>
      </c>
      <c r="C9024" t="s">
        <v>90</v>
      </c>
      <c r="D9024" t="s">
        <v>59</v>
      </c>
      <c r="E9024" t="str">
        <f t="shared" si="140"/>
        <v>2010National Waiting Times CentreEthnicityWhite - Irish</v>
      </c>
      <c r="F9024">
        <v>0.92137592137592095</v>
      </c>
    </row>
    <row r="9025" spans="1:6" x14ac:dyDescent="0.25">
      <c r="A9025" s="95">
        <v>40268</v>
      </c>
      <c r="B9025" t="s">
        <v>105</v>
      </c>
      <c r="C9025" t="s">
        <v>90</v>
      </c>
      <c r="D9025" t="s">
        <v>59</v>
      </c>
      <c r="E9025" t="str">
        <f t="shared" si="140"/>
        <v>2010NHS FifeEthnicityWhite - Irish</v>
      </c>
      <c r="F9025">
        <v>0.84375909223159695</v>
      </c>
    </row>
    <row r="9026" spans="1:6" x14ac:dyDescent="0.25">
      <c r="A9026" s="95">
        <v>40268</v>
      </c>
      <c r="B9026" t="s">
        <v>108</v>
      </c>
      <c r="C9026" t="s">
        <v>90</v>
      </c>
      <c r="D9026" t="s">
        <v>59</v>
      </c>
      <c r="E9026" t="str">
        <f t="shared" si="140"/>
        <v>2010NHS Greater Glasgow &amp; ClydeEthnicityWhite - Irish</v>
      </c>
      <c r="F9026">
        <v>0.70751597972228297</v>
      </c>
    </row>
    <row r="9027" spans="1:6" x14ac:dyDescent="0.25">
      <c r="A9027" s="95">
        <v>40268</v>
      </c>
      <c r="B9027" t="s">
        <v>109</v>
      </c>
      <c r="C9027" t="s">
        <v>90</v>
      </c>
      <c r="D9027" t="s">
        <v>59</v>
      </c>
      <c r="E9027" t="str">
        <f t="shared" si="140"/>
        <v>2010NHS HighlandEthnicityWhite - Irish</v>
      </c>
      <c r="F9027">
        <v>0.89572583000681505</v>
      </c>
    </row>
    <row r="9028" spans="1:6" x14ac:dyDescent="0.25">
      <c r="A9028" s="95">
        <v>40268</v>
      </c>
      <c r="B9028" t="s">
        <v>110</v>
      </c>
      <c r="C9028" t="s">
        <v>90</v>
      </c>
      <c r="D9028" t="s">
        <v>59</v>
      </c>
      <c r="E9028" t="str">
        <f t="shared" ref="E9028:E9091" si="141">"20"&amp;RIGHT(TEXT(A9028,"dd-mmm-yy"),2)&amp;B9028&amp;C9028&amp;D9028</f>
        <v>2010NHS LanarkshireEthnicityWhite - Irish</v>
      </c>
      <c r="F9028">
        <v>0.83978384694026498</v>
      </c>
    </row>
    <row r="9029" spans="1:6" x14ac:dyDescent="0.25">
      <c r="A9029" s="95">
        <v>40268</v>
      </c>
      <c r="B9029" t="s">
        <v>107</v>
      </c>
      <c r="C9029" t="s">
        <v>90</v>
      </c>
      <c r="D9029" t="s">
        <v>59</v>
      </c>
      <c r="E9029" t="str">
        <f t="shared" si="141"/>
        <v>2010NHS GrampianEthnicityWhite - Irish</v>
      </c>
      <c r="F9029">
        <v>0.83348007278276603</v>
      </c>
    </row>
    <row r="9030" spans="1:6" x14ac:dyDescent="0.25">
      <c r="A9030" s="95">
        <v>40268</v>
      </c>
      <c r="B9030" t="s">
        <v>112</v>
      </c>
      <c r="C9030" t="s">
        <v>90</v>
      </c>
      <c r="D9030" t="s">
        <v>59</v>
      </c>
      <c r="E9030" t="str">
        <f t="shared" si="141"/>
        <v>2010NHS OrkneyEthnicityWhite - Irish</v>
      </c>
      <c r="F9030">
        <v>0.67750677506775003</v>
      </c>
    </row>
    <row r="9031" spans="1:6" x14ac:dyDescent="0.25">
      <c r="A9031" s="95">
        <v>40268</v>
      </c>
      <c r="B9031" t="s">
        <v>111</v>
      </c>
      <c r="C9031" t="s">
        <v>90</v>
      </c>
      <c r="D9031" t="s">
        <v>59</v>
      </c>
      <c r="E9031" t="str">
        <f t="shared" si="141"/>
        <v>2010NHS LothianEthnicityWhite - Irish</v>
      </c>
      <c r="F9031">
        <v>0.85575992255566302</v>
      </c>
    </row>
    <row r="9032" spans="1:6" x14ac:dyDescent="0.25">
      <c r="A9032" s="95">
        <v>40268</v>
      </c>
      <c r="B9032" t="s">
        <v>114</v>
      </c>
      <c r="C9032" t="s">
        <v>90</v>
      </c>
      <c r="D9032" t="s">
        <v>59</v>
      </c>
      <c r="E9032" t="str">
        <f t="shared" si="141"/>
        <v>2010NHS TaysideEthnicityWhite - Irish</v>
      </c>
      <c r="F9032">
        <v>1.1870236730289301</v>
      </c>
    </row>
    <row r="9033" spans="1:6" x14ac:dyDescent="0.25">
      <c r="A9033" s="95">
        <v>40268</v>
      </c>
      <c r="B9033" t="s">
        <v>106</v>
      </c>
      <c r="C9033" t="s">
        <v>90</v>
      </c>
      <c r="D9033" t="s">
        <v>59</v>
      </c>
      <c r="E9033" t="str">
        <f t="shared" si="141"/>
        <v>2010NHS Forth ValleyEthnicityWhite - Irish</v>
      </c>
      <c r="F9033">
        <v>1.03444079347693</v>
      </c>
    </row>
    <row r="9034" spans="1:6" x14ac:dyDescent="0.25">
      <c r="A9034" s="95">
        <v>40268</v>
      </c>
      <c r="B9034" t="s">
        <v>115</v>
      </c>
      <c r="C9034" t="s">
        <v>90</v>
      </c>
      <c r="D9034" t="s">
        <v>59</v>
      </c>
      <c r="E9034" t="str">
        <f t="shared" si="141"/>
        <v>2010NHS Western IslesEthnicityWhite - Irish</v>
      </c>
      <c r="F9034">
        <v>0.93023255813953398</v>
      </c>
    </row>
    <row r="9035" spans="1:6" x14ac:dyDescent="0.25">
      <c r="A9035" s="95">
        <v>40268</v>
      </c>
      <c r="B9035" t="s">
        <v>104</v>
      </c>
      <c r="C9035" t="s">
        <v>90</v>
      </c>
      <c r="D9035" t="s">
        <v>59</v>
      </c>
      <c r="E9035" t="str">
        <f t="shared" si="141"/>
        <v>2010NHS Dumfries &amp; GallowayEthnicityWhite - Irish</v>
      </c>
      <c r="F9035">
        <v>0.80726538849646801</v>
      </c>
    </row>
    <row r="9036" spans="1:6" x14ac:dyDescent="0.25">
      <c r="A9036" s="95">
        <v>40268</v>
      </c>
      <c r="B9036" t="s">
        <v>113</v>
      </c>
      <c r="C9036" t="s">
        <v>90</v>
      </c>
      <c r="D9036" t="s">
        <v>59</v>
      </c>
      <c r="E9036" t="str">
        <f t="shared" si="141"/>
        <v>2010NHS ShetlandEthnicityWhite - Irish</v>
      </c>
      <c r="F9036">
        <v>1.2610340479192901</v>
      </c>
    </row>
    <row r="9037" spans="1:6" x14ac:dyDescent="0.25">
      <c r="A9037" s="95">
        <v>40268</v>
      </c>
      <c r="B9037" t="s">
        <v>127</v>
      </c>
      <c r="C9037" t="s">
        <v>90</v>
      </c>
      <c r="D9037" t="s">
        <v>59</v>
      </c>
      <c r="E9037" t="str">
        <f t="shared" si="141"/>
        <v>2010East RegionEthnicityWhite - Irish</v>
      </c>
      <c r="F9037">
        <v>0.84207379356735301</v>
      </c>
    </row>
    <row r="9038" spans="1:6" x14ac:dyDescent="0.25">
      <c r="A9038" s="95">
        <v>40268</v>
      </c>
      <c r="B9038" t="s">
        <v>132</v>
      </c>
      <c r="C9038" t="s">
        <v>90</v>
      </c>
      <c r="D9038" t="s">
        <v>59</v>
      </c>
      <c r="E9038" t="str">
        <f t="shared" si="141"/>
        <v>2010National Bodies and Special Health BoardsEthnicityWhite - Irish</v>
      </c>
      <c r="F9038">
        <v>0.67061657660003904</v>
      </c>
    </row>
    <row r="9039" spans="1:6" x14ac:dyDescent="0.25">
      <c r="A9039" s="95">
        <v>40268</v>
      </c>
      <c r="B9039" t="s">
        <v>128</v>
      </c>
      <c r="C9039" t="s">
        <v>90</v>
      </c>
      <c r="D9039" t="s">
        <v>59</v>
      </c>
      <c r="E9039" t="str">
        <f t="shared" si="141"/>
        <v>2010North RegionEthnicityWhite - Irish</v>
      </c>
      <c r="F9039">
        <v>0.97206157131417303</v>
      </c>
    </row>
    <row r="9040" spans="1:6" x14ac:dyDescent="0.25">
      <c r="A9040" s="95">
        <v>40268</v>
      </c>
      <c r="B9040" t="s">
        <v>129</v>
      </c>
      <c r="C9040" t="s">
        <v>90</v>
      </c>
      <c r="D9040" t="s">
        <v>59</v>
      </c>
      <c r="E9040" t="str">
        <f t="shared" si="141"/>
        <v>2010West RegionEthnicityWhite - Irish</v>
      </c>
      <c r="F9040">
        <v>0.854874821901078</v>
      </c>
    </row>
    <row r="9041" spans="1:6" x14ac:dyDescent="0.25">
      <c r="A9041" s="95">
        <v>40633</v>
      </c>
      <c r="B9041" t="s">
        <v>102</v>
      </c>
      <c r="C9041" t="s">
        <v>90</v>
      </c>
      <c r="D9041" t="s">
        <v>59</v>
      </c>
      <c r="E9041" t="str">
        <f t="shared" si="141"/>
        <v>2011NHS Ayrshire &amp; ArranEthnicityWhite - Irish</v>
      </c>
      <c r="F9041">
        <v>1.3806706114398399</v>
      </c>
    </row>
    <row r="9042" spans="1:6" x14ac:dyDescent="0.25">
      <c r="A9042" s="95">
        <v>40633</v>
      </c>
      <c r="B9042" t="s">
        <v>103</v>
      </c>
      <c r="C9042" t="s">
        <v>90</v>
      </c>
      <c r="D9042" t="s">
        <v>59</v>
      </c>
      <c r="E9042" t="str">
        <f t="shared" si="141"/>
        <v>2011NHS BordersEthnicityWhite - Irish</v>
      </c>
      <c r="F9042">
        <v>0.73011734028683095</v>
      </c>
    </row>
    <row r="9043" spans="1:6" x14ac:dyDescent="0.25">
      <c r="A9043" s="95">
        <v>40633</v>
      </c>
      <c r="B9043" t="s">
        <v>82</v>
      </c>
      <c r="C9043" t="s">
        <v>90</v>
      </c>
      <c r="D9043" t="s">
        <v>59</v>
      </c>
      <c r="E9043" t="str">
        <f t="shared" si="141"/>
        <v>2011NHSScotlandEthnicityWhite - Irish</v>
      </c>
      <c r="F9043">
        <v>0.87164049265143495</v>
      </c>
    </row>
    <row r="9044" spans="1:6" x14ac:dyDescent="0.25">
      <c r="A9044" s="95">
        <v>40633</v>
      </c>
      <c r="B9044" t="s">
        <v>52</v>
      </c>
      <c r="C9044" t="s">
        <v>90</v>
      </c>
      <c r="D9044" t="s">
        <v>59</v>
      </c>
      <c r="E9044" t="str">
        <f t="shared" si="141"/>
        <v>2011NHS National Services ScotlandEthnicityWhite - Irish</v>
      </c>
      <c r="F9044">
        <v>0.46883618312189701</v>
      </c>
    </row>
    <row r="9045" spans="1:6" x14ac:dyDescent="0.25">
      <c r="A9045" s="95">
        <v>40633</v>
      </c>
      <c r="B9045" t="s">
        <v>15</v>
      </c>
      <c r="C9045" t="s">
        <v>90</v>
      </c>
      <c r="D9045" t="s">
        <v>59</v>
      </c>
      <c r="E9045" t="str">
        <f t="shared" si="141"/>
        <v>2011Scottish Ambulance ServiceEthnicityWhite - Irish</v>
      </c>
      <c r="F9045">
        <v>0.231107002542177</v>
      </c>
    </row>
    <row r="9046" spans="1:6" x14ac:dyDescent="0.25">
      <c r="A9046" s="95">
        <v>40633</v>
      </c>
      <c r="B9046" t="s">
        <v>16</v>
      </c>
      <c r="C9046" t="s">
        <v>90</v>
      </c>
      <c r="D9046" t="s">
        <v>59</v>
      </c>
      <c r="E9046" t="str">
        <f t="shared" si="141"/>
        <v>2011NHS 24EthnicityWhite - Irish</v>
      </c>
      <c r="F9046">
        <v>0.84151472650771297</v>
      </c>
    </row>
    <row r="9047" spans="1:6" x14ac:dyDescent="0.25">
      <c r="A9047" s="95">
        <v>40633</v>
      </c>
      <c r="B9047" t="s">
        <v>17</v>
      </c>
      <c r="C9047" t="s">
        <v>90</v>
      </c>
      <c r="D9047" t="s">
        <v>59</v>
      </c>
      <c r="E9047" t="str">
        <f t="shared" si="141"/>
        <v>2011NHS Education for ScotlandEthnicityWhite - Irish</v>
      </c>
      <c r="F9047">
        <v>0.83920778784827099</v>
      </c>
    </row>
    <row r="9048" spans="1:6" x14ac:dyDescent="0.25">
      <c r="A9048" s="95">
        <v>40633</v>
      </c>
      <c r="B9048" t="s">
        <v>83</v>
      </c>
      <c r="C9048" t="s">
        <v>90</v>
      </c>
      <c r="D9048" t="s">
        <v>59</v>
      </c>
      <c r="E9048" t="str">
        <f t="shared" si="141"/>
        <v>2011Healthcare Improvement ScotlandEthnicityWhite - Irish</v>
      </c>
      <c r="F9048">
        <v>2.0270270270270201</v>
      </c>
    </row>
    <row r="9049" spans="1:6" x14ac:dyDescent="0.25">
      <c r="A9049" s="95">
        <v>40633</v>
      </c>
      <c r="B9049" t="s">
        <v>18</v>
      </c>
      <c r="C9049" t="s">
        <v>90</v>
      </c>
      <c r="D9049" t="s">
        <v>59</v>
      </c>
      <c r="E9049" t="str">
        <f t="shared" si="141"/>
        <v>2011NHS Health ScotlandEthnicityWhite - Irish</v>
      </c>
      <c r="F9049">
        <v>2.6229508196721301</v>
      </c>
    </row>
    <row r="9050" spans="1:6" x14ac:dyDescent="0.25">
      <c r="A9050" s="95">
        <v>40633</v>
      </c>
      <c r="B9050" t="s">
        <v>19</v>
      </c>
      <c r="C9050" t="s">
        <v>90</v>
      </c>
      <c r="D9050" t="s">
        <v>59</v>
      </c>
      <c r="E9050" t="str">
        <f t="shared" si="141"/>
        <v>2011The State HospitalEthnicityWhite - Irish</v>
      </c>
      <c r="F9050">
        <v>1.00286532951289</v>
      </c>
    </row>
    <row r="9051" spans="1:6" x14ac:dyDescent="0.25">
      <c r="A9051" s="95">
        <v>40633</v>
      </c>
      <c r="B9051" t="s">
        <v>35</v>
      </c>
      <c r="C9051" t="s">
        <v>90</v>
      </c>
      <c r="D9051" t="s">
        <v>59</v>
      </c>
      <c r="E9051" t="str">
        <f t="shared" si="141"/>
        <v>2011National Waiting Times CentreEthnicityWhite - Irish</v>
      </c>
      <c r="F9051">
        <v>0.89001907183725304</v>
      </c>
    </row>
    <row r="9052" spans="1:6" x14ac:dyDescent="0.25">
      <c r="A9052" s="95">
        <v>40633</v>
      </c>
      <c r="B9052" t="s">
        <v>105</v>
      </c>
      <c r="C9052" t="s">
        <v>90</v>
      </c>
      <c r="D9052" t="s">
        <v>59</v>
      </c>
      <c r="E9052" t="str">
        <f t="shared" si="141"/>
        <v>2011NHS FifeEthnicityWhite - Irish</v>
      </c>
      <c r="F9052">
        <v>0.73566461755517398</v>
      </c>
    </row>
    <row r="9053" spans="1:6" x14ac:dyDescent="0.25">
      <c r="A9053" s="95">
        <v>40633</v>
      </c>
      <c r="B9053" t="s">
        <v>108</v>
      </c>
      <c r="C9053" t="s">
        <v>90</v>
      </c>
      <c r="D9053" t="s">
        <v>59</v>
      </c>
      <c r="E9053" t="str">
        <f t="shared" si="141"/>
        <v>2011NHS Greater Glasgow &amp; ClydeEthnicityWhite - Irish</v>
      </c>
      <c r="F9053">
        <v>0.80020235001954498</v>
      </c>
    </row>
    <row r="9054" spans="1:6" x14ac:dyDescent="0.25">
      <c r="A9054" s="95">
        <v>40633</v>
      </c>
      <c r="B9054" t="s">
        <v>109</v>
      </c>
      <c r="C9054" t="s">
        <v>90</v>
      </c>
      <c r="D9054" t="s">
        <v>59</v>
      </c>
      <c r="E9054" t="str">
        <f t="shared" si="141"/>
        <v>2011NHS HighlandEthnicityWhite - Irish</v>
      </c>
      <c r="F9054">
        <v>0.95712471921085995</v>
      </c>
    </row>
    <row r="9055" spans="1:6" x14ac:dyDescent="0.25">
      <c r="A9055" s="95">
        <v>40633</v>
      </c>
      <c r="B9055" t="s">
        <v>110</v>
      </c>
      <c r="C9055" t="s">
        <v>90</v>
      </c>
      <c r="D9055" t="s">
        <v>59</v>
      </c>
      <c r="E9055" t="str">
        <f t="shared" si="141"/>
        <v>2011NHS LanarkshireEthnicityWhite - Irish</v>
      </c>
      <c r="F9055">
        <v>0.88911749577485399</v>
      </c>
    </row>
    <row r="9056" spans="1:6" x14ac:dyDescent="0.25">
      <c r="A9056" s="95">
        <v>40633</v>
      </c>
      <c r="B9056" t="s">
        <v>107</v>
      </c>
      <c r="C9056" t="s">
        <v>90</v>
      </c>
      <c r="D9056" t="s">
        <v>59</v>
      </c>
      <c r="E9056" t="str">
        <f t="shared" si="141"/>
        <v>2011NHS GrampianEthnicityWhite - Irish</v>
      </c>
      <c r="F9056">
        <v>0.82498897915485803</v>
      </c>
    </row>
    <row r="9057" spans="1:6" x14ac:dyDescent="0.25">
      <c r="A9057" s="95">
        <v>40633</v>
      </c>
      <c r="B9057" t="s">
        <v>112</v>
      </c>
      <c r="C9057" t="s">
        <v>90</v>
      </c>
      <c r="D9057" t="s">
        <v>59</v>
      </c>
      <c r="E9057" t="str">
        <f t="shared" si="141"/>
        <v>2011NHS OrkneyEthnicityWhite - Irish</v>
      </c>
      <c r="F9057">
        <v>0.69930069930069905</v>
      </c>
    </row>
    <row r="9058" spans="1:6" x14ac:dyDescent="0.25">
      <c r="A9058" s="95">
        <v>40633</v>
      </c>
      <c r="B9058" t="s">
        <v>111</v>
      </c>
      <c r="C9058" t="s">
        <v>90</v>
      </c>
      <c r="D9058" t="s">
        <v>59</v>
      </c>
      <c r="E9058" t="str">
        <f t="shared" si="141"/>
        <v>2011NHS LothianEthnicityWhite - Irish</v>
      </c>
      <c r="F9058">
        <v>0.79507770985656601</v>
      </c>
    </row>
    <row r="9059" spans="1:6" x14ac:dyDescent="0.25">
      <c r="A9059" s="95">
        <v>40633</v>
      </c>
      <c r="B9059" t="s">
        <v>114</v>
      </c>
      <c r="C9059" t="s">
        <v>90</v>
      </c>
      <c r="D9059" t="s">
        <v>59</v>
      </c>
      <c r="E9059" t="str">
        <f t="shared" si="141"/>
        <v>2011NHS TaysideEthnicityWhite - Irish</v>
      </c>
      <c r="F9059">
        <v>1.1337868480725599</v>
      </c>
    </row>
    <row r="9060" spans="1:6" x14ac:dyDescent="0.25">
      <c r="A9060" s="95">
        <v>40633</v>
      </c>
      <c r="B9060" t="s">
        <v>106</v>
      </c>
      <c r="C9060" t="s">
        <v>90</v>
      </c>
      <c r="D9060" t="s">
        <v>59</v>
      </c>
      <c r="E9060" t="str">
        <f t="shared" si="141"/>
        <v>2011NHS Forth ValleyEthnicityWhite - Irish</v>
      </c>
      <c r="F9060">
        <v>1.03052943449697</v>
      </c>
    </row>
    <row r="9061" spans="1:6" x14ac:dyDescent="0.25">
      <c r="A9061" s="95">
        <v>40633</v>
      </c>
      <c r="B9061" t="s">
        <v>115</v>
      </c>
      <c r="C9061" t="s">
        <v>90</v>
      </c>
      <c r="D9061" t="s">
        <v>59</v>
      </c>
      <c r="E9061" t="str">
        <f t="shared" si="141"/>
        <v>2011NHS Western IslesEthnicityWhite - Irish</v>
      </c>
      <c r="F9061">
        <v>0.94265514532600103</v>
      </c>
    </row>
    <row r="9062" spans="1:6" x14ac:dyDescent="0.25">
      <c r="A9062" s="95">
        <v>40633</v>
      </c>
      <c r="B9062" t="s">
        <v>104</v>
      </c>
      <c r="C9062" t="s">
        <v>90</v>
      </c>
      <c r="D9062" t="s">
        <v>59</v>
      </c>
      <c r="E9062" t="str">
        <f t="shared" si="141"/>
        <v>2011NHS Dumfries &amp; GallowayEthnicityWhite - Irish</v>
      </c>
      <c r="F9062">
        <v>0.78561091585693599</v>
      </c>
    </row>
    <row r="9063" spans="1:6" x14ac:dyDescent="0.25">
      <c r="A9063" s="95">
        <v>40633</v>
      </c>
      <c r="B9063" t="s">
        <v>113</v>
      </c>
      <c r="C9063" t="s">
        <v>90</v>
      </c>
      <c r="D9063" t="s">
        <v>59</v>
      </c>
      <c r="E9063" t="str">
        <f t="shared" si="141"/>
        <v>2011NHS ShetlandEthnicityWhite - Irish</v>
      </c>
      <c r="F9063">
        <v>1.2674271229404299</v>
      </c>
    </row>
    <row r="9064" spans="1:6" x14ac:dyDescent="0.25">
      <c r="A9064" s="95">
        <v>40633</v>
      </c>
      <c r="B9064" t="s">
        <v>127</v>
      </c>
      <c r="C9064" t="s">
        <v>90</v>
      </c>
      <c r="D9064" t="s">
        <v>59</v>
      </c>
      <c r="E9064" t="str">
        <f t="shared" si="141"/>
        <v>2011East RegionEthnicityWhite - Irish</v>
      </c>
      <c r="F9064">
        <v>0.77345502359037799</v>
      </c>
    </row>
    <row r="9065" spans="1:6" x14ac:dyDescent="0.25">
      <c r="A9065" s="95">
        <v>40633</v>
      </c>
      <c r="B9065" t="s">
        <v>132</v>
      </c>
      <c r="C9065" t="s">
        <v>90</v>
      </c>
      <c r="D9065" t="s">
        <v>59</v>
      </c>
      <c r="E9065" t="str">
        <f t="shared" si="141"/>
        <v>2011National Bodies and Special Health BoardsEthnicityWhite - Irish</v>
      </c>
      <c r="F9065">
        <v>0.65003282994090605</v>
      </c>
    </row>
    <row r="9066" spans="1:6" x14ac:dyDescent="0.25">
      <c r="A9066" s="95">
        <v>40633</v>
      </c>
      <c r="B9066" t="s">
        <v>128</v>
      </c>
      <c r="C9066" t="s">
        <v>90</v>
      </c>
      <c r="D9066" t="s">
        <v>59</v>
      </c>
      <c r="E9066" t="str">
        <f t="shared" si="141"/>
        <v>2011North RegionEthnicityWhite - Irish</v>
      </c>
      <c r="F9066">
        <v>0.96728439556351198</v>
      </c>
    </row>
    <row r="9067" spans="1:6" x14ac:dyDescent="0.25">
      <c r="A9067" s="95">
        <v>40633</v>
      </c>
      <c r="B9067" t="s">
        <v>129</v>
      </c>
      <c r="C9067" t="s">
        <v>90</v>
      </c>
      <c r="D9067" t="s">
        <v>59</v>
      </c>
      <c r="E9067" t="str">
        <f t="shared" si="141"/>
        <v>2011West RegionEthnicityWhite - Irish</v>
      </c>
      <c r="F9067">
        <v>0.91648938801761204</v>
      </c>
    </row>
    <row r="9068" spans="1:6" x14ac:dyDescent="0.25">
      <c r="A9068" s="95">
        <v>40999</v>
      </c>
      <c r="B9068" t="s">
        <v>102</v>
      </c>
      <c r="C9068" t="s">
        <v>90</v>
      </c>
      <c r="D9068" t="s">
        <v>59</v>
      </c>
      <c r="E9068" t="str">
        <f t="shared" si="141"/>
        <v>2012NHS Ayrshire &amp; ArranEthnicityWhite - Irish</v>
      </c>
      <c r="F9068">
        <v>1.2811127379209299</v>
      </c>
    </row>
    <row r="9069" spans="1:6" x14ac:dyDescent="0.25">
      <c r="A9069" s="95">
        <v>40999</v>
      </c>
      <c r="B9069" t="s">
        <v>103</v>
      </c>
      <c r="C9069" t="s">
        <v>90</v>
      </c>
      <c r="D9069" t="s">
        <v>59</v>
      </c>
      <c r="E9069" t="str">
        <f t="shared" si="141"/>
        <v>2012NHS BordersEthnicityWhite - Irish</v>
      </c>
      <c r="F9069">
        <v>0.68324678874009204</v>
      </c>
    </row>
    <row r="9070" spans="1:6" x14ac:dyDescent="0.25">
      <c r="A9070" s="95">
        <v>40999</v>
      </c>
      <c r="B9070" t="s">
        <v>82</v>
      </c>
      <c r="C9070" t="s">
        <v>90</v>
      </c>
      <c r="D9070" t="s">
        <v>59</v>
      </c>
      <c r="E9070" t="str">
        <f t="shared" si="141"/>
        <v>2012NHSScotlandEthnicityWhite - Irish</v>
      </c>
      <c r="F9070">
        <v>0.86189593492095296</v>
      </c>
    </row>
    <row r="9071" spans="1:6" x14ac:dyDescent="0.25">
      <c r="A9071" s="95">
        <v>40999</v>
      </c>
      <c r="B9071" t="s">
        <v>52</v>
      </c>
      <c r="C9071" t="s">
        <v>90</v>
      </c>
      <c r="D9071" t="s">
        <v>59</v>
      </c>
      <c r="E9071" t="str">
        <f t="shared" si="141"/>
        <v>2012NHS National Services ScotlandEthnicityWhite - Irish</v>
      </c>
      <c r="F9071">
        <v>0.42930738408700603</v>
      </c>
    </row>
    <row r="9072" spans="1:6" x14ac:dyDescent="0.25">
      <c r="A9072" s="95">
        <v>40999</v>
      </c>
      <c r="B9072" t="s">
        <v>15</v>
      </c>
      <c r="C9072" t="s">
        <v>90</v>
      </c>
      <c r="D9072" t="s">
        <v>59</v>
      </c>
      <c r="E9072" t="str">
        <f t="shared" si="141"/>
        <v>2012Scottish Ambulance ServiceEthnicityWhite - Irish</v>
      </c>
      <c r="F9072">
        <v>0.23741690408357</v>
      </c>
    </row>
    <row r="9073" spans="1:6" x14ac:dyDescent="0.25">
      <c r="A9073" s="95">
        <v>40999</v>
      </c>
      <c r="B9073" t="s">
        <v>16</v>
      </c>
      <c r="C9073" t="s">
        <v>90</v>
      </c>
      <c r="D9073" t="s">
        <v>59</v>
      </c>
      <c r="E9073" t="str">
        <f t="shared" si="141"/>
        <v>2012NHS 24EthnicityWhite - Irish</v>
      </c>
      <c r="F9073">
        <v>0.82330588980367303</v>
      </c>
    </row>
    <row r="9074" spans="1:6" x14ac:dyDescent="0.25">
      <c r="A9074" s="95">
        <v>40999</v>
      </c>
      <c r="B9074" t="s">
        <v>17</v>
      </c>
      <c r="C9074" t="s">
        <v>90</v>
      </c>
      <c r="D9074" t="s">
        <v>59</v>
      </c>
      <c r="E9074" t="str">
        <f t="shared" si="141"/>
        <v>2012NHS Education for ScotlandEthnicityWhite - Irish</v>
      </c>
      <c r="F9074">
        <v>0.91603053435114501</v>
      </c>
    </row>
    <row r="9075" spans="1:6" x14ac:dyDescent="0.25">
      <c r="A9075" s="95">
        <v>40999</v>
      </c>
      <c r="B9075" t="s">
        <v>83</v>
      </c>
      <c r="C9075" t="s">
        <v>90</v>
      </c>
      <c r="D9075" t="s">
        <v>59</v>
      </c>
      <c r="E9075" t="str">
        <f t="shared" si="141"/>
        <v>2012Healthcare Improvement ScotlandEthnicityWhite - Irish</v>
      </c>
      <c r="F9075">
        <v>2.0134228187919399</v>
      </c>
    </row>
    <row r="9076" spans="1:6" x14ac:dyDescent="0.25">
      <c r="A9076" s="95">
        <v>40999</v>
      </c>
      <c r="B9076" t="s">
        <v>18</v>
      </c>
      <c r="C9076" t="s">
        <v>90</v>
      </c>
      <c r="D9076" t="s">
        <v>59</v>
      </c>
      <c r="E9076" t="str">
        <f t="shared" si="141"/>
        <v>2012NHS Health ScotlandEthnicityWhite - Irish</v>
      </c>
      <c r="F9076">
        <v>1.94805194805194</v>
      </c>
    </row>
    <row r="9077" spans="1:6" x14ac:dyDescent="0.25">
      <c r="A9077" s="95">
        <v>40999</v>
      </c>
      <c r="B9077" t="s">
        <v>19</v>
      </c>
      <c r="C9077" t="s">
        <v>90</v>
      </c>
      <c r="D9077" t="s">
        <v>59</v>
      </c>
      <c r="E9077" t="str">
        <f t="shared" si="141"/>
        <v>2012The State HospitalEthnicityWhite - Irish</v>
      </c>
      <c r="F9077">
        <v>0.86956521739130399</v>
      </c>
    </row>
    <row r="9078" spans="1:6" x14ac:dyDescent="0.25">
      <c r="A9078" s="95">
        <v>40999</v>
      </c>
      <c r="B9078" t="s">
        <v>35</v>
      </c>
      <c r="C9078" t="s">
        <v>90</v>
      </c>
      <c r="D9078" t="s">
        <v>59</v>
      </c>
      <c r="E9078" t="str">
        <f t="shared" si="141"/>
        <v>2012National Waiting Times CentreEthnicityWhite - Irish</v>
      </c>
      <c r="F9078">
        <v>1.01651842439644</v>
      </c>
    </row>
    <row r="9079" spans="1:6" x14ac:dyDescent="0.25">
      <c r="A9079" s="95">
        <v>40999</v>
      </c>
      <c r="B9079" t="s">
        <v>105</v>
      </c>
      <c r="C9079" t="s">
        <v>90</v>
      </c>
      <c r="D9079" t="s">
        <v>59</v>
      </c>
      <c r="E9079" t="str">
        <f t="shared" si="141"/>
        <v>2012NHS FifeEthnicityWhite - Irish</v>
      </c>
      <c r="F9079">
        <v>0.73575783056548205</v>
      </c>
    </row>
    <row r="9080" spans="1:6" x14ac:dyDescent="0.25">
      <c r="A9080" s="95">
        <v>40999</v>
      </c>
      <c r="B9080" t="s">
        <v>108</v>
      </c>
      <c r="C9080" t="s">
        <v>90</v>
      </c>
      <c r="D9080" t="s">
        <v>59</v>
      </c>
      <c r="E9080" t="str">
        <f t="shared" si="141"/>
        <v>2012NHS Greater Glasgow &amp; ClydeEthnicityWhite - Irish</v>
      </c>
      <c r="F9080">
        <v>0.77454519375582698</v>
      </c>
    </row>
    <row r="9081" spans="1:6" x14ac:dyDescent="0.25">
      <c r="A9081" s="95">
        <v>40999</v>
      </c>
      <c r="B9081" t="s">
        <v>109</v>
      </c>
      <c r="C9081" t="s">
        <v>90</v>
      </c>
      <c r="D9081" t="s">
        <v>59</v>
      </c>
      <c r="E9081" t="str">
        <f t="shared" si="141"/>
        <v>2012NHS HighlandEthnicityWhite - Irish</v>
      </c>
      <c r="F9081">
        <v>1.0029679664312701</v>
      </c>
    </row>
    <row r="9082" spans="1:6" x14ac:dyDescent="0.25">
      <c r="A9082" s="95">
        <v>40999</v>
      </c>
      <c r="B9082" t="s">
        <v>110</v>
      </c>
      <c r="C9082" t="s">
        <v>90</v>
      </c>
      <c r="D9082" t="s">
        <v>59</v>
      </c>
      <c r="E9082" t="str">
        <f t="shared" si="141"/>
        <v>2012NHS LanarkshireEthnicityWhite - Irish</v>
      </c>
      <c r="F9082">
        <v>0.88502269288956104</v>
      </c>
    </row>
    <row r="9083" spans="1:6" x14ac:dyDescent="0.25">
      <c r="A9083" s="95">
        <v>40999</v>
      </c>
      <c r="B9083" t="s">
        <v>107</v>
      </c>
      <c r="C9083" t="s">
        <v>90</v>
      </c>
      <c r="D9083" t="s">
        <v>59</v>
      </c>
      <c r="E9083" t="str">
        <f t="shared" si="141"/>
        <v>2012NHS GrampianEthnicityWhite - Irish</v>
      </c>
      <c r="F9083">
        <v>0.92104427364542896</v>
      </c>
    </row>
    <row r="9084" spans="1:6" x14ac:dyDescent="0.25">
      <c r="A9084" s="95">
        <v>40999</v>
      </c>
      <c r="B9084" t="s">
        <v>112</v>
      </c>
      <c r="C9084" t="s">
        <v>90</v>
      </c>
      <c r="D9084" t="s">
        <v>59</v>
      </c>
      <c r="E9084" t="str">
        <f t="shared" si="141"/>
        <v>2012NHS OrkneyEthnicityWhite - Irish</v>
      </c>
      <c r="F9084">
        <v>0.31152647975077802</v>
      </c>
    </row>
    <row r="9085" spans="1:6" x14ac:dyDescent="0.25">
      <c r="A9085" s="95">
        <v>40999</v>
      </c>
      <c r="B9085" t="s">
        <v>111</v>
      </c>
      <c r="C9085" t="s">
        <v>90</v>
      </c>
      <c r="D9085" t="s">
        <v>59</v>
      </c>
      <c r="E9085" t="str">
        <f t="shared" si="141"/>
        <v>2012NHS LothianEthnicityWhite - Irish</v>
      </c>
      <c r="F9085">
        <v>0.71924500062362196</v>
      </c>
    </row>
    <row r="9086" spans="1:6" x14ac:dyDescent="0.25">
      <c r="A9086" s="95">
        <v>40999</v>
      </c>
      <c r="B9086" t="s">
        <v>114</v>
      </c>
      <c r="C9086" t="s">
        <v>90</v>
      </c>
      <c r="D9086" t="s">
        <v>59</v>
      </c>
      <c r="E9086" t="str">
        <f t="shared" si="141"/>
        <v>2012NHS TaysideEthnicityWhite - Irish</v>
      </c>
      <c r="F9086">
        <v>1.17498950902224</v>
      </c>
    </row>
    <row r="9087" spans="1:6" x14ac:dyDescent="0.25">
      <c r="A9087" s="95">
        <v>40999</v>
      </c>
      <c r="B9087" t="s">
        <v>106</v>
      </c>
      <c r="C9087" t="s">
        <v>90</v>
      </c>
      <c r="D9087" t="s">
        <v>59</v>
      </c>
      <c r="E9087" t="str">
        <f t="shared" si="141"/>
        <v>2012NHS Forth ValleyEthnicityWhite - Irish</v>
      </c>
      <c r="F9087">
        <v>1.1446697007309301</v>
      </c>
    </row>
    <row r="9088" spans="1:6" x14ac:dyDescent="0.25">
      <c r="A9088" s="95">
        <v>40999</v>
      </c>
      <c r="B9088" t="s">
        <v>115</v>
      </c>
      <c r="C9088" t="s">
        <v>90</v>
      </c>
      <c r="D9088" t="s">
        <v>59</v>
      </c>
      <c r="E9088" t="str">
        <f t="shared" si="141"/>
        <v>2012NHS Western IslesEthnicityWhite - Irish</v>
      </c>
      <c r="F9088">
        <v>1.1532125205930801</v>
      </c>
    </row>
    <row r="9089" spans="1:6" x14ac:dyDescent="0.25">
      <c r="A9089" s="95">
        <v>40999</v>
      </c>
      <c r="B9089" t="s">
        <v>104</v>
      </c>
      <c r="C9089" t="s">
        <v>90</v>
      </c>
      <c r="D9089" t="s">
        <v>59</v>
      </c>
      <c r="E9089" t="str">
        <f t="shared" si="141"/>
        <v>2012NHS Dumfries &amp; GallowayEthnicityWhite - Irish</v>
      </c>
      <c r="F9089">
        <v>0.72727272727272696</v>
      </c>
    </row>
    <row r="9090" spans="1:6" x14ac:dyDescent="0.25">
      <c r="A9090" s="95">
        <v>40999</v>
      </c>
      <c r="B9090" t="s">
        <v>113</v>
      </c>
      <c r="C9090" t="s">
        <v>90</v>
      </c>
      <c r="D9090" t="s">
        <v>59</v>
      </c>
      <c r="E9090" t="str">
        <f t="shared" si="141"/>
        <v>2012NHS ShetlandEthnicityWhite - Irish</v>
      </c>
      <c r="F9090">
        <v>1.2802275960170599</v>
      </c>
    </row>
    <row r="9091" spans="1:6" x14ac:dyDescent="0.25">
      <c r="A9091" s="95">
        <v>40999</v>
      </c>
      <c r="B9091" t="s">
        <v>127</v>
      </c>
      <c r="C9091" t="s">
        <v>90</v>
      </c>
      <c r="D9091" t="s">
        <v>59</v>
      </c>
      <c r="E9091" t="str">
        <f t="shared" si="141"/>
        <v>2012East RegionEthnicityWhite - Irish</v>
      </c>
      <c r="F9091">
        <v>0.71992693278891096</v>
      </c>
    </row>
    <row r="9092" spans="1:6" x14ac:dyDescent="0.25">
      <c r="A9092" s="95">
        <v>40999</v>
      </c>
      <c r="B9092" t="s">
        <v>132</v>
      </c>
      <c r="C9092" t="s">
        <v>90</v>
      </c>
      <c r="D9092" t="s">
        <v>59</v>
      </c>
      <c r="E9092" t="str">
        <f t="shared" ref="E9092:E9155" si="142">"20"&amp;RIGHT(TEXT(A9092,"dd-mmm-yy"),2)&amp;B9092&amp;C9092&amp;D9092</f>
        <v>2012National Bodies and Special Health BoardsEthnicityWhite - Irish</v>
      </c>
      <c r="F9092">
        <v>0.64974619289340096</v>
      </c>
    </row>
    <row r="9093" spans="1:6" x14ac:dyDescent="0.25">
      <c r="A9093" s="95">
        <v>40999</v>
      </c>
      <c r="B9093" t="s">
        <v>128</v>
      </c>
      <c r="C9093" t="s">
        <v>90</v>
      </c>
      <c r="D9093" t="s">
        <v>59</v>
      </c>
      <c r="E9093" t="str">
        <f t="shared" si="142"/>
        <v>2012North RegionEthnicityWhite - Irish</v>
      </c>
      <c r="F9093">
        <v>1.02900568785254</v>
      </c>
    </row>
    <row r="9094" spans="1:6" x14ac:dyDescent="0.25">
      <c r="A9094" s="95">
        <v>40999</v>
      </c>
      <c r="B9094" t="s">
        <v>129</v>
      </c>
      <c r="C9094" t="s">
        <v>90</v>
      </c>
      <c r="D9094" t="s">
        <v>59</v>
      </c>
      <c r="E9094" t="str">
        <f t="shared" si="142"/>
        <v>2012West RegionEthnicityWhite - Irish</v>
      </c>
      <c r="F9094">
        <v>0.895963031897824</v>
      </c>
    </row>
    <row r="9095" spans="1:6" x14ac:dyDescent="0.25">
      <c r="A9095" s="95">
        <v>41364</v>
      </c>
      <c r="B9095" t="s">
        <v>102</v>
      </c>
      <c r="C9095" t="s">
        <v>90</v>
      </c>
      <c r="D9095" t="s">
        <v>59</v>
      </c>
      <c r="E9095" t="str">
        <f t="shared" si="142"/>
        <v>2013NHS Ayrshire &amp; ArranEthnicityWhite - Irish</v>
      </c>
      <c r="F9095">
        <v>1.17711470024637</v>
      </c>
    </row>
    <row r="9096" spans="1:6" x14ac:dyDescent="0.25">
      <c r="A9096" s="95">
        <v>41364</v>
      </c>
      <c r="B9096" t="s">
        <v>103</v>
      </c>
      <c r="C9096" t="s">
        <v>90</v>
      </c>
      <c r="D9096" t="s">
        <v>59</v>
      </c>
      <c r="E9096" t="str">
        <f t="shared" si="142"/>
        <v>2013NHS BordersEthnicityWhite - Irish</v>
      </c>
      <c r="F9096">
        <v>0.63500828271673104</v>
      </c>
    </row>
    <row r="9097" spans="1:6" x14ac:dyDescent="0.25">
      <c r="A9097" s="95">
        <v>41364</v>
      </c>
      <c r="B9097" t="s">
        <v>82</v>
      </c>
      <c r="C9097" t="s">
        <v>90</v>
      </c>
      <c r="D9097" t="s">
        <v>59</v>
      </c>
      <c r="E9097" t="str">
        <f t="shared" si="142"/>
        <v>2013NHSScotlandEthnicityWhite - Irish</v>
      </c>
      <c r="F9097">
        <v>0.86612066357988704</v>
      </c>
    </row>
    <row r="9098" spans="1:6" x14ac:dyDescent="0.25">
      <c r="A9098" s="95">
        <v>41364</v>
      </c>
      <c r="B9098" t="s">
        <v>52</v>
      </c>
      <c r="C9098" t="s">
        <v>90</v>
      </c>
      <c r="D9098" t="s">
        <v>59</v>
      </c>
      <c r="E9098" t="str">
        <f t="shared" si="142"/>
        <v>2013NHS National Services ScotlandEthnicityWhite - Irish</v>
      </c>
      <c r="F9098">
        <v>0.46592894583576</v>
      </c>
    </row>
    <row r="9099" spans="1:6" x14ac:dyDescent="0.25">
      <c r="A9099" s="95">
        <v>41364</v>
      </c>
      <c r="B9099" t="s">
        <v>15</v>
      </c>
      <c r="C9099" t="s">
        <v>90</v>
      </c>
      <c r="D9099" t="s">
        <v>59</v>
      </c>
      <c r="E9099" t="str">
        <f t="shared" si="142"/>
        <v>2013Scottish Ambulance ServiceEthnicityWhite - Irish</v>
      </c>
      <c r="F9099">
        <v>0.20852641334569</v>
      </c>
    </row>
    <row r="9100" spans="1:6" x14ac:dyDescent="0.25">
      <c r="A9100" s="95">
        <v>41364</v>
      </c>
      <c r="B9100" t="s">
        <v>16</v>
      </c>
      <c r="C9100" t="s">
        <v>90</v>
      </c>
      <c r="D9100" t="s">
        <v>59</v>
      </c>
      <c r="E9100" t="str">
        <f t="shared" si="142"/>
        <v>2013NHS 24EthnicityWhite - Irish</v>
      </c>
      <c r="F9100">
        <v>0.78787878787878796</v>
      </c>
    </row>
    <row r="9101" spans="1:6" x14ac:dyDescent="0.25">
      <c r="A9101" s="95">
        <v>41364</v>
      </c>
      <c r="B9101" t="s">
        <v>17</v>
      </c>
      <c r="C9101" t="s">
        <v>90</v>
      </c>
      <c r="D9101" t="s">
        <v>59</v>
      </c>
      <c r="E9101" t="str">
        <f t="shared" si="142"/>
        <v>2013NHS Education for ScotlandEthnicityWhite - Irish</v>
      </c>
      <c r="F9101">
        <v>1.19712689545091</v>
      </c>
    </row>
    <row r="9102" spans="1:6" x14ac:dyDescent="0.25">
      <c r="A9102" s="95">
        <v>41364</v>
      </c>
      <c r="B9102" t="s">
        <v>83</v>
      </c>
      <c r="C9102" t="s">
        <v>90</v>
      </c>
      <c r="D9102" t="s">
        <v>59</v>
      </c>
      <c r="E9102" t="str">
        <f t="shared" si="142"/>
        <v>2013Healthcare Improvement ScotlandEthnicityWhite - Irish</v>
      </c>
      <c r="F9102">
        <v>1.88679245283018</v>
      </c>
    </row>
    <row r="9103" spans="1:6" x14ac:dyDescent="0.25">
      <c r="A9103" s="95">
        <v>41364</v>
      </c>
      <c r="B9103" t="s">
        <v>18</v>
      </c>
      <c r="C9103" t="s">
        <v>90</v>
      </c>
      <c r="D9103" t="s">
        <v>59</v>
      </c>
      <c r="E9103" t="str">
        <f t="shared" si="142"/>
        <v>2013NHS Health ScotlandEthnicityWhite - Irish</v>
      </c>
      <c r="F9103">
        <v>2.0066889632107001</v>
      </c>
    </row>
    <row r="9104" spans="1:6" x14ac:dyDescent="0.25">
      <c r="A9104" s="95">
        <v>41364</v>
      </c>
      <c r="B9104" t="s">
        <v>19</v>
      </c>
      <c r="C9104" t="s">
        <v>90</v>
      </c>
      <c r="D9104" t="s">
        <v>59</v>
      </c>
      <c r="E9104" t="str">
        <f t="shared" si="142"/>
        <v>2013The State HospitalEthnicityWhite - Irish</v>
      </c>
      <c r="F9104">
        <v>0.87082728592162495</v>
      </c>
    </row>
    <row r="9105" spans="1:6" x14ac:dyDescent="0.25">
      <c r="A9105" s="95">
        <v>41364</v>
      </c>
      <c r="B9105" t="s">
        <v>35</v>
      </c>
      <c r="C9105" t="s">
        <v>90</v>
      </c>
      <c r="D9105" t="s">
        <v>59</v>
      </c>
      <c r="E9105" t="str">
        <f t="shared" si="142"/>
        <v>2013National Waiting Times CentreEthnicityWhite - Irish</v>
      </c>
      <c r="F9105">
        <v>1.02286401925391</v>
      </c>
    </row>
    <row r="9106" spans="1:6" x14ac:dyDescent="0.25">
      <c r="A9106" s="95">
        <v>41364</v>
      </c>
      <c r="B9106" t="s">
        <v>105</v>
      </c>
      <c r="C9106" t="s">
        <v>90</v>
      </c>
      <c r="D9106" t="s">
        <v>59</v>
      </c>
      <c r="E9106" t="str">
        <f t="shared" si="142"/>
        <v>2013NHS FifeEthnicityWhite - Irish</v>
      </c>
      <c r="F9106">
        <v>0.73357431426748798</v>
      </c>
    </row>
    <row r="9107" spans="1:6" x14ac:dyDescent="0.25">
      <c r="A9107" s="95">
        <v>41364</v>
      </c>
      <c r="B9107" t="s">
        <v>108</v>
      </c>
      <c r="C9107" t="s">
        <v>90</v>
      </c>
      <c r="D9107" t="s">
        <v>59</v>
      </c>
      <c r="E9107" t="str">
        <f t="shared" si="142"/>
        <v>2013NHS Greater Glasgow &amp; ClydeEthnicityWhite - Irish</v>
      </c>
      <c r="F9107">
        <v>0.94665196759813997</v>
      </c>
    </row>
    <row r="9108" spans="1:6" x14ac:dyDescent="0.25">
      <c r="A9108" s="95">
        <v>41364</v>
      </c>
      <c r="B9108" t="s">
        <v>109</v>
      </c>
      <c r="C9108" t="s">
        <v>90</v>
      </c>
      <c r="D9108" t="s">
        <v>59</v>
      </c>
      <c r="E9108" t="str">
        <f t="shared" si="142"/>
        <v>2013NHS HighlandEthnicityWhite - Irish</v>
      </c>
      <c r="F9108">
        <v>0.75657605348816703</v>
      </c>
    </row>
    <row r="9109" spans="1:6" x14ac:dyDescent="0.25">
      <c r="A9109" s="95">
        <v>41364</v>
      </c>
      <c r="B9109" t="s">
        <v>110</v>
      </c>
      <c r="C9109" t="s">
        <v>90</v>
      </c>
      <c r="D9109" t="s">
        <v>59</v>
      </c>
      <c r="E9109" t="str">
        <f t="shared" si="142"/>
        <v>2013NHS LanarkshireEthnicityWhite - Irish</v>
      </c>
      <c r="F9109">
        <v>0.94646554273883399</v>
      </c>
    </row>
    <row r="9110" spans="1:6" x14ac:dyDescent="0.25">
      <c r="A9110" s="95">
        <v>41364</v>
      </c>
      <c r="B9110" t="s">
        <v>107</v>
      </c>
      <c r="C9110" t="s">
        <v>90</v>
      </c>
      <c r="D9110" t="s">
        <v>59</v>
      </c>
      <c r="E9110" t="str">
        <f t="shared" si="142"/>
        <v>2013NHS GrampianEthnicityWhite - Irish</v>
      </c>
      <c r="F9110">
        <v>0.86473521429022204</v>
      </c>
    </row>
    <row r="9111" spans="1:6" x14ac:dyDescent="0.25">
      <c r="A9111" s="95">
        <v>41364</v>
      </c>
      <c r="B9111" t="s">
        <v>112</v>
      </c>
      <c r="C9111" t="s">
        <v>90</v>
      </c>
      <c r="D9111" t="s">
        <v>59</v>
      </c>
      <c r="E9111" t="str">
        <f t="shared" si="142"/>
        <v>2013NHS OrkneyEthnicityWhite - Irish</v>
      </c>
      <c r="F9111">
        <v>0.296296296296296</v>
      </c>
    </row>
    <row r="9112" spans="1:6" x14ac:dyDescent="0.25">
      <c r="A9112" s="95">
        <v>41364</v>
      </c>
      <c r="B9112" t="s">
        <v>111</v>
      </c>
      <c r="C9112" t="s">
        <v>90</v>
      </c>
      <c r="D9112" t="s">
        <v>59</v>
      </c>
      <c r="E9112" t="str">
        <f t="shared" si="142"/>
        <v>2013NHS LothianEthnicityWhite - Irish</v>
      </c>
      <c r="F9112">
        <v>0.70479258960934299</v>
      </c>
    </row>
    <row r="9113" spans="1:6" x14ac:dyDescent="0.25">
      <c r="A9113" s="95">
        <v>41364</v>
      </c>
      <c r="B9113" t="s">
        <v>114</v>
      </c>
      <c r="C9113" t="s">
        <v>90</v>
      </c>
      <c r="D9113" t="s">
        <v>59</v>
      </c>
      <c r="E9113" t="str">
        <f t="shared" si="142"/>
        <v>2013NHS TaysideEthnicityWhite - Irish</v>
      </c>
      <c r="F9113">
        <v>1.1609315258950199</v>
      </c>
    </row>
    <row r="9114" spans="1:6" x14ac:dyDescent="0.25">
      <c r="A9114" s="95">
        <v>41364</v>
      </c>
      <c r="B9114" t="s">
        <v>106</v>
      </c>
      <c r="C9114" t="s">
        <v>90</v>
      </c>
      <c r="D9114" t="s">
        <v>59</v>
      </c>
      <c r="E9114" t="str">
        <f t="shared" si="142"/>
        <v>2013NHS Forth ValleyEthnicityWhite - Irish</v>
      </c>
      <c r="F9114">
        <v>0.94887409715337701</v>
      </c>
    </row>
    <row r="9115" spans="1:6" x14ac:dyDescent="0.25">
      <c r="A9115" s="95">
        <v>41364</v>
      </c>
      <c r="B9115" t="s">
        <v>115</v>
      </c>
      <c r="C9115" t="s">
        <v>90</v>
      </c>
      <c r="D9115" t="s">
        <v>59</v>
      </c>
      <c r="E9115" t="str">
        <f t="shared" si="142"/>
        <v>2013NHS Western IslesEthnicityWhite - Irish</v>
      </c>
      <c r="F9115">
        <v>1.3104013104013099</v>
      </c>
    </row>
    <row r="9116" spans="1:6" x14ac:dyDescent="0.25">
      <c r="A9116" s="95">
        <v>41364</v>
      </c>
      <c r="B9116" t="s">
        <v>104</v>
      </c>
      <c r="C9116" t="s">
        <v>90</v>
      </c>
      <c r="D9116" t="s">
        <v>59</v>
      </c>
      <c r="E9116" t="str">
        <f t="shared" si="142"/>
        <v>2013NHS Dumfries &amp; GallowayEthnicityWhite - Irish</v>
      </c>
      <c r="F9116">
        <v>0.77302984754133497</v>
      </c>
    </row>
    <row r="9117" spans="1:6" x14ac:dyDescent="0.25">
      <c r="A9117" s="95">
        <v>41364</v>
      </c>
      <c r="B9117" t="s">
        <v>113</v>
      </c>
      <c r="C9117" t="s">
        <v>90</v>
      </c>
      <c r="D9117" t="s">
        <v>59</v>
      </c>
      <c r="E9117" t="str">
        <f t="shared" si="142"/>
        <v>2013NHS ShetlandEthnicityWhite - Irish</v>
      </c>
      <c r="F9117">
        <v>0.74534161490683204</v>
      </c>
    </row>
    <row r="9118" spans="1:6" x14ac:dyDescent="0.25">
      <c r="A9118" s="95">
        <v>41364</v>
      </c>
      <c r="B9118" t="s">
        <v>127</v>
      </c>
      <c r="C9118" t="s">
        <v>90</v>
      </c>
      <c r="D9118" t="s">
        <v>59</v>
      </c>
      <c r="E9118" t="str">
        <f t="shared" si="142"/>
        <v>2013East RegionEthnicityWhite - Irish</v>
      </c>
      <c r="F9118">
        <v>0.70526705055734495</v>
      </c>
    </row>
    <row r="9119" spans="1:6" x14ac:dyDescent="0.25">
      <c r="A9119" s="95">
        <v>41364</v>
      </c>
      <c r="B9119" t="s">
        <v>132</v>
      </c>
      <c r="C9119" t="s">
        <v>90</v>
      </c>
      <c r="D9119" t="s">
        <v>59</v>
      </c>
      <c r="E9119" t="str">
        <f t="shared" si="142"/>
        <v>2013National Bodies and Special Health BoardsEthnicityWhite - Irish</v>
      </c>
      <c r="F9119">
        <v>0.69248352830442295</v>
      </c>
    </row>
    <row r="9120" spans="1:6" x14ac:dyDescent="0.25">
      <c r="A9120" s="95">
        <v>41364</v>
      </c>
      <c r="B9120" t="s">
        <v>128</v>
      </c>
      <c r="C9120" t="s">
        <v>90</v>
      </c>
      <c r="D9120" t="s">
        <v>59</v>
      </c>
      <c r="E9120" t="str">
        <f t="shared" si="142"/>
        <v>2013North RegionEthnicityWhite - Irish</v>
      </c>
      <c r="F9120">
        <v>0.93462163626512496</v>
      </c>
    </row>
    <row r="9121" spans="1:6" x14ac:dyDescent="0.25">
      <c r="A9121" s="95">
        <v>41364</v>
      </c>
      <c r="B9121" t="s">
        <v>129</v>
      </c>
      <c r="C9121" t="s">
        <v>90</v>
      </c>
      <c r="D9121" t="s">
        <v>59</v>
      </c>
      <c r="E9121" t="str">
        <f t="shared" si="142"/>
        <v>2013West RegionEthnicityWhite - Irish</v>
      </c>
      <c r="F9121">
        <v>0.968855467296315</v>
      </c>
    </row>
    <row r="9122" spans="1:6" x14ac:dyDescent="0.25">
      <c r="A9122" s="95">
        <v>41729</v>
      </c>
      <c r="B9122" t="s">
        <v>102</v>
      </c>
      <c r="C9122" t="s">
        <v>90</v>
      </c>
      <c r="D9122" t="s">
        <v>59</v>
      </c>
      <c r="E9122" t="str">
        <f t="shared" si="142"/>
        <v>2014NHS Ayrshire &amp; ArranEthnicityWhite - Irish</v>
      </c>
      <c r="F9122">
        <v>1.1537429568017099</v>
      </c>
    </row>
    <row r="9123" spans="1:6" x14ac:dyDescent="0.25">
      <c r="A9123" s="95">
        <v>41729</v>
      </c>
      <c r="B9123" t="s">
        <v>103</v>
      </c>
      <c r="C9123" t="s">
        <v>90</v>
      </c>
      <c r="D9123" t="s">
        <v>59</v>
      </c>
      <c r="E9123" t="str">
        <f t="shared" si="142"/>
        <v>2014NHS BordersEthnicityWhite - Irish</v>
      </c>
      <c r="F9123">
        <v>0.661157024793388</v>
      </c>
    </row>
    <row r="9124" spans="1:6" x14ac:dyDescent="0.25">
      <c r="A9124" s="95">
        <v>41729</v>
      </c>
      <c r="B9124" t="s">
        <v>82</v>
      </c>
      <c r="C9124" t="s">
        <v>90</v>
      </c>
      <c r="D9124" t="s">
        <v>59</v>
      </c>
      <c r="E9124" t="str">
        <f t="shared" si="142"/>
        <v>2014NHSScotlandEthnicityWhite - Irish</v>
      </c>
      <c r="F9124">
        <v>0.88462133053918901</v>
      </c>
    </row>
    <row r="9125" spans="1:6" x14ac:dyDescent="0.25">
      <c r="A9125" s="95">
        <v>41729</v>
      </c>
      <c r="B9125" t="s">
        <v>52</v>
      </c>
      <c r="C9125" t="s">
        <v>90</v>
      </c>
      <c r="D9125" t="s">
        <v>59</v>
      </c>
      <c r="E9125" t="str">
        <f t="shared" si="142"/>
        <v>2014NHS National Services ScotlandEthnicityWhite - Irish</v>
      </c>
      <c r="F9125">
        <v>0.34853325588149803</v>
      </c>
    </row>
    <row r="9126" spans="1:6" x14ac:dyDescent="0.25">
      <c r="A9126" s="95">
        <v>41729</v>
      </c>
      <c r="B9126" t="s">
        <v>15</v>
      </c>
      <c r="C9126" t="s">
        <v>90</v>
      </c>
      <c r="D9126" t="s">
        <v>59</v>
      </c>
      <c r="E9126" t="str">
        <f t="shared" si="142"/>
        <v>2014Scottish Ambulance ServiceEthnicityWhite - Irish</v>
      </c>
      <c r="F9126">
        <v>0.20408163265306101</v>
      </c>
    </row>
    <row r="9127" spans="1:6" x14ac:dyDescent="0.25">
      <c r="A9127" s="95">
        <v>41729</v>
      </c>
      <c r="B9127" t="s">
        <v>16</v>
      </c>
      <c r="C9127" t="s">
        <v>90</v>
      </c>
      <c r="D9127" t="s">
        <v>59</v>
      </c>
      <c r="E9127" t="str">
        <f t="shared" si="142"/>
        <v>2014NHS 24EthnicityWhite - Irish</v>
      </c>
      <c r="F9127">
        <v>0.927152317880794</v>
      </c>
    </row>
    <row r="9128" spans="1:6" x14ac:dyDescent="0.25">
      <c r="A9128" s="95">
        <v>41729</v>
      </c>
      <c r="B9128" t="s">
        <v>17</v>
      </c>
      <c r="C9128" t="s">
        <v>90</v>
      </c>
      <c r="D9128" t="s">
        <v>59</v>
      </c>
      <c r="E9128" t="str">
        <f t="shared" si="142"/>
        <v>2014NHS Education for ScotlandEthnicityWhite - Irish</v>
      </c>
      <c r="F9128">
        <v>1.1706715958102201</v>
      </c>
    </row>
    <row r="9129" spans="1:6" x14ac:dyDescent="0.25">
      <c r="A9129" s="95">
        <v>41729</v>
      </c>
      <c r="B9129" t="s">
        <v>83</v>
      </c>
      <c r="C9129" t="s">
        <v>90</v>
      </c>
      <c r="D9129" t="s">
        <v>59</v>
      </c>
      <c r="E9129" t="str">
        <f t="shared" si="142"/>
        <v>2014Healthcare Improvement ScotlandEthnicityWhite - Irish</v>
      </c>
      <c r="F9129">
        <v>2.7777777777777701</v>
      </c>
    </row>
    <row r="9130" spans="1:6" x14ac:dyDescent="0.25">
      <c r="A9130" s="95">
        <v>41729</v>
      </c>
      <c r="B9130" t="s">
        <v>18</v>
      </c>
      <c r="C9130" t="s">
        <v>90</v>
      </c>
      <c r="D9130" t="s">
        <v>59</v>
      </c>
      <c r="E9130" t="str">
        <f t="shared" si="142"/>
        <v>2014NHS Health ScotlandEthnicityWhite - Irish</v>
      </c>
      <c r="F9130">
        <v>2.2727272727272698</v>
      </c>
    </row>
    <row r="9131" spans="1:6" x14ac:dyDescent="0.25">
      <c r="A9131" s="95">
        <v>41729</v>
      </c>
      <c r="B9131" t="s">
        <v>19</v>
      </c>
      <c r="C9131" t="s">
        <v>90</v>
      </c>
      <c r="D9131" t="s">
        <v>59</v>
      </c>
      <c r="E9131" t="str">
        <f t="shared" si="142"/>
        <v>2014The State HospitalEthnicityWhite - Irish</v>
      </c>
      <c r="F9131">
        <v>0.71736011477761796</v>
      </c>
    </row>
    <row r="9132" spans="1:6" x14ac:dyDescent="0.25">
      <c r="A9132" s="95">
        <v>41729</v>
      </c>
      <c r="B9132" t="s">
        <v>35</v>
      </c>
      <c r="C9132" t="s">
        <v>90</v>
      </c>
      <c r="D9132" t="s">
        <v>59</v>
      </c>
      <c r="E9132" t="str">
        <f t="shared" si="142"/>
        <v>2014National Waiting Times CentreEthnicityWhite - Irish</v>
      </c>
      <c r="F9132">
        <v>1.0180995475113099</v>
      </c>
    </row>
    <row r="9133" spans="1:6" x14ac:dyDescent="0.25">
      <c r="A9133" s="95">
        <v>41729</v>
      </c>
      <c r="B9133" t="s">
        <v>105</v>
      </c>
      <c r="C9133" t="s">
        <v>90</v>
      </c>
      <c r="D9133" t="s">
        <v>59</v>
      </c>
      <c r="E9133" t="str">
        <f t="shared" si="142"/>
        <v>2014NHS FifeEthnicityWhite - Irish</v>
      </c>
      <c r="F9133">
        <v>0.70347473886164902</v>
      </c>
    </row>
    <row r="9134" spans="1:6" x14ac:dyDescent="0.25">
      <c r="A9134" s="95">
        <v>41729</v>
      </c>
      <c r="B9134" t="s">
        <v>108</v>
      </c>
      <c r="C9134" t="s">
        <v>90</v>
      </c>
      <c r="D9134" t="s">
        <v>59</v>
      </c>
      <c r="E9134" t="str">
        <f t="shared" si="142"/>
        <v>2014NHS Greater Glasgow &amp; ClydeEthnicityWhite - Irish</v>
      </c>
      <c r="F9134">
        <v>0.96508199742030498</v>
      </c>
    </row>
    <row r="9135" spans="1:6" x14ac:dyDescent="0.25">
      <c r="A9135" s="95">
        <v>41729</v>
      </c>
      <c r="B9135" t="s">
        <v>109</v>
      </c>
      <c r="C9135" t="s">
        <v>90</v>
      </c>
      <c r="D9135" t="s">
        <v>59</v>
      </c>
      <c r="E9135" t="str">
        <f t="shared" si="142"/>
        <v>2014NHS HighlandEthnicityWhite - Irish</v>
      </c>
      <c r="F9135">
        <v>0.69680341433672999</v>
      </c>
    </row>
    <row r="9136" spans="1:6" x14ac:dyDescent="0.25">
      <c r="A9136" s="95">
        <v>41729</v>
      </c>
      <c r="B9136" t="s">
        <v>110</v>
      </c>
      <c r="C9136" t="s">
        <v>90</v>
      </c>
      <c r="D9136" t="s">
        <v>59</v>
      </c>
      <c r="E9136" t="str">
        <f t="shared" si="142"/>
        <v>2014NHS LanarkshireEthnicityWhite - Irish</v>
      </c>
      <c r="F9136">
        <v>0.87095369429525304</v>
      </c>
    </row>
    <row r="9137" spans="1:6" x14ac:dyDescent="0.25">
      <c r="A9137" s="95">
        <v>41729</v>
      </c>
      <c r="B9137" t="s">
        <v>107</v>
      </c>
      <c r="C9137" t="s">
        <v>90</v>
      </c>
      <c r="D9137" t="s">
        <v>59</v>
      </c>
      <c r="E9137" t="str">
        <f t="shared" si="142"/>
        <v>2014NHS GrampianEthnicityWhite - Irish</v>
      </c>
      <c r="F9137">
        <v>0.92805979445655495</v>
      </c>
    </row>
    <row r="9138" spans="1:6" x14ac:dyDescent="0.25">
      <c r="A9138" s="95">
        <v>41729</v>
      </c>
      <c r="B9138" t="s">
        <v>112</v>
      </c>
      <c r="C9138" t="s">
        <v>90</v>
      </c>
      <c r="D9138" t="s">
        <v>59</v>
      </c>
      <c r="E9138" t="str">
        <f t="shared" si="142"/>
        <v>2014NHS OrkneyEthnicityWhite - Irish</v>
      </c>
      <c r="F9138">
        <v>0.29112081513828197</v>
      </c>
    </row>
    <row r="9139" spans="1:6" x14ac:dyDescent="0.25">
      <c r="A9139" s="95">
        <v>41729</v>
      </c>
      <c r="B9139" t="s">
        <v>111</v>
      </c>
      <c r="C9139" t="s">
        <v>90</v>
      </c>
      <c r="D9139" t="s">
        <v>59</v>
      </c>
      <c r="E9139" t="str">
        <f t="shared" si="142"/>
        <v>2014NHS LothianEthnicityWhite - Irish</v>
      </c>
      <c r="F9139">
        <v>0.71232876712328697</v>
      </c>
    </row>
    <row r="9140" spans="1:6" x14ac:dyDescent="0.25">
      <c r="A9140" s="95">
        <v>41729</v>
      </c>
      <c r="B9140" t="s">
        <v>114</v>
      </c>
      <c r="C9140" t="s">
        <v>90</v>
      </c>
      <c r="D9140" t="s">
        <v>59</v>
      </c>
      <c r="E9140" t="str">
        <f t="shared" si="142"/>
        <v>2014NHS TaysideEthnicityWhite - Irish</v>
      </c>
      <c r="F9140">
        <v>1.1439923277161199</v>
      </c>
    </row>
    <row r="9141" spans="1:6" x14ac:dyDescent="0.25">
      <c r="A9141" s="95">
        <v>41729</v>
      </c>
      <c r="B9141" t="s">
        <v>106</v>
      </c>
      <c r="C9141" t="s">
        <v>90</v>
      </c>
      <c r="D9141" t="s">
        <v>59</v>
      </c>
      <c r="E9141" t="str">
        <f t="shared" si="142"/>
        <v>2014NHS Forth ValleyEthnicityWhite - Irish</v>
      </c>
      <c r="F9141">
        <v>1.1343446767801</v>
      </c>
    </row>
    <row r="9142" spans="1:6" x14ac:dyDescent="0.25">
      <c r="A9142" s="95">
        <v>41729</v>
      </c>
      <c r="B9142" t="s">
        <v>115</v>
      </c>
      <c r="C9142" t="s">
        <v>90</v>
      </c>
      <c r="D9142" t="s">
        <v>59</v>
      </c>
      <c r="E9142" t="str">
        <f t="shared" si="142"/>
        <v>2014NHS Western IslesEthnicityWhite - Irish</v>
      </c>
      <c r="F9142">
        <v>1.2448132780082899</v>
      </c>
    </row>
    <row r="9143" spans="1:6" x14ac:dyDescent="0.25">
      <c r="A9143" s="95">
        <v>41729</v>
      </c>
      <c r="B9143" t="s">
        <v>104</v>
      </c>
      <c r="C9143" t="s">
        <v>90</v>
      </c>
      <c r="D9143" t="s">
        <v>59</v>
      </c>
      <c r="E9143" t="str">
        <f t="shared" si="142"/>
        <v>2014NHS Dumfries &amp; GallowayEthnicityWhite - Irish</v>
      </c>
      <c r="F9143">
        <v>1.1122994652406399</v>
      </c>
    </row>
    <row r="9144" spans="1:6" x14ac:dyDescent="0.25">
      <c r="A9144" s="95">
        <v>41729</v>
      </c>
      <c r="B9144" t="s">
        <v>113</v>
      </c>
      <c r="C9144" t="s">
        <v>90</v>
      </c>
      <c r="D9144" t="s">
        <v>59</v>
      </c>
      <c r="E9144" t="str">
        <f t="shared" si="142"/>
        <v>2014NHS ShetlandEthnicityWhite - Irish</v>
      </c>
      <c r="F9144">
        <v>0.72463768115941996</v>
      </c>
    </row>
    <row r="9145" spans="1:6" x14ac:dyDescent="0.25">
      <c r="A9145" s="95">
        <v>41729</v>
      </c>
      <c r="B9145" t="s">
        <v>127</v>
      </c>
      <c r="C9145" t="s">
        <v>90</v>
      </c>
      <c r="D9145" t="s">
        <v>59</v>
      </c>
      <c r="E9145" t="str">
        <f t="shared" si="142"/>
        <v>2014East RegionEthnicityWhite - Irish</v>
      </c>
      <c r="F9145">
        <v>0.70535760593330199</v>
      </c>
    </row>
    <row r="9146" spans="1:6" x14ac:dyDescent="0.25">
      <c r="A9146" s="95">
        <v>41729</v>
      </c>
      <c r="B9146" t="s">
        <v>132</v>
      </c>
      <c r="C9146" t="s">
        <v>90</v>
      </c>
      <c r="D9146" t="s">
        <v>59</v>
      </c>
      <c r="E9146" t="str">
        <f t="shared" si="142"/>
        <v>2014National Bodies and Special Health BoardsEthnicityWhite - Irish</v>
      </c>
      <c r="F9146">
        <v>0.65531733029418004</v>
      </c>
    </row>
    <row r="9147" spans="1:6" x14ac:dyDescent="0.25">
      <c r="A9147" s="95">
        <v>41729</v>
      </c>
      <c r="B9147" t="s">
        <v>128</v>
      </c>
      <c r="C9147" t="s">
        <v>90</v>
      </c>
      <c r="D9147" t="s">
        <v>59</v>
      </c>
      <c r="E9147" t="str">
        <f t="shared" si="142"/>
        <v>2014North RegionEthnicityWhite - Irish</v>
      </c>
      <c r="F9147">
        <v>0.93414188255228003</v>
      </c>
    </row>
    <row r="9148" spans="1:6" x14ac:dyDescent="0.25">
      <c r="A9148" s="95">
        <v>41729</v>
      </c>
      <c r="B9148" t="s">
        <v>129</v>
      </c>
      <c r="C9148" t="s">
        <v>90</v>
      </c>
      <c r="D9148" t="s">
        <v>59</v>
      </c>
      <c r="E9148" t="str">
        <f t="shared" si="142"/>
        <v>2014West RegionEthnicityWhite - Irish</v>
      </c>
      <c r="F9148">
        <v>0.99916632448641796</v>
      </c>
    </row>
    <row r="9149" spans="1:6" x14ac:dyDescent="0.25">
      <c r="A9149" s="95">
        <v>42094</v>
      </c>
      <c r="B9149" t="s">
        <v>102</v>
      </c>
      <c r="C9149" t="s">
        <v>90</v>
      </c>
      <c r="D9149" t="s">
        <v>59</v>
      </c>
      <c r="E9149" t="str">
        <f t="shared" si="142"/>
        <v>2015NHS Ayrshire &amp; ArranEthnicityWhite - Irish</v>
      </c>
      <c r="F9149">
        <v>1.1454138702460801</v>
      </c>
    </row>
    <row r="9150" spans="1:6" x14ac:dyDescent="0.25">
      <c r="A9150" s="95">
        <v>42094</v>
      </c>
      <c r="B9150" t="s">
        <v>103</v>
      </c>
      <c r="C9150" t="s">
        <v>90</v>
      </c>
      <c r="D9150" t="s">
        <v>59</v>
      </c>
      <c r="E9150" t="str">
        <f t="shared" si="142"/>
        <v>2015NHS BordersEthnicityWhite - Irish</v>
      </c>
      <c r="F9150">
        <v>0.75</v>
      </c>
    </row>
    <row r="9151" spans="1:6" x14ac:dyDescent="0.25">
      <c r="A9151" s="95">
        <v>42094</v>
      </c>
      <c r="B9151" t="s">
        <v>82</v>
      </c>
      <c r="C9151" t="s">
        <v>90</v>
      </c>
      <c r="D9151" t="s">
        <v>59</v>
      </c>
      <c r="E9151" t="str">
        <f t="shared" si="142"/>
        <v>2015NHSScotlandEthnicityWhite - Irish</v>
      </c>
      <c r="F9151">
        <v>1.02942246043157</v>
      </c>
    </row>
    <row r="9152" spans="1:6" x14ac:dyDescent="0.25">
      <c r="A9152" s="95">
        <v>42094</v>
      </c>
      <c r="B9152" t="s">
        <v>52</v>
      </c>
      <c r="C9152" t="s">
        <v>90</v>
      </c>
      <c r="D9152" t="s">
        <v>59</v>
      </c>
      <c r="E9152" t="str">
        <f t="shared" si="142"/>
        <v>2015NHS National Services ScotlandEthnicityWhite - Irish</v>
      </c>
      <c r="F9152">
        <v>0.53445850914205295</v>
      </c>
    </row>
    <row r="9153" spans="1:6" x14ac:dyDescent="0.25">
      <c r="A9153" s="95">
        <v>42094</v>
      </c>
      <c r="B9153" t="s">
        <v>15</v>
      </c>
      <c r="C9153" t="s">
        <v>90</v>
      </c>
      <c r="D9153" t="s">
        <v>59</v>
      </c>
      <c r="E9153" t="str">
        <f t="shared" si="142"/>
        <v>2015Scottish Ambulance ServiceEthnicityWhite - Irish</v>
      </c>
      <c r="F9153">
        <v>0.201929549024007</v>
      </c>
    </row>
    <row r="9154" spans="1:6" x14ac:dyDescent="0.25">
      <c r="A9154" s="95">
        <v>42094</v>
      </c>
      <c r="B9154" t="s">
        <v>16</v>
      </c>
      <c r="C9154" t="s">
        <v>90</v>
      </c>
      <c r="D9154" t="s">
        <v>59</v>
      </c>
      <c r="E9154" t="str">
        <f t="shared" si="142"/>
        <v>2015NHS 24EthnicityWhite - Irish</v>
      </c>
      <c r="F9154">
        <v>0.93574547723019297</v>
      </c>
    </row>
    <row r="9155" spans="1:6" x14ac:dyDescent="0.25">
      <c r="A9155" s="95">
        <v>42094</v>
      </c>
      <c r="B9155" t="s">
        <v>17</v>
      </c>
      <c r="C9155" t="s">
        <v>90</v>
      </c>
      <c r="D9155" t="s">
        <v>59</v>
      </c>
      <c r="E9155" t="str">
        <f t="shared" si="142"/>
        <v>2015NHS Education for ScotlandEthnicityWhite - Irish</v>
      </c>
      <c r="F9155">
        <v>1.4222222222222201</v>
      </c>
    </row>
    <row r="9156" spans="1:6" x14ac:dyDescent="0.25">
      <c r="A9156" s="95">
        <v>42094</v>
      </c>
      <c r="B9156" t="s">
        <v>83</v>
      </c>
      <c r="C9156" t="s">
        <v>90</v>
      </c>
      <c r="D9156" t="s">
        <v>59</v>
      </c>
      <c r="E9156" t="str">
        <f t="shared" ref="E9156:E9219" si="143">"20"&amp;RIGHT(TEXT(A9156,"dd-mmm-yy"),2)&amp;B9156&amp;C9156&amp;D9156</f>
        <v>2015Healthcare Improvement ScotlandEthnicityWhite - Irish</v>
      </c>
      <c r="F9156">
        <v>3.125</v>
      </c>
    </row>
    <row r="9157" spans="1:6" x14ac:dyDescent="0.25">
      <c r="A9157" s="95">
        <v>42094</v>
      </c>
      <c r="B9157" t="s">
        <v>18</v>
      </c>
      <c r="C9157" t="s">
        <v>90</v>
      </c>
      <c r="D9157" t="s">
        <v>59</v>
      </c>
      <c r="E9157" t="str">
        <f t="shared" si="143"/>
        <v>2015NHS Health ScotlandEthnicityWhite - Irish</v>
      </c>
      <c r="F9157">
        <v>2.5925925925925899</v>
      </c>
    </row>
    <row r="9158" spans="1:6" x14ac:dyDescent="0.25">
      <c r="A9158" s="95">
        <v>42094</v>
      </c>
      <c r="B9158" t="s">
        <v>19</v>
      </c>
      <c r="C9158" t="s">
        <v>90</v>
      </c>
      <c r="D9158" t="s">
        <v>59</v>
      </c>
      <c r="E9158" t="str">
        <f t="shared" si="143"/>
        <v>2015The State HospitalEthnicityWhite - Irish</v>
      </c>
      <c r="F9158">
        <v>0.74962518740629602</v>
      </c>
    </row>
    <row r="9159" spans="1:6" x14ac:dyDescent="0.25">
      <c r="A9159" s="95">
        <v>42094</v>
      </c>
      <c r="B9159" t="s">
        <v>35</v>
      </c>
      <c r="C9159" t="s">
        <v>90</v>
      </c>
      <c r="D9159" t="s">
        <v>59</v>
      </c>
      <c r="E9159" t="str">
        <f t="shared" si="143"/>
        <v>2015National Waiting Times CentreEthnicityWhite - Irish</v>
      </c>
      <c r="F9159">
        <v>0.87431693989071002</v>
      </c>
    </row>
    <row r="9160" spans="1:6" x14ac:dyDescent="0.25">
      <c r="A9160" s="95">
        <v>42094</v>
      </c>
      <c r="B9160" t="s">
        <v>105</v>
      </c>
      <c r="C9160" t="s">
        <v>90</v>
      </c>
      <c r="D9160" t="s">
        <v>59</v>
      </c>
      <c r="E9160" t="str">
        <f t="shared" si="143"/>
        <v>2015NHS FifeEthnicityWhite - Irish</v>
      </c>
      <c r="F9160">
        <v>0.72231967805179997</v>
      </c>
    </row>
    <row r="9161" spans="1:6" x14ac:dyDescent="0.25">
      <c r="A9161" s="95">
        <v>42094</v>
      </c>
      <c r="B9161" t="s">
        <v>108</v>
      </c>
      <c r="C9161" t="s">
        <v>90</v>
      </c>
      <c r="D9161" t="s">
        <v>59</v>
      </c>
      <c r="E9161" t="str">
        <f t="shared" si="143"/>
        <v>2015NHS Greater Glasgow &amp; ClydeEthnicityWhite - Irish</v>
      </c>
      <c r="F9161">
        <v>1.0250956077029201</v>
      </c>
    </row>
    <row r="9162" spans="1:6" x14ac:dyDescent="0.25">
      <c r="A9162" s="95">
        <v>42094</v>
      </c>
      <c r="B9162" t="s">
        <v>109</v>
      </c>
      <c r="C9162" t="s">
        <v>90</v>
      </c>
      <c r="D9162" t="s">
        <v>59</v>
      </c>
      <c r="E9162" t="str">
        <f t="shared" si="143"/>
        <v>2015NHS HighlandEthnicityWhite - Irish</v>
      </c>
      <c r="F9162">
        <v>0.57093425605536297</v>
      </c>
    </row>
    <row r="9163" spans="1:6" x14ac:dyDescent="0.25">
      <c r="A9163" s="95">
        <v>42094</v>
      </c>
      <c r="B9163" t="s">
        <v>110</v>
      </c>
      <c r="C9163" t="s">
        <v>90</v>
      </c>
      <c r="D9163" t="s">
        <v>59</v>
      </c>
      <c r="E9163" t="str">
        <f t="shared" si="143"/>
        <v>2015NHS LanarkshireEthnicityWhite - Irish</v>
      </c>
      <c r="F9163">
        <v>0.98176718092566595</v>
      </c>
    </row>
    <row r="9164" spans="1:6" x14ac:dyDescent="0.25">
      <c r="A9164" s="95">
        <v>42094</v>
      </c>
      <c r="B9164" t="s">
        <v>107</v>
      </c>
      <c r="C9164" t="s">
        <v>90</v>
      </c>
      <c r="D9164" t="s">
        <v>59</v>
      </c>
      <c r="E9164" t="str">
        <f t="shared" si="143"/>
        <v>2015NHS GrampianEthnicityWhite - Irish</v>
      </c>
      <c r="F9164">
        <v>0.97566779701350403</v>
      </c>
    </row>
    <row r="9165" spans="1:6" x14ac:dyDescent="0.25">
      <c r="A9165" s="95">
        <v>42094</v>
      </c>
      <c r="B9165" t="s">
        <v>112</v>
      </c>
      <c r="C9165" t="s">
        <v>90</v>
      </c>
      <c r="D9165" t="s">
        <v>59</v>
      </c>
      <c r="E9165" t="str">
        <f t="shared" si="143"/>
        <v>2015NHS OrkneyEthnicityWhite - Irish</v>
      </c>
      <c r="F9165">
        <v>0.42979942693409701</v>
      </c>
    </row>
    <row r="9166" spans="1:6" x14ac:dyDescent="0.25">
      <c r="A9166" s="95">
        <v>42094</v>
      </c>
      <c r="B9166" t="s">
        <v>111</v>
      </c>
      <c r="C9166" t="s">
        <v>90</v>
      </c>
      <c r="D9166" t="s">
        <v>59</v>
      </c>
      <c r="E9166" t="str">
        <f t="shared" si="143"/>
        <v>2015NHS LothianEthnicityWhite - Irish</v>
      </c>
      <c r="F9166">
        <v>1.4381556025056501</v>
      </c>
    </row>
    <row r="9167" spans="1:6" x14ac:dyDescent="0.25">
      <c r="A9167" s="95">
        <v>42094</v>
      </c>
      <c r="B9167" t="s">
        <v>114</v>
      </c>
      <c r="C9167" t="s">
        <v>90</v>
      </c>
      <c r="D9167" t="s">
        <v>59</v>
      </c>
      <c r="E9167" t="str">
        <f t="shared" si="143"/>
        <v>2015NHS TaysideEthnicityWhite - Irish</v>
      </c>
      <c r="F9167">
        <v>1.2861086795501899</v>
      </c>
    </row>
    <row r="9168" spans="1:6" x14ac:dyDescent="0.25">
      <c r="A9168" s="95">
        <v>42094</v>
      </c>
      <c r="B9168" t="s">
        <v>106</v>
      </c>
      <c r="C9168" t="s">
        <v>90</v>
      </c>
      <c r="D9168" t="s">
        <v>59</v>
      </c>
      <c r="E9168" t="str">
        <f t="shared" si="143"/>
        <v>2015NHS Forth ValleyEthnicityWhite - Irish</v>
      </c>
      <c r="F9168">
        <v>1.0583376355188401</v>
      </c>
    </row>
    <row r="9169" spans="1:6" x14ac:dyDescent="0.25">
      <c r="A9169" s="95">
        <v>42094</v>
      </c>
      <c r="B9169" t="s">
        <v>115</v>
      </c>
      <c r="C9169" t="s">
        <v>90</v>
      </c>
      <c r="D9169" t="s">
        <v>59</v>
      </c>
      <c r="E9169" t="str">
        <f t="shared" si="143"/>
        <v>2015NHS Western IslesEthnicityWhite - Irish</v>
      </c>
      <c r="F9169">
        <v>1.50753768844221</v>
      </c>
    </row>
    <row r="9170" spans="1:6" x14ac:dyDescent="0.25">
      <c r="A9170" s="95">
        <v>42094</v>
      </c>
      <c r="B9170" t="s">
        <v>104</v>
      </c>
      <c r="C9170" t="s">
        <v>90</v>
      </c>
      <c r="D9170" t="s">
        <v>59</v>
      </c>
      <c r="E9170" t="str">
        <f t="shared" si="143"/>
        <v>2015NHS Dumfries &amp; GallowayEthnicityWhite - Irish</v>
      </c>
      <c r="F9170">
        <v>1.0429970200085099</v>
      </c>
    </row>
    <row r="9171" spans="1:6" x14ac:dyDescent="0.25">
      <c r="A9171" s="95">
        <v>42094</v>
      </c>
      <c r="B9171" t="s">
        <v>113</v>
      </c>
      <c r="C9171" t="s">
        <v>90</v>
      </c>
      <c r="D9171" t="s">
        <v>59</v>
      </c>
      <c r="E9171" t="str">
        <f t="shared" si="143"/>
        <v>2015NHS ShetlandEthnicityWhite - Irish</v>
      </c>
      <c r="F9171">
        <v>0.58685446009389597</v>
      </c>
    </row>
    <row r="9172" spans="1:6" x14ac:dyDescent="0.25">
      <c r="A9172" s="95">
        <v>42094</v>
      </c>
      <c r="B9172" t="s">
        <v>127</v>
      </c>
      <c r="C9172" t="s">
        <v>90</v>
      </c>
      <c r="D9172" t="s">
        <v>59</v>
      </c>
      <c r="E9172" t="str">
        <f t="shared" si="143"/>
        <v>2015East RegionEthnicityWhite - Irish</v>
      </c>
      <c r="F9172">
        <v>1.2043704991308599</v>
      </c>
    </row>
    <row r="9173" spans="1:6" x14ac:dyDescent="0.25">
      <c r="A9173" s="95">
        <v>42094</v>
      </c>
      <c r="B9173" t="s">
        <v>132</v>
      </c>
      <c r="C9173" t="s">
        <v>90</v>
      </c>
      <c r="D9173" t="s">
        <v>59</v>
      </c>
      <c r="E9173" t="str">
        <f t="shared" si="143"/>
        <v>2015National Bodies and Special Health BoardsEthnicityWhite - Irish</v>
      </c>
      <c r="F9173">
        <v>0.76081153230112097</v>
      </c>
    </row>
    <row r="9174" spans="1:6" x14ac:dyDescent="0.25">
      <c r="A9174" s="95">
        <v>42094</v>
      </c>
      <c r="B9174" t="s">
        <v>128</v>
      </c>
      <c r="C9174" t="s">
        <v>90</v>
      </c>
      <c r="D9174" t="s">
        <v>59</v>
      </c>
      <c r="E9174" t="str">
        <f t="shared" si="143"/>
        <v>2015North RegionEthnicityWhite - Irish</v>
      </c>
      <c r="F9174">
        <v>0.97250021756156901</v>
      </c>
    </row>
    <row r="9175" spans="1:6" x14ac:dyDescent="0.25">
      <c r="A9175" s="95">
        <v>42094</v>
      </c>
      <c r="B9175" t="s">
        <v>129</v>
      </c>
      <c r="C9175" t="s">
        <v>90</v>
      </c>
      <c r="D9175" t="s">
        <v>59</v>
      </c>
      <c r="E9175" t="str">
        <f t="shared" si="143"/>
        <v>2015West RegionEthnicityWhite - Irish</v>
      </c>
      <c r="F9175">
        <v>1.0386066692068401</v>
      </c>
    </row>
    <row r="9176" spans="1:6" x14ac:dyDescent="0.25">
      <c r="A9176" s="95">
        <v>42460</v>
      </c>
      <c r="B9176" t="s">
        <v>102</v>
      </c>
      <c r="C9176" t="s">
        <v>90</v>
      </c>
      <c r="D9176" t="s">
        <v>59</v>
      </c>
      <c r="E9176" t="str">
        <f t="shared" si="143"/>
        <v>2016NHS Ayrshire &amp; ArranEthnicityWhite - Irish</v>
      </c>
      <c r="F9176">
        <v>1.10132158590308</v>
      </c>
    </row>
    <row r="9177" spans="1:6" x14ac:dyDescent="0.25">
      <c r="A9177" s="95">
        <v>42460</v>
      </c>
      <c r="B9177" t="s">
        <v>103</v>
      </c>
      <c r="C9177" t="s">
        <v>90</v>
      </c>
      <c r="D9177" t="s">
        <v>59</v>
      </c>
      <c r="E9177" t="str">
        <f t="shared" si="143"/>
        <v>2016NHS BordersEthnicityWhite - Irish</v>
      </c>
      <c r="F9177">
        <v>0.73091499729290699</v>
      </c>
    </row>
    <row r="9178" spans="1:6" x14ac:dyDescent="0.25">
      <c r="A9178" s="95">
        <v>42460</v>
      </c>
      <c r="B9178" t="s">
        <v>82</v>
      </c>
      <c r="C9178" t="s">
        <v>90</v>
      </c>
      <c r="D9178" t="s">
        <v>59</v>
      </c>
      <c r="E9178" t="str">
        <f t="shared" si="143"/>
        <v>2016NHSScotlandEthnicityWhite - Irish</v>
      </c>
      <c r="F9178">
        <v>1.0400229522306701</v>
      </c>
    </row>
    <row r="9179" spans="1:6" x14ac:dyDescent="0.25">
      <c r="A9179" s="95">
        <v>42460</v>
      </c>
      <c r="B9179" t="s">
        <v>52</v>
      </c>
      <c r="C9179" t="s">
        <v>90</v>
      </c>
      <c r="D9179" t="s">
        <v>59</v>
      </c>
      <c r="E9179" t="str">
        <f t="shared" si="143"/>
        <v>2016NHS National Services ScotlandEthnicityWhite - Irish</v>
      </c>
      <c r="F9179">
        <v>0.60043668122270699</v>
      </c>
    </row>
    <row r="9180" spans="1:6" x14ac:dyDescent="0.25">
      <c r="A9180" s="95">
        <v>42460</v>
      </c>
      <c r="B9180" t="s">
        <v>15</v>
      </c>
      <c r="C9180" t="s">
        <v>90</v>
      </c>
      <c r="D9180" t="s">
        <v>59</v>
      </c>
      <c r="E9180" t="str">
        <f t="shared" si="143"/>
        <v>2016Scottish Ambulance ServiceEthnicityWhite - Irish</v>
      </c>
      <c r="F9180">
        <v>0.21748586341887699</v>
      </c>
    </row>
    <row r="9181" spans="1:6" x14ac:dyDescent="0.25">
      <c r="A9181" s="95">
        <v>42460</v>
      </c>
      <c r="B9181" t="s">
        <v>16</v>
      </c>
      <c r="C9181" t="s">
        <v>90</v>
      </c>
      <c r="D9181" t="s">
        <v>59</v>
      </c>
      <c r="E9181" t="str">
        <f t="shared" si="143"/>
        <v>2016NHS 24EthnicityWhite - Irish</v>
      </c>
      <c r="F9181">
        <v>0.856793145654834</v>
      </c>
    </row>
    <row r="9182" spans="1:6" x14ac:dyDescent="0.25">
      <c r="A9182" s="95">
        <v>42460</v>
      </c>
      <c r="B9182" t="s">
        <v>17</v>
      </c>
      <c r="C9182" t="s">
        <v>90</v>
      </c>
      <c r="D9182" t="s">
        <v>59</v>
      </c>
      <c r="E9182" t="str">
        <f t="shared" si="143"/>
        <v>2016NHS Education for ScotlandEthnicityWhite - Irish</v>
      </c>
      <c r="F9182">
        <v>1.5373352855051201</v>
      </c>
    </row>
    <row r="9183" spans="1:6" x14ac:dyDescent="0.25">
      <c r="A9183" s="95">
        <v>42460</v>
      </c>
      <c r="B9183" t="s">
        <v>83</v>
      </c>
      <c r="C9183" t="s">
        <v>90</v>
      </c>
      <c r="D9183" t="s">
        <v>59</v>
      </c>
      <c r="E9183" t="str">
        <f t="shared" si="143"/>
        <v>2016Healthcare Improvement ScotlandEthnicityWhite - Irish</v>
      </c>
      <c r="F9183">
        <v>2.3017902813299198</v>
      </c>
    </row>
    <row r="9184" spans="1:6" x14ac:dyDescent="0.25">
      <c r="A9184" s="95">
        <v>42460</v>
      </c>
      <c r="B9184" t="s">
        <v>18</v>
      </c>
      <c r="C9184" t="s">
        <v>90</v>
      </c>
      <c r="D9184" t="s">
        <v>59</v>
      </c>
      <c r="E9184" t="str">
        <f t="shared" si="143"/>
        <v>2016NHS Health ScotlandEthnicityWhite - Irish</v>
      </c>
      <c r="F9184">
        <v>2.2641509433962201</v>
      </c>
    </row>
    <row r="9185" spans="1:6" x14ac:dyDescent="0.25">
      <c r="A9185" s="95">
        <v>42460</v>
      </c>
      <c r="B9185" t="s">
        <v>19</v>
      </c>
      <c r="C9185" t="s">
        <v>90</v>
      </c>
      <c r="D9185" t="s">
        <v>59</v>
      </c>
      <c r="E9185" t="str">
        <f t="shared" si="143"/>
        <v>2016The State HospitalEthnicityWhite - Irish</v>
      </c>
      <c r="F9185">
        <v>0.75301204819277101</v>
      </c>
    </row>
    <row r="9186" spans="1:6" x14ac:dyDescent="0.25">
      <c r="A9186" s="95">
        <v>42460</v>
      </c>
      <c r="B9186" t="s">
        <v>35</v>
      </c>
      <c r="C9186" t="s">
        <v>90</v>
      </c>
      <c r="D9186" t="s">
        <v>59</v>
      </c>
      <c r="E9186" t="str">
        <f t="shared" si="143"/>
        <v>2016National Waiting Times CentreEthnicityWhite - Irish</v>
      </c>
      <c r="F9186">
        <v>0.98039215686274495</v>
      </c>
    </row>
    <row r="9187" spans="1:6" x14ac:dyDescent="0.25">
      <c r="A9187" s="95">
        <v>42460</v>
      </c>
      <c r="B9187" t="s">
        <v>105</v>
      </c>
      <c r="C9187" t="s">
        <v>90</v>
      </c>
      <c r="D9187" t="s">
        <v>59</v>
      </c>
      <c r="E9187" t="str">
        <f t="shared" si="143"/>
        <v>2016NHS FifeEthnicityWhite - Irish</v>
      </c>
      <c r="F9187">
        <v>0.72059271287932603</v>
      </c>
    </row>
    <row r="9188" spans="1:6" x14ac:dyDescent="0.25">
      <c r="A9188" s="95">
        <v>42460</v>
      </c>
      <c r="B9188" t="s">
        <v>108</v>
      </c>
      <c r="C9188" t="s">
        <v>90</v>
      </c>
      <c r="D9188" t="s">
        <v>59</v>
      </c>
      <c r="E9188" t="str">
        <f t="shared" si="143"/>
        <v>2016NHS Greater Glasgow &amp; ClydeEthnicityWhite - Irish</v>
      </c>
      <c r="F9188">
        <v>1.1174939412978999</v>
      </c>
    </row>
    <row r="9189" spans="1:6" x14ac:dyDescent="0.25">
      <c r="A9189" s="95">
        <v>42460</v>
      </c>
      <c r="B9189" t="s">
        <v>109</v>
      </c>
      <c r="C9189" t="s">
        <v>90</v>
      </c>
      <c r="D9189" t="s">
        <v>59</v>
      </c>
      <c r="E9189" t="str">
        <f t="shared" si="143"/>
        <v>2016NHS HighlandEthnicityWhite - Irish</v>
      </c>
      <c r="F9189">
        <v>0.686341798215511</v>
      </c>
    </row>
    <row r="9190" spans="1:6" x14ac:dyDescent="0.25">
      <c r="A9190" s="95">
        <v>42460</v>
      </c>
      <c r="B9190" t="s">
        <v>110</v>
      </c>
      <c r="C9190" t="s">
        <v>90</v>
      </c>
      <c r="D9190" t="s">
        <v>59</v>
      </c>
      <c r="E9190" t="str">
        <f t="shared" si="143"/>
        <v>2016NHS LanarkshireEthnicityWhite - Irish</v>
      </c>
      <c r="F9190">
        <v>0.956553486673968</v>
      </c>
    </row>
    <row r="9191" spans="1:6" x14ac:dyDescent="0.25">
      <c r="A9191" s="95">
        <v>42460</v>
      </c>
      <c r="B9191" t="s">
        <v>107</v>
      </c>
      <c r="C9191" t="s">
        <v>90</v>
      </c>
      <c r="D9191" t="s">
        <v>59</v>
      </c>
      <c r="E9191" t="str">
        <f t="shared" si="143"/>
        <v>2016NHS GrampianEthnicityWhite - Irish</v>
      </c>
      <c r="F9191">
        <v>1.05337078651685</v>
      </c>
    </row>
    <row r="9192" spans="1:6" x14ac:dyDescent="0.25">
      <c r="A9192" s="95">
        <v>42460</v>
      </c>
      <c r="B9192" t="s">
        <v>112</v>
      </c>
      <c r="C9192" t="s">
        <v>90</v>
      </c>
      <c r="D9192" t="s">
        <v>59</v>
      </c>
      <c r="E9192" t="str">
        <f t="shared" si="143"/>
        <v>2016NHS OrkneyEthnicityWhite - Irish</v>
      </c>
      <c r="F9192">
        <v>0.66755674232309703</v>
      </c>
    </row>
    <row r="9193" spans="1:6" x14ac:dyDescent="0.25">
      <c r="A9193" s="95">
        <v>42460</v>
      </c>
      <c r="B9193" t="s">
        <v>111</v>
      </c>
      <c r="C9193" t="s">
        <v>90</v>
      </c>
      <c r="D9193" t="s">
        <v>59</v>
      </c>
      <c r="E9193" t="str">
        <f t="shared" si="143"/>
        <v>2016NHS LothianEthnicityWhite - Irish</v>
      </c>
      <c r="F9193">
        <v>1.23370405833394</v>
      </c>
    </row>
    <row r="9194" spans="1:6" x14ac:dyDescent="0.25">
      <c r="A9194" s="95">
        <v>42460</v>
      </c>
      <c r="B9194" t="s">
        <v>114</v>
      </c>
      <c r="C9194" t="s">
        <v>90</v>
      </c>
      <c r="D9194" t="s">
        <v>59</v>
      </c>
      <c r="E9194" t="str">
        <f t="shared" si="143"/>
        <v>2016NHS TaysideEthnicityWhite - Irish</v>
      </c>
      <c r="F9194">
        <v>1.2717310424135799</v>
      </c>
    </row>
    <row r="9195" spans="1:6" x14ac:dyDescent="0.25">
      <c r="A9195" s="95">
        <v>42460</v>
      </c>
      <c r="B9195" t="s">
        <v>106</v>
      </c>
      <c r="C9195" t="s">
        <v>90</v>
      </c>
      <c r="D9195" t="s">
        <v>59</v>
      </c>
      <c r="E9195" t="str">
        <f t="shared" si="143"/>
        <v>2016NHS Forth ValleyEthnicityWhite - Irish</v>
      </c>
      <c r="F9195">
        <v>1.3836948391922199</v>
      </c>
    </row>
    <row r="9196" spans="1:6" x14ac:dyDescent="0.25">
      <c r="A9196" s="95">
        <v>42460</v>
      </c>
      <c r="B9196" t="s">
        <v>115</v>
      </c>
      <c r="C9196" t="s">
        <v>90</v>
      </c>
      <c r="D9196" t="s">
        <v>59</v>
      </c>
      <c r="E9196" t="str">
        <f t="shared" si="143"/>
        <v>2016NHS Western IslesEthnicityWhite - Irish</v>
      </c>
      <c r="F9196">
        <v>1.25</v>
      </c>
    </row>
    <row r="9197" spans="1:6" x14ac:dyDescent="0.25">
      <c r="A9197" s="95">
        <v>42460</v>
      </c>
      <c r="B9197" t="s">
        <v>104</v>
      </c>
      <c r="C9197" t="s">
        <v>90</v>
      </c>
      <c r="D9197" t="s">
        <v>59</v>
      </c>
      <c r="E9197" t="str">
        <f t="shared" si="143"/>
        <v>2016NHS Dumfries &amp; GallowayEthnicityWhite - Irish</v>
      </c>
      <c r="F9197">
        <v>0.89190911021448205</v>
      </c>
    </row>
    <row r="9198" spans="1:6" x14ac:dyDescent="0.25">
      <c r="A9198" s="95">
        <v>42460</v>
      </c>
      <c r="B9198" t="s">
        <v>113</v>
      </c>
      <c r="C9198" t="s">
        <v>90</v>
      </c>
      <c r="D9198" t="s">
        <v>59</v>
      </c>
      <c r="E9198" t="str">
        <f t="shared" si="143"/>
        <v>2016NHS ShetlandEthnicityWhite - Irish</v>
      </c>
      <c r="F9198">
        <v>0.81112398609501701</v>
      </c>
    </row>
    <row r="9199" spans="1:6" x14ac:dyDescent="0.25">
      <c r="A9199" s="95">
        <v>42460</v>
      </c>
      <c r="B9199" t="s">
        <v>127</v>
      </c>
      <c r="C9199" t="s">
        <v>90</v>
      </c>
      <c r="D9199" t="s">
        <v>59</v>
      </c>
      <c r="E9199" t="str">
        <f t="shared" si="143"/>
        <v>2016East RegionEthnicityWhite - Irish</v>
      </c>
      <c r="F9199">
        <v>1.0638559249158399</v>
      </c>
    </row>
    <row r="9200" spans="1:6" x14ac:dyDescent="0.25">
      <c r="A9200" s="95">
        <v>42460</v>
      </c>
      <c r="B9200" t="s">
        <v>132</v>
      </c>
      <c r="C9200" t="s">
        <v>90</v>
      </c>
      <c r="D9200" t="s">
        <v>59</v>
      </c>
      <c r="E9200" t="str">
        <f t="shared" si="143"/>
        <v>2016National Bodies and Special Health BoardsEthnicityWhite - Irish</v>
      </c>
      <c r="F9200">
        <v>0.79944605312854</v>
      </c>
    </row>
    <row r="9201" spans="1:6" x14ac:dyDescent="0.25">
      <c r="A9201" s="95">
        <v>42460</v>
      </c>
      <c r="B9201" t="s">
        <v>128</v>
      </c>
      <c r="C9201" t="s">
        <v>90</v>
      </c>
      <c r="D9201" t="s">
        <v>59</v>
      </c>
      <c r="E9201" t="str">
        <f t="shared" si="143"/>
        <v>2016North RegionEthnicityWhite - Irish</v>
      </c>
      <c r="F9201">
        <v>1.02505448973866</v>
      </c>
    </row>
    <row r="9202" spans="1:6" x14ac:dyDescent="0.25">
      <c r="A9202" s="95">
        <v>42460</v>
      </c>
      <c r="B9202" t="s">
        <v>129</v>
      </c>
      <c r="C9202" t="s">
        <v>90</v>
      </c>
      <c r="D9202" t="s">
        <v>59</v>
      </c>
      <c r="E9202" t="str">
        <f t="shared" si="143"/>
        <v>2016West RegionEthnicityWhite - Irish</v>
      </c>
      <c r="F9202">
        <v>1.1015302404663501</v>
      </c>
    </row>
    <row r="9203" spans="1:6" x14ac:dyDescent="0.25">
      <c r="A9203" s="95">
        <v>42825</v>
      </c>
      <c r="B9203" t="s">
        <v>102</v>
      </c>
      <c r="C9203" t="s">
        <v>90</v>
      </c>
      <c r="D9203" t="s">
        <v>59</v>
      </c>
      <c r="E9203" t="str">
        <f t="shared" si="143"/>
        <v>2017NHS Ayrshire &amp; ArranEthnicityWhite - Irish</v>
      </c>
      <c r="F9203">
        <v>0.98748616668085398</v>
      </c>
    </row>
    <row r="9204" spans="1:6" x14ac:dyDescent="0.25">
      <c r="A9204" s="95">
        <v>42825</v>
      </c>
      <c r="B9204" t="s">
        <v>103</v>
      </c>
      <c r="C9204" t="s">
        <v>90</v>
      </c>
      <c r="D9204" t="s">
        <v>59</v>
      </c>
      <c r="E9204" t="str">
        <f t="shared" si="143"/>
        <v>2017NHS BordersEthnicityWhite - Irish</v>
      </c>
      <c r="F9204">
        <v>0.83648138154344298</v>
      </c>
    </row>
    <row r="9205" spans="1:6" x14ac:dyDescent="0.25">
      <c r="A9205" s="95">
        <v>42825</v>
      </c>
      <c r="B9205" t="s">
        <v>82</v>
      </c>
      <c r="C9205" t="s">
        <v>90</v>
      </c>
      <c r="D9205" t="s">
        <v>59</v>
      </c>
      <c r="E9205" t="str">
        <f t="shared" si="143"/>
        <v>2017NHSScotlandEthnicityWhite - Irish</v>
      </c>
      <c r="F9205">
        <v>1.04131841873057</v>
      </c>
    </row>
    <row r="9206" spans="1:6" x14ac:dyDescent="0.25">
      <c r="A9206" s="95">
        <v>42825</v>
      </c>
      <c r="B9206" t="s">
        <v>52</v>
      </c>
      <c r="C9206" t="s">
        <v>90</v>
      </c>
      <c r="D9206" t="s">
        <v>59</v>
      </c>
      <c r="E9206" t="str">
        <f t="shared" si="143"/>
        <v>2017NHS National Services ScotlandEthnicityWhite - Irish</v>
      </c>
      <c r="F9206">
        <v>0.62415196743554902</v>
      </c>
    </row>
    <row r="9207" spans="1:6" x14ac:dyDescent="0.25">
      <c r="A9207" s="95">
        <v>42825</v>
      </c>
      <c r="B9207" t="s">
        <v>15</v>
      </c>
      <c r="C9207" t="s">
        <v>90</v>
      </c>
      <c r="D9207" t="s">
        <v>59</v>
      </c>
      <c r="E9207" t="str">
        <f t="shared" si="143"/>
        <v>2017Scottish Ambulance ServiceEthnicityWhite - Irish</v>
      </c>
      <c r="F9207">
        <v>0.21119324181626101</v>
      </c>
    </row>
    <row r="9208" spans="1:6" x14ac:dyDescent="0.25">
      <c r="A9208" s="95">
        <v>42825</v>
      </c>
      <c r="B9208" t="s">
        <v>16</v>
      </c>
      <c r="C9208" t="s">
        <v>90</v>
      </c>
      <c r="D9208" t="s">
        <v>59</v>
      </c>
      <c r="E9208" t="str">
        <f t="shared" si="143"/>
        <v>2017NHS 24EthnicityWhite - Irish</v>
      </c>
      <c r="F9208">
        <v>1.14017437961099</v>
      </c>
    </row>
    <row r="9209" spans="1:6" x14ac:dyDescent="0.25">
      <c r="A9209" s="95">
        <v>42825</v>
      </c>
      <c r="B9209" t="s">
        <v>17</v>
      </c>
      <c r="C9209" t="s">
        <v>90</v>
      </c>
      <c r="D9209" t="s">
        <v>59</v>
      </c>
      <c r="E9209" t="str">
        <f t="shared" si="143"/>
        <v>2017NHS Education for ScotlandEthnicityWhite - Irish</v>
      </c>
      <c r="F9209">
        <v>1.64888457807953</v>
      </c>
    </row>
    <row r="9210" spans="1:6" x14ac:dyDescent="0.25">
      <c r="A9210" s="95">
        <v>42825</v>
      </c>
      <c r="B9210" t="s">
        <v>83</v>
      </c>
      <c r="C9210" t="s">
        <v>90</v>
      </c>
      <c r="D9210" t="s">
        <v>59</v>
      </c>
      <c r="E9210" t="str">
        <f t="shared" si="143"/>
        <v>2017Healthcare Improvement ScotlandEthnicityWhite - Irish</v>
      </c>
      <c r="F9210">
        <v>2.1377672209026102</v>
      </c>
    </row>
    <row r="9211" spans="1:6" x14ac:dyDescent="0.25">
      <c r="A9211" s="95">
        <v>42825</v>
      </c>
      <c r="B9211" t="s">
        <v>18</v>
      </c>
      <c r="C9211" t="s">
        <v>90</v>
      </c>
      <c r="D9211" t="s">
        <v>59</v>
      </c>
      <c r="E9211" t="str">
        <f t="shared" si="143"/>
        <v>2017NHS Health ScotlandEthnicityWhite - Irish</v>
      </c>
      <c r="F9211">
        <v>2</v>
      </c>
    </row>
    <row r="9212" spans="1:6" x14ac:dyDescent="0.25">
      <c r="A9212" s="95">
        <v>42825</v>
      </c>
      <c r="B9212" t="s">
        <v>19</v>
      </c>
      <c r="C9212" t="s">
        <v>90</v>
      </c>
      <c r="D9212" t="s">
        <v>59</v>
      </c>
      <c r="E9212" t="str">
        <f t="shared" si="143"/>
        <v>2017The State HospitalEthnicityWhite - Irish</v>
      </c>
      <c r="F9212">
        <v>0.60150375939849599</v>
      </c>
    </row>
    <row r="9213" spans="1:6" x14ac:dyDescent="0.25">
      <c r="A9213" s="95">
        <v>42825</v>
      </c>
      <c r="B9213" t="s">
        <v>35</v>
      </c>
      <c r="C9213" t="s">
        <v>90</v>
      </c>
      <c r="D9213" t="s">
        <v>59</v>
      </c>
      <c r="E9213" t="str">
        <f t="shared" si="143"/>
        <v>2017National Waiting Times CentreEthnicityWhite - Irish</v>
      </c>
      <c r="F9213">
        <v>1.06436898124683</v>
      </c>
    </row>
    <row r="9214" spans="1:6" x14ac:dyDescent="0.25">
      <c r="A9214" s="95">
        <v>42825</v>
      </c>
      <c r="B9214" t="s">
        <v>105</v>
      </c>
      <c r="C9214" t="s">
        <v>90</v>
      </c>
      <c r="D9214" t="s">
        <v>59</v>
      </c>
      <c r="E9214" t="str">
        <f t="shared" si="143"/>
        <v>2017NHS FifeEthnicityWhite - Irish</v>
      </c>
      <c r="F9214">
        <v>0.78061638280616297</v>
      </c>
    </row>
    <row r="9215" spans="1:6" x14ac:dyDescent="0.25">
      <c r="A9215" s="95">
        <v>42825</v>
      </c>
      <c r="B9215" t="s">
        <v>108</v>
      </c>
      <c r="C9215" t="s">
        <v>90</v>
      </c>
      <c r="D9215" t="s">
        <v>59</v>
      </c>
      <c r="E9215" t="str">
        <f t="shared" si="143"/>
        <v>2017NHS Greater Glasgow &amp; ClydeEthnicityWhite - Irish</v>
      </c>
      <c r="F9215">
        <v>1.1796510199066099</v>
      </c>
    </row>
    <row r="9216" spans="1:6" x14ac:dyDescent="0.25">
      <c r="A9216" s="95">
        <v>42825</v>
      </c>
      <c r="B9216" t="s">
        <v>109</v>
      </c>
      <c r="C9216" t="s">
        <v>90</v>
      </c>
      <c r="D9216" t="s">
        <v>59</v>
      </c>
      <c r="E9216" t="str">
        <f t="shared" si="143"/>
        <v>2017NHS HighlandEthnicityWhite - Irish</v>
      </c>
      <c r="F9216">
        <v>0.73775989268946995</v>
      </c>
    </row>
    <row r="9217" spans="1:6" x14ac:dyDescent="0.25">
      <c r="A9217" s="95">
        <v>42825</v>
      </c>
      <c r="B9217" t="s">
        <v>110</v>
      </c>
      <c r="C9217" t="s">
        <v>90</v>
      </c>
      <c r="D9217" t="s">
        <v>59</v>
      </c>
      <c r="E9217" t="str">
        <f t="shared" si="143"/>
        <v>2017NHS LanarkshireEthnicityWhite - Irish</v>
      </c>
      <c r="F9217">
        <v>0.91366906474820098</v>
      </c>
    </row>
    <row r="9218" spans="1:6" x14ac:dyDescent="0.25">
      <c r="A9218" s="95">
        <v>42825</v>
      </c>
      <c r="B9218" t="s">
        <v>107</v>
      </c>
      <c r="C9218" t="s">
        <v>90</v>
      </c>
      <c r="D9218" t="s">
        <v>59</v>
      </c>
      <c r="E9218" t="str">
        <f t="shared" si="143"/>
        <v>2017NHS GrampianEthnicityWhite - Irish</v>
      </c>
      <c r="F9218">
        <v>1.0844980571826199</v>
      </c>
    </row>
    <row r="9219" spans="1:6" x14ac:dyDescent="0.25">
      <c r="A9219" s="95">
        <v>42825</v>
      </c>
      <c r="B9219" t="s">
        <v>112</v>
      </c>
      <c r="C9219" t="s">
        <v>90</v>
      </c>
      <c r="D9219" t="s">
        <v>59</v>
      </c>
      <c r="E9219" t="str">
        <f t="shared" si="143"/>
        <v>2017NHS OrkneyEthnicityWhite - Irish</v>
      </c>
      <c r="F9219">
        <v>0.79575596816976102</v>
      </c>
    </row>
    <row r="9220" spans="1:6" x14ac:dyDescent="0.25">
      <c r="A9220" s="95">
        <v>42825</v>
      </c>
      <c r="B9220" t="s">
        <v>111</v>
      </c>
      <c r="C9220" t="s">
        <v>90</v>
      </c>
      <c r="D9220" t="s">
        <v>59</v>
      </c>
      <c r="E9220" t="str">
        <f t="shared" ref="E9220:E9283" si="144">"20"&amp;RIGHT(TEXT(A9220,"dd-mmm-yy"),2)&amp;B9220&amp;C9220&amp;D9220</f>
        <v>2017NHS LothianEthnicityWhite - Irish</v>
      </c>
      <c r="F9220">
        <v>1.08092209272399</v>
      </c>
    </row>
    <row r="9221" spans="1:6" x14ac:dyDescent="0.25">
      <c r="A9221" s="95">
        <v>42825</v>
      </c>
      <c r="B9221" t="s">
        <v>114</v>
      </c>
      <c r="C9221" t="s">
        <v>90</v>
      </c>
      <c r="D9221" t="s">
        <v>59</v>
      </c>
      <c r="E9221" t="str">
        <f t="shared" si="144"/>
        <v>2017NHS TaysideEthnicityWhite - Irish</v>
      </c>
      <c r="F9221">
        <v>1.4634475316967801</v>
      </c>
    </row>
    <row r="9222" spans="1:6" x14ac:dyDescent="0.25">
      <c r="A9222" s="95">
        <v>42825</v>
      </c>
      <c r="B9222" t="s">
        <v>106</v>
      </c>
      <c r="C9222" t="s">
        <v>90</v>
      </c>
      <c r="D9222" t="s">
        <v>59</v>
      </c>
      <c r="E9222" t="str">
        <f t="shared" si="144"/>
        <v>2017NHS Forth ValleyEthnicityWhite - Irish</v>
      </c>
      <c r="F9222">
        <v>1.3540422142572599</v>
      </c>
    </row>
    <row r="9223" spans="1:6" x14ac:dyDescent="0.25">
      <c r="A9223" s="95">
        <v>42825</v>
      </c>
      <c r="B9223" t="s">
        <v>115</v>
      </c>
      <c r="C9223" t="s">
        <v>90</v>
      </c>
      <c r="D9223" t="s">
        <v>59</v>
      </c>
      <c r="E9223" t="str">
        <f t="shared" si="144"/>
        <v>2017NHS Western IslesEthnicityWhite - Irish</v>
      </c>
      <c r="F9223">
        <v>0.99667774086378702</v>
      </c>
    </row>
    <row r="9224" spans="1:6" x14ac:dyDescent="0.25">
      <c r="A9224" s="95">
        <v>42825</v>
      </c>
      <c r="B9224" t="s">
        <v>104</v>
      </c>
      <c r="C9224" t="s">
        <v>90</v>
      </c>
      <c r="D9224" t="s">
        <v>59</v>
      </c>
      <c r="E9224" t="str">
        <f t="shared" si="144"/>
        <v>2017NHS Dumfries &amp; GallowayEthnicityWhite - Irish</v>
      </c>
      <c r="F9224">
        <v>0.77972709551656905</v>
      </c>
    </row>
    <row r="9225" spans="1:6" x14ac:dyDescent="0.25">
      <c r="A9225" s="95">
        <v>42825</v>
      </c>
      <c r="B9225" t="s">
        <v>113</v>
      </c>
      <c r="C9225" t="s">
        <v>90</v>
      </c>
      <c r="D9225" t="s">
        <v>59</v>
      </c>
      <c r="E9225" t="str">
        <f t="shared" si="144"/>
        <v>2017NHS ShetlandEthnicityWhite - Irish</v>
      </c>
      <c r="F9225">
        <v>0.91743119266054995</v>
      </c>
    </row>
    <row r="9226" spans="1:6" x14ac:dyDescent="0.25">
      <c r="A9226" s="95">
        <v>42825</v>
      </c>
      <c r="B9226" t="s">
        <v>127</v>
      </c>
      <c r="C9226" t="s">
        <v>90</v>
      </c>
      <c r="D9226" t="s">
        <v>59</v>
      </c>
      <c r="E9226" t="str">
        <f t="shared" si="144"/>
        <v>2017East RegionEthnicityWhite - Irish</v>
      </c>
      <c r="F9226">
        <v>0.98604331722632299</v>
      </c>
    </row>
    <row r="9227" spans="1:6" x14ac:dyDescent="0.25">
      <c r="A9227" s="95">
        <v>42825</v>
      </c>
      <c r="B9227" t="s">
        <v>132</v>
      </c>
      <c r="C9227" t="s">
        <v>90</v>
      </c>
      <c r="D9227" t="s">
        <v>59</v>
      </c>
      <c r="E9227" t="str">
        <f t="shared" si="144"/>
        <v>2017National Bodies and Special Health BoardsEthnicityWhite - Irish</v>
      </c>
      <c r="F9227">
        <v>0.86170017722911396</v>
      </c>
    </row>
    <row r="9228" spans="1:6" x14ac:dyDescent="0.25">
      <c r="A9228" s="95">
        <v>42825</v>
      </c>
      <c r="B9228" t="s">
        <v>128</v>
      </c>
      <c r="C9228" t="s">
        <v>90</v>
      </c>
      <c r="D9228" t="s">
        <v>59</v>
      </c>
      <c r="E9228" t="str">
        <f t="shared" si="144"/>
        <v>2017North RegionEthnicityWhite - Irish</v>
      </c>
      <c r="F9228">
        <v>1.10615217066347</v>
      </c>
    </row>
    <row r="9229" spans="1:6" x14ac:dyDescent="0.25">
      <c r="A9229" s="95">
        <v>42825</v>
      </c>
      <c r="B9229" t="s">
        <v>129</v>
      </c>
      <c r="C9229" t="s">
        <v>90</v>
      </c>
      <c r="D9229" t="s">
        <v>59</v>
      </c>
      <c r="E9229" t="str">
        <f t="shared" si="144"/>
        <v>2017West RegionEthnicityWhite - Irish</v>
      </c>
      <c r="F9229">
        <v>1.1010707883133799</v>
      </c>
    </row>
    <row r="9230" spans="1:6" x14ac:dyDescent="0.25">
      <c r="A9230" s="95">
        <v>43190</v>
      </c>
      <c r="B9230" t="s">
        <v>102</v>
      </c>
      <c r="C9230" t="s">
        <v>90</v>
      </c>
      <c r="D9230" t="s">
        <v>59</v>
      </c>
      <c r="E9230" t="str">
        <f t="shared" si="144"/>
        <v>2018NHS Ayrshire &amp; ArranEthnicityWhite - Irish</v>
      </c>
      <c r="F9230">
        <v>0.95549409102338401</v>
      </c>
    </row>
    <row r="9231" spans="1:6" x14ac:dyDescent="0.25">
      <c r="A9231" s="95">
        <v>43190</v>
      </c>
      <c r="B9231" t="s">
        <v>103</v>
      </c>
      <c r="C9231" t="s">
        <v>90</v>
      </c>
      <c r="D9231" t="s">
        <v>59</v>
      </c>
      <c r="E9231" t="str">
        <f t="shared" si="144"/>
        <v>2018NHS BordersEthnicityWhite - Irish</v>
      </c>
      <c r="F9231">
        <v>1.1312812417784699</v>
      </c>
    </row>
    <row r="9232" spans="1:6" x14ac:dyDescent="0.25">
      <c r="A9232" s="95">
        <v>43190</v>
      </c>
      <c r="B9232" t="s">
        <v>82</v>
      </c>
      <c r="C9232" t="s">
        <v>90</v>
      </c>
      <c r="D9232" t="s">
        <v>59</v>
      </c>
      <c r="E9232" t="str">
        <f t="shared" si="144"/>
        <v>2018NHSScotlandEthnicityWhite - Irish</v>
      </c>
      <c r="F9232">
        <v>1.0570014197720801</v>
      </c>
    </row>
    <row r="9233" spans="1:6" x14ac:dyDescent="0.25">
      <c r="A9233" s="95">
        <v>43190</v>
      </c>
      <c r="B9233" t="s">
        <v>52</v>
      </c>
      <c r="C9233" t="s">
        <v>90</v>
      </c>
      <c r="D9233" t="s">
        <v>59</v>
      </c>
      <c r="E9233" t="str">
        <f t="shared" si="144"/>
        <v>2018NHS National Services ScotlandEthnicityWhite - Irish</v>
      </c>
      <c r="F9233">
        <v>0.64777327935222595</v>
      </c>
    </row>
    <row r="9234" spans="1:6" x14ac:dyDescent="0.25">
      <c r="A9234" s="95">
        <v>43190</v>
      </c>
      <c r="B9234" t="s">
        <v>15</v>
      </c>
      <c r="C9234" t="s">
        <v>90</v>
      </c>
      <c r="D9234" t="s">
        <v>59</v>
      </c>
      <c r="E9234" t="str">
        <f t="shared" si="144"/>
        <v>2018Scottish Ambulance ServiceEthnicityWhite - Irish</v>
      </c>
      <c r="F9234">
        <v>0.52557105316353303</v>
      </c>
    </row>
    <row r="9235" spans="1:6" x14ac:dyDescent="0.25">
      <c r="A9235" s="95">
        <v>43190</v>
      </c>
      <c r="B9235" t="s">
        <v>16</v>
      </c>
      <c r="C9235" t="s">
        <v>90</v>
      </c>
      <c r="D9235" t="s">
        <v>59</v>
      </c>
      <c r="E9235" t="str">
        <f t="shared" si="144"/>
        <v>2018NHS 24EthnicityWhite - Irish</v>
      </c>
      <c r="F9235">
        <v>1.02893890675241</v>
      </c>
    </row>
    <row r="9236" spans="1:6" x14ac:dyDescent="0.25">
      <c r="A9236" s="95">
        <v>43190</v>
      </c>
      <c r="B9236" t="s">
        <v>17</v>
      </c>
      <c r="C9236" t="s">
        <v>90</v>
      </c>
      <c r="D9236" t="s">
        <v>59</v>
      </c>
      <c r="E9236" t="str">
        <f t="shared" si="144"/>
        <v>2018NHS Education for ScotlandEthnicityWhite - Irish</v>
      </c>
      <c r="F9236">
        <v>1.61656267725467</v>
      </c>
    </row>
    <row r="9237" spans="1:6" x14ac:dyDescent="0.25">
      <c r="A9237" s="95">
        <v>43190</v>
      </c>
      <c r="B9237" t="s">
        <v>83</v>
      </c>
      <c r="C9237" t="s">
        <v>90</v>
      </c>
      <c r="D9237" t="s">
        <v>59</v>
      </c>
      <c r="E9237" t="str">
        <f t="shared" si="144"/>
        <v>2018Healthcare Improvement ScotlandEthnicityWhite - Irish</v>
      </c>
      <c r="F9237">
        <v>2.0408163265306101</v>
      </c>
    </row>
    <row r="9238" spans="1:6" x14ac:dyDescent="0.25">
      <c r="A9238" s="95">
        <v>43190</v>
      </c>
      <c r="B9238" t="s">
        <v>18</v>
      </c>
      <c r="C9238" t="s">
        <v>90</v>
      </c>
      <c r="D9238" t="s">
        <v>59</v>
      </c>
      <c r="E9238" t="str">
        <f t="shared" si="144"/>
        <v>2018NHS Health ScotlandEthnicityWhite - Irish</v>
      </c>
      <c r="F9238">
        <v>2.0134228187919399</v>
      </c>
    </row>
    <row r="9239" spans="1:6" x14ac:dyDescent="0.25">
      <c r="A9239" s="95">
        <v>43190</v>
      </c>
      <c r="B9239" t="s">
        <v>19</v>
      </c>
      <c r="C9239" t="s">
        <v>90</v>
      </c>
      <c r="D9239" t="s">
        <v>59</v>
      </c>
      <c r="E9239" t="str">
        <f t="shared" si="144"/>
        <v>2018The State HospitalEthnicityWhite - Irish</v>
      </c>
      <c r="F9239">
        <v>1.0622154779969599</v>
      </c>
    </row>
    <row r="9240" spans="1:6" x14ac:dyDescent="0.25">
      <c r="A9240" s="95">
        <v>43190</v>
      </c>
      <c r="B9240" t="s">
        <v>35</v>
      </c>
      <c r="C9240" t="s">
        <v>90</v>
      </c>
      <c r="D9240" t="s">
        <v>59</v>
      </c>
      <c r="E9240" t="str">
        <f t="shared" si="144"/>
        <v>2018National Waiting Times CentreEthnicityWhite - Irish</v>
      </c>
      <c r="F9240">
        <v>1.08964834076275</v>
      </c>
    </row>
    <row r="9241" spans="1:6" x14ac:dyDescent="0.25">
      <c r="A9241" s="95">
        <v>43190</v>
      </c>
      <c r="B9241" t="s">
        <v>105</v>
      </c>
      <c r="C9241" t="s">
        <v>90</v>
      </c>
      <c r="D9241" t="s">
        <v>59</v>
      </c>
      <c r="E9241" t="str">
        <f t="shared" si="144"/>
        <v>2018NHS FifeEthnicityWhite - Irish</v>
      </c>
      <c r="F9241">
        <v>0.72941646682653805</v>
      </c>
    </row>
    <row r="9242" spans="1:6" x14ac:dyDescent="0.25">
      <c r="A9242" s="95">
        <v>43190</v>
      </c>
      <c r="B9242" t="s">
        <v>108</v>
      </c>
      <c r="C9242" t="s">
        <v>90</v>
      </c>
      <c r="D9242" t="s">
        <v>59</v>
      </c>
      <c r="E9242" t="str">
        <f t="shared" si="144"/>
        <v>2018NHS Greater Glasgow &amp; ClydeEthnicityWhite - Irish</v>
      </c>
      <c r="F9242">
        <v>1.21109199383281</v>
      </c>
    </row>
    <row r="9243" spans="1:6" x14ac:dyDescent="0.25">
      <c r="A9243" s="95">
        <v>43190</v>
      </c>
      <c r="B9243" t="s">
        <v>109</v>
      </c>
      <c r="C9243" t="s">
        <v>90</v>
      </c>
      <c r="D9243" t="s">
        <v>59</v>
      </c>
      <c r="E9243" t="str">
        <f t="shared" si="144"/>
        <v>2018NHS HighlandEthnicityWhite - Irish</v>
      </c>
      <c r="F9243">
        <v>0.71807425540595604</v>
      </c>
    </row>
    <row r="9244" spans="1:6" x14ac:dyDescent="0.25">
      <c r="A9244" s="95">
        <v>43190</v>
      </c>
      <c r="B9244" t="s">
        <v>110</v>
      </c>
      <c r="C9244" t="s">
        <v>90</v>
      </c>
      <c r="D9244" t="s">
        <v>59</v>
      </c>
      <c r="E9244" t="str">
        <f t="shared" si="144"/>
        <v>2018NHS LanarkshireEthnicityWhite - Irish</v>
      </c>
      <c r="F9244">
        <v>0.99156118143459904</v>
      </c>
    </row>
    <row r="9245" spans="1:6" x14ac:dyDescent="0.25">
      <c r="A9245" s="95">
        <v>43190</v>
      </c>
      <c r="B9245" t="s">
        <v>107</v>
      </c>
      <c r="C9245" t="s">
        <v>90</v>
      </c>
      <c r="D9245" t="s">
        <v>59</v>
      </c>
      <c r="E9245" t="str">
        <f t="shared" si="144"/>
        <v>2018NHS GrampianEthnicityWhite - Irish</v>
      </c>
      <c r="F9245">
        <v>1.1183219376521001</v>
      </c>
    </row>
    <row r="9246" spans="1:6" x14ac:dyDescent="0.25">
      <c r="A9246" s="95">
        <v>43190</v>
      </c>
      <c r="B9246" t="s">
        <v>112</v>
      </c>
      <c r="C9246" t="s">
        <v>90</v>
      </c>
      <c r="D9246" t="s">
        <v>59</v>
      </c>
      <c r="E9246" t="str">
        <f t="shared" si="144"/>
        <v>2018NHS OrkneyEthnicityWhite - Irish</v>
      </c>
      <c r="F9246">
        <v>0.88832487309644603</v>
      </c>
    </row>
    <row r="9247" spans="1:6" x14ac:dyDescent="0.25">
      <c r="A9247" s="95">
        <v>43190</v>
      </c>
      <c r="B9247" t="s">
        <v>111</v>
      </c>
      <c r="C9247" t="s">
        <v>90</v>
      </c>
      <c r="D9247" t="s">
        <v>59</v>
      </c>
      <c r="E9247" t="str">
        <f t="shared" si="144"/>
        <v>2018NHS LothianEthnicityWhite - Irish</v>
      </c>
      <c r="F9247">
        <v>1.04789366340811</v>
      </c>
    </row>
    <row r="9248" spans="1:6" x14ac:dyDescent="0.25">
      <c r="A9248" s="95">
        <v>43190</v>
      </c>
      <c r="B9248" t="s">
        <v>114</v>
      </c>
      <c r="C9248" t="s">
        <v>90</v>
      </c>
      <c r="D9248" t="s">
        <v>59</v>
      </c>
      <c r="E9248" t="str">
        <f t="shared" si="144"/>
        <v>2018NHS TaysideEthnicityWhite - Irish</v>
      </c>
      <c r="F9248">
        <v>1.4176296694436901</v>
      </c>
    </row>
    <row r="9249" spans="1:6" x14ac:dyDescent="0.25">
      <c r="A9249" s="95">
        <v>43190</v>
      </c>
      <c r="B9249" t="s">
        <v>106</v>
      </c>
      <c r="C9249" t="s">
        <v>90</v>
      </c>
      <c r="D9249" t="s">
        <v>59</v>
      </c>
      <c r="E9249" t="str">
        <f t="shared" si="144"/>
        <v>2018NHS Forth ValleyEthnicityWhite - Irish</v>
      </c>
      <c r="F9249">
        <v>1.3786883133616801</v>
      </c>
    </row>
    <row r="9250" spans="1:6" x14ac:dyDescent="0.25">
      <c r="A9250" s="95">
        <v>43190</v>
      </c>
      <c r="B9250" t="s">
        <v>115</v>
      </c>
      <c r="C9250" t="s">
        <v>90</v>
      </c>
      <c r="D9250" t="s">
        <v>59</v>
      </c>
      <c r="E9250" t="str">
        <f t="shared" si="144"/>
        <v>2018NHS Western IslesEthnicityWhite - Irish</v>
      </c>
      <c r="F9250">
        <v>0.94786729857819896</v>
      </c>
    </row>
    <row r="9251" spans="1:6" x14ac:dyDescent="0.25">
      <c r="A9251" s="95">
        <v>43190</v>
      </c>
      <c r="B9251" t="s">
        <v>104</v>
      </c>
      <c r="C9251" t="s">
        <v>90</v>
      </c>
      <c r="D9251" t="s">
        <v>59</v>
      </c>
      <c r="E9251" t="str">
        <f t="shared" si="144"/>
        <v>2018NHS Dumfries &amp; GallowayEthnicityWhite - Irish</v>
      </c>
      <c r="F9251">
        <v>0.80576759966072897</v>
      </c>
    </row>
    <row r="9252" spans="1:6" x14ac:dyDescent="0.25">
      <c r="A9252" s="95">
        <v>43190</v>
      </c>
      <c r="B9252" t="s">
        <v>113</v>
      </c>
      <c r="C9252" t="s">
        <v>90</v>
      </c>
      <c r="D9252" t="s">
        <v>59</v>
      </c>
      <c r="E9252" t="str">
        <f t="shared" si="144"/>
        <v>2018NHS ShetlandEthnicityWhite - Irish</v>
      </c>
      <c r="F9252">
        <v>0.83246618106139403</v>
      </c>
    </row>
    <row r="9253" spans="1:6" x14ac:dyDescent="0.25">
      <c r="A9253" s="95">
        <v>43190</v>
      </c>
      <c r="B9253" t="s">
        <v>127</v>
      </c>
      <c r="C9253" t="s">
        <v>90</v>
      </c>
      <c r="D9253" t="s">
        <v>59</v>
      </c>
      <c r="E9253" t="str">
        <f t="shared" si="144"/>
        <v>2018East RegionEthnicityWhite - Irish</v>
      </c>
      <c r="F9253">
        <v>0.97995123914124005</v>
      </c>
    </row>
    <row r="9254" spans="1:6" x14ac:dyDescent="0.25">
      <c r="A9254" s="95">
        <v>43190</v>
      </c>
      <c r="B9254" t="s">
        <v>132</v>
      </c>
      <c r="C9254" t="s">
        <v>90</v>
      </c>
      <c r="D9254" t="s">
        <v>59</v>
      </c>
      <c r="E9254" t="str">
        <f t="shared" si="144"/>
        <v>2018National Bodies and Special Health BoardsEthnicityWhite - Irish</v>
      </c>
      <c r="F9254">
        <v>0.97376093294460597</v>
      </c>
    </row>
    <row r="9255" spans="1:6" x14ac:dyDescent="0.25">
      <c r="A9255" s="95">
        <v>43190</v>
      </c>
      <c r="B9255" t="s">
        <v>128</v>
      </c>
      <c r="C9255" t="s">
        <v>90</v>
      </c>
      <c r="D9255" t="s">
        <v>59</v>
      </c>
      <c r="E9255" t="str">
        <f t="shared" si="144"/>
        <v>2018North RegionEthnicityWhite - Irish</v>
      </c>
      <c r="F9255">
        <v>1.0946595798531999</v>
      </c>
    </row>
    <row r="9256" spans="1:6" x14ac:dyDescent="0.25">
      <c r="A9256" s="95">
        <v>43190</v>
      </c>
      <c r="B9256" t="s">
        <v>129</v>
      </c>
      <c r="C9256" t="s">
        <v>90</v>
      </c>
      <c r="D9256" t="s">
        <v>59</v>
      </c>
      <c r="E9256" t="str">
        <f t="shared" si="144"/>
        <v>2018West RegionEthnicityWhite - Irish</v>
      </c>
      <c r="F9256">
        <v>1.1297537808373601</v>
      </c>
    </row>
    <row r="9257" spans="1:6" x14ac:dyDescent="0.25">
      <c r="A9257" s="95">
        <v>43555</v>
      </c>
      <c r="B9257" t="s">
        <v>102</v>
      </c>
      <c r="C9257" t="s">
        <v>90</v>
      </c>
      <c r="D9257" t="s">
        <v>59</v>
      </c>
      <c r="E9257" t="str">
        <f t="shared" si="144"/>
        <v>2019NHS Ayrshire &amp; ArranEthnicityWhite - Irish</v>
      </c>
      <c r="F9257">
        <v>0.86971206619944197</v>
      </c>
    </row>
    <row r="9258" spans="1:6" x14ac:dyDescent="0.25">
      <c r="A9258" s="95">
        <v>43555</v>
      </c>
      <c r="B9258" t="s">
        <v>103</v>
      </c>
      <c r="C9258" t="s">
        <v>90</v>
      </c>
      <c r="D9258" t="s">
        <v>59</v>
      </c>
      <c r="E9258" t="str">
        <f t="shared" si="144"/>
        <v>2019NHS BordersEthnicityWhite - Irish</v>
      </c>
      <c r="F9258">
        <v>1.0153605831814601</v>
      </c>
    </row>
    <row r="9259" spans="1:6" x14ac:dyDescent="0.25">
      <c r="A9259" s="95">
        <v>43555</v>
      </c>
      <c r="B9259" t="s">
        <v>82</v>
      </c>
      <c r="C9259" t="s">
        <v>90</v>
      </c>
      <c r="D9259" t="s">
        <v>59</v>
      </c>
      <c r="E9259" t="str">
        <f t="shared" si="144"/>
        <v>2019NHSScotlandEthnicityWhite - Irish</v>
      </c>
      <c r="F9259">
        <v>1.0225874658471701</v>
      </c>
    </row>
    <row r="9260" spans="1:6" x14ac:dyDescent="0.25">
      <c r="A9260" s="95">
        <v>43555</v>
      </c>
      <c r="B9260" t="s">
        <v>52</v>
      </c>
      <c r="C9260" t="s">
        <v>90</v>
      </c>
      <c r="D9260" t="s">
        <v>59</v>
      </c>
      <c r="E9260" t="str">
        <f t="shared" si="144"/>
        <v>2019NHS National Services ScotlandEthnicityWhite - Irish</v>
      </c>
      <c r="F9260">
        <v>0.79779917469050898</v>
      </c>
    </row>
    <row r="9261" spans="1:6" x14ac:dyDescent="0.25">
      <c r="A9261" s="95">
        <v>43555</v>
      </c>
      <c r="B9261" t="s">
        <v>15</v>
      </c>
      <c r="C9261" t="s">
        <v>90</v>
      </c>
      <c r="D9261" t="s">
        <v>59</v>
      </c>
      <c r="E9261" t="str">
        <f t="shared" si="144"/>
        <v>2019Scottish Ambulance ServiceEthnicityWhite - Irish</v>
      </c>
      <c r="F9261">
        <v>0.60665362035225001</v>
      </c>
    </row>
    <row r="9262" spans="1:6" x14ac:dyDescent="0.25">
      <c r="A9262" s="95">
        <v>43555</v>
      </c>
      <c r="B9262" t="s">
        <v>16</v>
      </c>
      <c r="C9262" t="s">
        <v>90</v>
      </c>
      <c r="D9262" t="s">
        <v>59</v>
      </c>
      <c r="E9262" t="str">
        <f t="shared" si="144"/>
        <v>2019NHS 24EthnicityWhite - Irish</v>
      </c>
      <c r="F9262">
        <v>0.91855480710349002</v>
      </c>
    </row>
    <row r="9263" spans="1:6" x14ac:dyDescent="0.25">
      <c r="A9263" s="95">
        <v>43555</v>
      </c>
      <c r="B9263" t="s">
        <v>17</v>
      </c>
      <c r="C9263" t="s">
        <v>90</v>
      </c>
      <c r="D9263" t="s">
        <v>59</v>
      </c>
      <c r="E9263" t="str">
        <f t="shared" si="144"/>
        <v>2019NHS Education for ScotlandEthnicityWhite - Irish</v>
      </c>
      <c r="F9263">
        <v>2.0590868397493201</v>
      </c>
    </row>
    <row r="9264" spans="1:6" x14ac:dyDescent="0.25">
      <c r="A9264" s="95">
        <v>43555</v>
      </c>
      <c r="B9264" t="s">
        <v>83</v>
      </c>
      <c r="C9264" t="s">
        <v>90</v>
      </c>
      <c r="D9264" t="s">
        <v>59</v>
      </c>
      <c r="E9264" t="str">
        <f t="shared" si="144"/>
        <v>2019Healthcare Improvement ScotlandEthnicityWhite - Irish</v>
      </c>
      <c r="F9264">
        <v>1.48619957537155</v>
      </c>
    </row>
    <row r="9265" spans="1:6" x14ac:dyDescent="0.25">
      <c r="A9265" s="95">
        <v>43555</v>
      </c>
      <c r="B9265" t="s">
        <v>18</v>
      </c>
      <c r="C9265" t="s">
        <v>90</v>
      </c>
      <c r="D9265" t="s">
        <v>59</v>
      </c>
      <c r="E9265" t="str">
        <f t="shared" si="144"/>
        <v>2019NHS Health ScotlandEthnicityWhite - Irish</v>
      </c>
      <c r="F9265">
        <v>2.4922118380062299</v>
      </c>
    </row>
    <row r="9266" spans="1:6" x14ac:dyDescent="0.25">
      <c r="A9266" s="95">
        <v>43555</v>
      </c>
      <c r="B9266" t="s">
        <v>19</v>
      </c>
      <c r="C9266" t="s">
        <v>90</v>
      </c>
      <c r="D9266" t="s">
        <v>59</v>
      </c>
      <c r="E9266" t="str">
        <f t="shared" si="144"/>
        <v>2019The State HospitalEthnicityWhite - Irish</v>
      </c>
      <c r="F9266">
        <v>1.0574018126888201</v>
      </c>
    </row>
    <row r="9267" spans="1:6" x14ac:dyDescent="0.25">
      <c r="A9267" s="95">
        <v>43555</v>
      </c>
      <c r="B9267" t="s">
        <v>35</v>
      </c>
      <c r="C9267" t="s">
        <v>90</v>
      </c>
      <c r="D9267" t="s">
        <v>59</v>
      </c>
      <c r="E9267" t="str">
        <f t="shared" si="144"/>
        <v>2019National Waiting Times CentreEthnicityWhite - Irish</v>
      </c>
      <c r="F9267">
        <v>1.15384615384615</v>
      </c>
    </row>
    <row r="9268" spans="1:6" x14ac:dyDescent="0.25">
      <c r="A9268" s="95">
        <v>43555</v>
      </c>
      <c r="B9268" t="s">
        <v>105</v>
      </c>
      <c r="C9268" t="s">
        <v>90</v>
      </c>
      <c r="D9268" t="s">
        <v>59</v>
      </c>
      <c r="E9268" t="str">
        <f t="shared" si="144"/>
        <v>2019NHS FifeEthnicityWhite - Irish</v>
      </c>
      <c r="F9268">
        <v>0.70049034324026804</v>
      </c>
    </row>
    <row r="9269" spans="1:6" x14ac:dyDescent="0.25">
      <c r="A9269" s="95">
        <v>43555</v>
      </c>
      <c r="B9269" t="s">
        <v>108</v>
      </c>
      <c r="C9269" t="s">
        <v>90</v>
      </c>
      <c r="D9269" t="s">
        <v>59</v>
      </c>
      <c r="E9269" t="str">
        <f t="shared" si="144"/>
        <v>2019NHS Greater Glasgow &amp; ClydeEthnicityWhite - Irish</v>
      </c>
      <c r="F9269">
        <v>1.08624238973325</v>
      </c>
    </row>
    <row r="9270" spans="1:6" x14ac:dyDescent="0.25">
      <c r="A9270" s="95">
        <v>43555</v>
      </c>
      <c r="B9270" t="s">
        <v>109</v>
      </c>
      <c r="C9270" t="s">
        <v>90</v>
      </c>
      <c r="D9270" t="s">
        <v>59</v>
      </c>
      <c r="E9270" t="str">
        <f t="shared" si="144"/>
        <v>2019NHS HighlandEthnicityWhite - Irish</v>
      </c>
      <c r="F9270">
        <v>0.706771860618014</v>
      </c>
    </row>
    <row r="9271" spans="1:6" x14ac:dyDescent="0.25">
      <c r="A9271" s="95">
        <v>43555</v>
      </c>
      <c r="B9271" t="s">
        <v>110</v>
      </c>
      <c r="C9271" t="s">
        <v>90</v>
      </c>
      <c r="D9271" t="s">
        <v>59</v>
      </c>
      <c r="E9271" t="str">
        <f t="shared" si="144"/>
        <v>2019NHS LanarkshireEthnicityWhite - Irish</v>
      </c>
      <c r="F9271">
        <v>0.80750914486852099</v>
      </c>
    </row>
    <row r="9272" spans="1:6" x14ac:dyDescent="0.25">
      <c r="A9272" s="95">
        <v>43555</v>
      </c>
      <c r="B9272" t="s">
        <v>107</v>
      </c>
      <c r="C9272" t="s">
        <v>90</v>
      </c>
      <c r="D9272" t="s">
        <v>59</v>
      </c>
      <c r="E9272" t="str">
        <f t="shared" si="144"/>
        <v>2019NHS GrampianEthnicityWhite - Irish</v>
      </c>
      <c r="F9272">
        <v>1.17770651332522</v>
      </c>
    </row>
    <row r="9273" spans="1:6" x14ac:dyDescent="0.25">
      <c r="A9273" s="95">
        <v>43555</v>
      </c>
      <c r="B9273" t="s">
        <v>112</v>
      </c>
      <c r="C9273" t="s">
        <v>90</v>
      </c>
      <c r="D9273" t="s">
        <v>59</v>
      </c>
      <c r="E9273" t="str">
        <f t="shared" si="144"/>
        <v>2019NHS OrkneyEthnicityWhite - Irish</v>
      </c>
      <c r="F9273">
        <v>0.60168471720818295</v>
      </c>
    </row>
    <row r="9274" spans="1:6" x14ac:dyDescent="0.25">
      <c r="A9274" s="95">
        <v>43555</v>
      </c>
      <c r="B9274" t="s">
        <v>111</v>
      </c>
      <c r="C9274" t="s">
        <v>90</v>
      </c>
      <c r="D9274" t="s">
        <v>59</v>
      </c>
      <c r="E9274" t="str">
        <f t="shared" si="144"/>
        <v>2019NHS LothianEthnicityWhite - Irish</v>
      </c>
      <c r="F9274">
        <v>1.02676432336231</v>
      </c>
    </row>
    <row r="9275" spans="1:6" x14ac:dyDescent="0.25">
      <c r="A9275" s="95">
        <v>43555</v>
      </c>
      <c r="B9275" t="s">
        <v>114</v>
      </c>
      <c r="C9275" t="s">
        <v>90</v>
      </c>
      <c r="D9275" t="s">
        <v>59</v>
      </c>
      <c r="E9275" t="str">
        <f t="shared" si="144"/>
        <v>2019NHS TaysideEthnicityWhite - Irish</v>
      </c>
      <c r="F9275">
        <v>1.46680570038234</v>
      </c>
    </row>
    <row r="9276" spans="1:6" x14ac:dyDescent="0.25">
      <c r="A9276" s="95">
        <v>43555</v>
      </c>
      <c r="B9276" t="s">
        <v>106</v>
      </c>
      <c r="C9276" t="s">
        <v>90</v>
      </c>
      <c r="D9276" t="s">
        <v>59</v>
      </c>
      <c r="E9276" t="str">
        <f t="shared" si="144"/>
        <v>2019NHS Forth ValleyEthnicityWhite - Irish</v>
      </c>
      <c r="F9276">
        <v>1.4602215508559899</v>
      </c>
    </row>
    <row r="9277" spans="1:6" x14ac:dyDescent="0.25">
      <c r="A9277" s="95">
        <v>43555</v>
      </c>
      <c r="B9277" t="s">
        <v>115</v>
      </c>
      <c r="C9277" t="s">
        <v>90</v>
      </c>
      <c r="D9277" t="s">
        <v>59</v>
      </c>
      <c r="E9277" t="str">
        <f t="shared" si="144"/>
        <v>2019NHS Western IslesEthnicityWhite - Irish</v>
      </c>
      <c r="F9277">
        <v>0.66170388751033904</v>
      </c>
    </row>
    <row r="9278" spans="1:6" x14ac:dyDescent="0.25">
      <c r="A9278" s="95">
        <v>43555</v>
      </c>
      <c r="B9278" t="s">
        <v>104</v>
      </c>
      <c r="C9278" t="s">
        <v>90</v>
      </c>
      <c r="D9278" t="s">
        <v>59</v>
      </c>
      <c r="E9278" t="str">
        <f t="shared" si="144"/>
        <v>2019NHS Dumfries &amp; GallowayEthnicityWhite - Irish</v>
      </c>
      <c r="F9278">
        <v>0.76198115099258001</v>
      </c>
    </row>
    <row r="9279" spans="1:6" x14ac:dyDescent="0.25">
      <c r="A9279" s="95">
        <v>43555</v>
      </c>
      <c r="B9279" t="s">
        <v>113</v>
      </c>
      <c r="C9279" t="s">
        <v>90</v>
      </c>
      <c r="D9279" t="s">
        <v>59</v>
      </c>
      <c r="E9279" t="str">
        <f t="shared" si="144"/>
        <v>2019NHS ShetlandEthnicityWhite - Irish</v>
      </c>
      <c r="F9279">
        <v>0.78585461689587399</v>
      </c>
    </row>
    <row r="9280" spans="1:6" x14ac:dyDescent="0.25">
      <c r="A9280" s="95">
        <v>43555</v>
      </c>
      <c r="B9280" t="s">
        <v>127</v>
      </c>
      <c r="C9280" t="s">
        <v>90</v>
      </c>
      <c r="D9280" t="s">
        <v>59</v>
      </c>
      <c r="E9280" t="str">
        <f t="shared" si="144"/>
        <v>2019East RegionEthnicityWhite - Irish</v>
      </c>
      <c r="F9280">
        <v>0.95001393663476696</v>
      </c>
    </row>
    <row r="9281" spans="1:6" x14ac:dyDescent="0.25">
      <c r="A9281" s="95">
        <v>43555</v>
      </c>
      <c r="B9281" t="s">
        <v>132</v>
      </c>
      <c r="C9281" t="s">
        <v>90</v>
      </c>
      <c r="D9281" t="s">
        <v>59</v>
      </c>
      <c r="E9281" t="str">
        <f t="shared" si="144"/>
        <v>2019National Bodies and Special Health BoardsEthnicityWhite - Irish</v>
      </c>
      <c r="F9281">
        <v>1.1006198227422801</v>
      </c>
    </row>
    <row r="9282" spans="1:6" x14ac:dyDescent="0.25">
      <c r="A9282" s="95">
        <v>43555</v>
      </c>
      <c r="B9282" t="s">
        <v>128</v>
      </c>
      <c r="C9282" t="s">
        <v>90</v>
      </c>
      <c r="D9282" t="s">
        <v>59</v>
      </c>
      <c r="E9282" t="str">
        <f t="shared" si="144"/>
        <v>2019North RegionEthnicityWhite - Irish</v>
      </c>
      <c r="F9282">
        <v>1.1132775646266999</v>
      </c>
    </row>
    <row r="9283" spans="1:6" x14ac:dyDescent="0.25">
      <c r="A9283" s="95">
        <v>43555</v>
      </c>
      <c r="B9283" t="s">
        <v>129</v>
      </c>
      <c r="C9283" t="s">
        <v>90</v>
      </c>
      <c r="D9283" t="s">
        <v>59</v>
      </c>
      <c r="E9283" t="str">
        <f t="shared" si="144"/>
        <v>2019West RegionEthnicityWhite - Irish</v>
      </c>
      <c r="F9283">
        <v>1.0244333235207499</v>
      </c>
    </row>
    <row r="9284" spans="1:6" x14ac:dyDescent="0.25">
      <c r="A9284" s="95">
        <v>43921</v>
      </c>
      <c r="B9284" t="s">
        <v>102</v>
      </c>
      <c r="C9284" t="s">
        <v>90</v>
      </c>
      <c r="D9284" t="s">
        <v>59</v>
      </c>
      <c r="E9284" t="str">
        <f t="shared" ref="E9284:E9347" si="145">"20"&amp;RIGHT(TEXT(A9284,"dd-mmm-yy"),2)&amp;B9284&amp;C9284&amp;D9284</f>
        <v>2020NHS Ayrshire &amp; ArranEthnicityWhite - Irish</v>
      </c>
      <c r="F9284">
        <v>0.95760353576690105</v>
      </c>
    </row>
    <row r="9285" spans="1:6" x14ac:dyDescent="0.25">
      <c r="A9285" s="95">
        <v>43921</v>
      </c>
      <c r="B9285" t="s">
        <v>103</v>
      </c>
      <c r="C9285" t="s">
        <v>90</v>
      </c>
      <c r="D9285" t="s">
        <v>59</v>
      </c>
      <c r="E9285" t="str">
        <f t="shared" si="145"/>
        <v>2020NHS BordersEthnicityWhite - Irish</v>
      </c>
      <c r="F9285">
        <v>1.2708498808578199</v>
      </c>
    </row>
    <row r="9286" spans="1:6" x14ac:dyDescent="0.25">
      <c r="A9286" s="95">
        <v>43921</v>
      </c>
      <c r="B9286" t="s">
        <v>82</v>
      </c>
      <c r="C9286" t="s">
        <v>90</v>
      </c>
      <c r="D9286" t="s">
        <v>59</v>
      </c>
      <c r="E9286" t="str">
        <f t="shared" si="145"/>
        <v>2020NHSScotlandEthnicityWhite - Irish</v>
      </c>
      <c r="F9286">
        <v>1.1688889348628799</v>
      </c>
    </row>
    <row r="9287" spans="1:6" x14ac:dyDescent="0.25">
      <c r="A9287" s="95">
        <v>43921</v>
      </c>
      <c r="B9287" t="s">
        <v>52</v>
      </c>
      <c r="C9287" t="s">
        <v>90</v>
      </c>
      <c r="D9287" t="s">
        <v>59</v>
      </c>
      <c r="E9287" t="str">
        <f t="shared" si="145"/>
        <v>2020NHS National Services ScotlandEthnicityWhite - Irish</v>
      </c>
      <c r="F9287">
        <v>0.91644204851751998</v>
      </c>
    </row>
    <row r="9288" spans="1:6" x14ac:dyDescent="0.25">
      <c r="A9288" s="95">
        <v>43921</v>
      </c>
      <c r="B9288" t="s">
        <v>15</v>
      </c>
      <c r="C9288" t="s">
        <v>90</v>
      </c>
      <c r="D9288" t="s">
        <v>59</v>
      </c>
      <c r="E9288" t="str">
        <f t="shared" si="145"/>
        <v>2020Scottish Ambulance ServiceEthnicityWhite - Irish</v>
      </c>
      <c r="F9288">
        <v>0.60594584359022896</v>
      </c>
    </row>
    <row r="9289" spans="1:6" x14ac:dyDescent="0.25">
      <c r="A9289" s="95">
        <v>43921</v>
      </c>
      <c r="B9289" t="s">
        <v>16</v>
      </c>
      <c r="C9289" t="s">
        <v>90</v>
      </c>
      <c r="D9289" t="s">
        <v>59</v>
      </c>
      <c r="E9289" t="str">
        <f t="shared" si="145"/>
        <v>2020NHS 24EthnicityWhite - Irish</v>
      </c>
      <c r="F9289">
        <v>0.92059838895281898</v>
      </c>
    </row>
    <row r="9290" spans="1:6" x14ac:dyDescent="0.25">
      <c r="A9290" s="95">
        <v>43921</v>
      </c>
      <c r="B9290" t="s">
        <v>17</v>
      </c>
      <c r="C9290" t="s">
        <v>90</v>
      </c>
      <c r="D9290" t="s">
        <v>59</v>
      </c>
      <c r="E9290" t="str">
        <f t="shared" si="145"/>
        <v>2020NHS Education for ScotlandEthnicityWhite - Irish</v>
      </c>
      <c r="F9290">
        <v>1.8028564738937001</v>
      </c>
    </row>
    <row r="9291" spans="1:6" x14ac:dyDescent="0.25">
      <c r="A9291" s="95">
        <v>43921</v>
      </c>
      <c r="B9291" t="s">
        <v>83</v>
      </c>
      <c r="C9291" t="s">
        <v>90</v>
      </c>
      <c r="D9291" t="s">
        <v>59</v>
      </c>
      <c r="E9291" t="str">
        <f t="shared" si="145"/>
        <v>2020Healthcare Improvement ScotlandEthnicityWhite - Irish</v>
      </c>
      <c r="F9291">
        <v>2.0992366412213701</v>
      </c>
    </row>
    <row r="9292" spans="1:6" x14ac:dyDescent="0.25">
      <c r="A9292" s="95">
        <v>43921</v>
      </c>
      <c r="B9292" t="s">
        <v>18</v>
      </c>
      <c r="C9292" t="s">
        <v>90</v>
      </c>
      <c r="D9292" t="s">
        <v>59</v>
      </c>
      <c r="E9292" t="str">
        <f t="shared" si="145"/>
        <v>2020NHS Health ScotlandEthnicityWhite - Irish</v>
      </c>
      <c r="F9292">
        <v>2.6865671641790998</v>
      </c>
    </row>
    <row r="9293" spans="1:6" x14ac:dyDescent="0.25">
      <c r="A9293" s="95">
        <v>43921</v>
      </c>
      <c r="B9293" t="s">
        <v>19</v>
      </c>
      <c r="C9293" t="s">
        <v>90</v>
      </c>
      <c r="D9293" t="s">
        <v>59</v>
      </c>
      <c r="E9293" t="str">
        <f t="shared" si="145"/>
        <v>2020The State HospitalEthnicityWhite - Irish</v>
      </c>
      <c r="F9293">
        <v>1.0355029585798801</v>
      </c>
    </row>
    <row r="9294" spans="1:6" x14ac:dyDescent="0.25">
      <c r="A9294" s="95">
        <v>43921</v>
      </c>
      <c r="B9294" t="s">
        <v>35</v>
      </c>
      <c r="C9294" t="s">
        <v>90</v>
      </c>
      <c r="D9294" t="s">
        <v>59</v>
      </c>
      <c r="E9294" t="str">
        <f t="shared" si="145"/>
        <v>2020National Waiting Times CentreEthnicityWhite - Irish</v>
      </c>
      <c r="F9294">
        <v>1.2558139534883701</v>
      </c>
    </row>
    <row r="9295" spans="1:6" x14ac:dyDescent="0.25">
      <c r="A9295" s="95">
        <v>43921</v>
      </c>
      <c r="B9295" t="s">
        <v>105</v>
      </c>
      <c r="C9295" t="s">
        <v>90</v>
      </c>
      <c r="D9295" t="s">
        <v>59</v>
      </c>
      <c r="E9295" t="str">
        <f t="shared" si="145"/>
        <v>2020NHS FifeEthnicityWhite - Irish</v>
      </c>
      <c r="F9295">
        <v>0.65658007422209497</v>
      </c>
    </row>
    <row r="9296" spans="1:6" x14ac:dyDescent="0.25">
      <c r="A9296" s="95">
        <v>43921</v>
      </c>
      <c r="B9296" t="s">
        <v>108</v>
      </c>
      <c r="C9296" t="s">
        <v>90</v>
      </c>
      <c r="D9296" t="s">
        <v>59</v>
      </c>
      <c r="E9296" t="str">
        <f t="shared" si="145"/>
        <v>2020NHS Greater Glasgow &amp; ClydeEthnicityWhite - Irish</v>
      </c>
      <c r="F9296">
        <v>1.1139747385460801</v>
      </c>
    </row>
    <row r="9297" spans="1:6" x14ac:dyDescent="0.25">
      <c r="A9297" s="95">
        <v>43921</v>
      </c>
      <c r="B9297" t="s">
        <v>109</v>
      </c>
      <c r="C9297" t="s">
        <v>90</v>
      </c>
      <c r="D9297" t="s">
        <v>59</v>
      </c>
      <c r="E9297" t="str">
        <f t="shared" si="145"/>
        <v>2020NHS HighlandEthnicityWhite - Irish</v>
      </c>
      <c r="F9297">
        <v>0.68005693499920905</v>
      </c>
    </row>
    <row r="9298" spans="1:6" x14ac:dyDescent="0.25">
      <c r="A9298" s="95">
        <v>43921</v>
      </c>
      <c r="B9298" t="s">
        <v>110</v>
      </c>
      <c r="C9298" t="s">
        <v>90</v>
      </c>
      <c r="D9298" t="s">
        <v>59</v>
      </c>
      <c r="E9298" t="str">
        <f t="shared" si="145"/>
        <v>2020NHS LanarkshireEthnicityWhite - Irish</v>
      </c>
      <c r="F9298">
        <v>0.77034500921780302</v>
      </c>
    </row>
    <row r="9299" spans="1:6" x14ac:dyDescent="0.25">
      <c r="A9299" s="95">
        <v>43921</v>
      </c>
      <c r="B9299" t="s">
        <v>107</v>
      </c>
      <c r="C9299" t="s">
        <v>90</v>
      </c>
      <c r="D9299" t="s">
        <v>59</v>
      </c>
      <c r="E9299" t="str">
        <f t="shared" si="145"/>
        <v>2020NHS GrampianEthnicityWhite - Irish</v>
      </c>
      <c r="F9299">
        <v>1.2145301976371801</v>
      </c>
    </row>
    <row r="9300" spans="1:6" x14ac:dyDescent="0.25">
      <c r="A9300" s="95">
        <v>43921</v>
      </c>
      <c r="B9300" t="s">
        <v>112</v>
      </c>
      <c r="C9300" t="s">
        <v>90</v>
      </c>
      <c r="D9300" t="s">
        <v>59</v>
      </c>
      <c r="E9300" t="str">
        <f t="shared" si="145"/>
        <v>2020NHS OrkneyEthnicityWhite - Irish</v>
      </c>
      <c r="F9300">
        <v>0.53191489361702105</v>
      </c>
    </row>
    <row r="9301" spans="1:6" x14ac:dyDescent="0.25">
      <c r="A9301" s="95">
        <v>43921</v>
      </c>
      <c r="B9301" t="s">
        <v>111</v>
      </c>
      <c r="C9301" t="s">
        <v>90</v>
      </c>
      <c r="D9301" t="s">
        <v>59</v>
      </c>
      <c r="E9301" t="str">
        <f t="shared" si="145"/>
        <v>2020NHS LothianEthnicityWhite - Irish</v>
      </c>
      <c r="F9301">
        <v>1.93387605914603</v>
      </c>
    </row>
    <row r="9302" spans="1:6" x14ac:dyDescent="0.25">
      <c r="A9302" s="95">
        <v>43921</v>
      </c>
      <c r="B9302" t="s">
        <v>114</v>
      </c>
      <c r="C9302" t="s">
        <v>90</v>
      </c>
      <c r="D9302" t="s">
        <v>59</v>
      </c>
      <c r="E9302" t="str">
        <f t="shared" si="145"/>
        <v>2020NHS TaysideEthnicityWhite - Irish</v>
      </c>
      <c r="F9302">
        <v>1.43870175917087</v>
      </c>
    </row>
    <row r="9303" spans="1:6" x14ac:dyDescent="0.25">
      <c r="A9303" s="95">
        <v>43921</v>
      </c>
      <c r="B9303" t="s">
        <v>106</v>
      </c>
      <c r="C9303" t="s">
        <v>90</v>
      </c>
      <c r="D9303" t="s">
        <v>59</v>
      </c>
      <c r="E9303" t="str">
        <f t="shared" si="145"/>
        <v>2020NHS Forth ValleyEthnicityWhite - Irish</v>
      </c>
      <c r="F9303">
        <v>1.41726703673083</v>
      </c>
    </row>
    <row r="9304" spans="1:6" x14ac:dyDescent="0.25">
      <c r="A9304" s="95">
        <v>43921</v>
      </c>
      <c r="B9304" t="s">
        <v>115</v>
      </c>
      <c r="C9304" t="s">
        <v>90</v>
      </c>
      <c r="D9304" t="s">
        <v>59</v>
      </c>
      <c r="E9304" t="str">
        <f t="shared" si="145"/>
        <v>2020NHS Western IslesEthnicityWhite - Irish</v>
      </c>
      <c r="F9304">
        <v>0.71371927042030103</v>
      </c>
    </row>
    <row r="9305" spans="1:6" x14ac:dyDescent="0.25">
      <c r="A9305" s="95">
        <v>43921</v>
      </c>
      <c r="B9305" t="s">
        <v>104</v>
      </c>
      <c r="C9305" t="s">
        <v>90</v>
      </c>
      <c r="D9305" t="s">
        <v>59</v>
      </c>
      <c r="E9305" t="str">
        <f t="shared" si="145"/>
        <v>2020NHS Dumfries &amp; GallowayEthnicityWhite - Irish</v>
      </c>
      <c r="F9305">
        <v>0.68873158599579098</v>
      </c>
    </row>
    <row r="9306" spans="1:6" x14ac:dyDescent="0.25">
      <c r="A9306" s="95">
        <v>43921</v>
      </c>
      <c r="B9306" t="s">
        <v>113</v>
      </c>
      <c r="C9306" t="s">
        <v>90</v>
      </c>
      <c r="D9306" t="s">
        <v>59</v>
      </c>
      <c r="E9306" t="str">
        <f t="shared" si="145"/>
        <v>2020NHS ShetlandEthnicityWhite - Irish</v>
      </c>
      <c r="F9306">
        <v>0.63985374771480796</v>
      </c>
    </row>
    <row r="9307" spans="1:6" x14ac:dyDescent="0.25">
      <c r="A9307" s="95">
        <v>43921</v>
      </c>
      <c r="B9307" t="s">
        <v>127</v>
      </c>
      <c r="C9307" t="s">
        <v>90</v>
      </c>
      <c r="D9307" t="s">
        <v>59</v>
      </c>
      <c r="E9307" t="str">
        <f t="shared" si="145"/>
        <v>2020East RegionEthnicityWhite - Irish</v>
      </c>
      <c r="F9307">
        <v>1.5749983100876499</v>
      </c>
    </row>
    <row r="9308" spans="1:6" x14ac:dyDescent="0.25">
      <c r="A9308" s="95">
        <v>43921</v>
      </c>
      <c r="B9308" t="s">
        <v>132</v>
      </c>
      <c r="C9308" t="s">
        <v>90</v>
      </c>
      <c r="D9308" t="s">
        <v>59</v>
      </c>
      <c r="E9308" t="str">
        <f t="shared" si="145"/>
        <v>2020National Bodies and Special Health BoardsEthnicityWhite - Irish</v>
      </c>
      <c r="F9308">
        <v>1.13995183302114</v>
      </c>
    </row>
    <row r="9309" spans="1:6" x14ac:dyDescent="0.25">
      <c r="A9309" s="95">
        <v>43921</v>
      </c>
      <c r="B9309" t="s">
        <v>128</v>
      </c>
      <c r="C9309" t="s">
        <v>90</v>
      </c>
      <c r="D9309" t="s">
        <v>59</v>
      </c>
      <c r="E9309" t="str">
        <f t="shared" si="145"/>
        <v>2020North RegionEthnicityWhite - Irish</v>
      </c>
      <c r="F9309">
        <v>1.10424662876377</v>
      </c>
    </row>
    <row r="9310" spans="1:6" x14ac:dyDescent="0.25">
      <c r="A9310" s="95">
        <v>43921</v>
      </c>
      <c r="B9310" t="s">
        <v>129</v>
      </c>
      <c r="C9310" t="s">
        <v>90</v>
      </c>
      <c r="D9310" t="s">
        <v>59</v>
      </c>
      <c r="E9310" t="str">
        <f t="shared" si="145"/>
        <v>2020West RegionEthnicityWhite - Irish</v>
      </c>
      <c r="F9310">
        <v>1.0369226226305801</v>
      </c>
    </row>
    <row r="9311" spans="1:6" x14ac:dyDescent="0.25">
      <c r="A9311" s="95">
        <v>40268</v>
      </c>
      <c r="B9311" t="s">
        <v>102</v>
      </c>
      <c r="C9311" t="s">
        <v>90</v>
      </c>
      <c r="D9311" t="s">
        <v>100</v>
      </c>
      <c r="E9311" t="str">
        <f t="shared" si="145"/>
        <v>2010NHS Ayrshire &amp; ArranEthnicityWhite - Other</v>
      </c>
      <c r="F9311">
        <v>0.85068675232609603</v>
      </c>
    </row>
    <row r="9312" spans="1:6" x14ac:dyDescent="0.25">
      <c r="A9312" s="95">
        <v>40268</v>
      </c>
      <c r="B9312" t="s">
        <v>103</v>
      </c>
      <c r="C9312" t="s">
        <v>90</v>
      </c>
      <c r="D9312" t="s">
        <v>100</v>
      </c>
      <c r="E9312" t="str">
        <f t="shared" si="145"/>
        <v>2010NHS BordersEthnicityWhite - Other</v>
      </c>
      <c r="F9312">
        <v>1.5738196352735401</v>
      </c>
    </row>
    <row r="9313" spans="1:6" x14ac:dyDescent="0.25">
      <c r="A9313" s="95">
        <v>40268</v>
      </c>
      <c r="B9313" t="s">
        <v>82</v>
      </c>
      <c r="C9313" t="s">
        <v>90</v>
      </c>
      <c r="D9313" t="s">
        <v>100</v>
      </c>
      <c r="E9313" t="str">
        <f t="shared" si="145"/>
        <v>2010NHSScotlandEthnicityWhite - Other</v>
      </c>
      <c r="F9313">
        <v>3.1933750623165098</v>
      </c>
    </row>
    <row r="9314" spans="1:6" x14ac:dyDescent="0.25">
      <c r="A9314" s="95">
        <v>40268</v>
      </c>
      <c r="B9314" t="s">
        <v>52</v>
      </c>
      <c r="C9314" t="s">
        <v>90</v>
      </c>
      <c r="D9314" t="s">
        <v>100</v>
      </c>
      <c r="E9314" t="str">
        <f t="shared" si="145"/>
        <v>2010NHS National Services ScotlandEthnicityWhite - Other</v>
      </c>
      <c r="F9314">
        <v>2.5444596443228402</v>
      </c>
    </row>
    <row r="9315" spans="1:6" x14ac:dyDescent="0.25">
      <c r="A9315" s="95">
        <v>40268</v>
      </c>
      <c r="B9315" t="s">
        <v>15</v>
      </c>
      <c r="C9315" t="s">
        <v>90</v>
      </c>
      <c r="D9315" t="s">
        <v>100</v>
      </c>
      <c r="E9315" t="str">
        <f t="shared" si="145"/>
        <v>2010Scottish Ambulance ServiceEthnicityWhite - Other</v>
      </c>
      <c r="F9315">
        <v>0.46264168401572903</v>
      </c>
    </row>
    <row r="9316" spans="1:6" x14ac:dyDescent="0.25">
      <c r="A9316" s="95">
        <v>40268</v>
      </c>
      <c r="B9316" t="s">
        <v>16</v>
      </c>
      <c r="C9316" t="s">
        <v>90</v>
      </c>
      <c r="D9316" t="s">
        <v>100</v>
      </c>
      <c r="E9316" t="str">
        <f t="shared" si="145"/>
        <v>2010NHS 24EthnicityWhite - Other</v>
      </c>
      <c r="F9316">
        <v>0.90718771807397003</v>
      </c>
    </row>
    <row r="9317" spans="1:6" x14ac:dyDescent="0.25">
      <c r="A9317" s="95">
        <v>40268</v>
      </c>
      <c r="B9317" t="s">
        <v>17</v>
      </c>
      <c r="C9317" t="s">
        <v>90</v>
      </c>
      <c r="D9317" t="s">
        <v>100</v>
      </c>
      <c r="E9317" t="str">
        <f t="shared" si="145"/>
        <v>2010NHS Education for ScotlandEthnicityWhite - Other</v>
      </c>
      <c r="F9317">
        <v>2.51738986419344</v>
      </c>
    </row>
    <row r="9318" spans="1:6" x14ac:dyDescent="0.25">
      <c r="A9318" s="95">
        <v>40268</v>
      </c>
      <c r="B9318" t="s">
        <v>83</v>
      </c>
      <c r="C9318" t="s">
        <v>90</v>
      </c>
      <c r="D9318" t="s">
        <v>100</v>
      </c>
      <c r="E9318" t="str">
        <f t="shared" si="145"/>
        <v>2010Healthcare Improvement ScotlandEthnicityWhite - Other</v>
      </c>
      <c r="F9318">
        <v>6.0810810810810798</v>
      </c>
    </row>
    <row r="9319" spans="1:6" x14ac:dyDescent="0.25">
      <c r="A9319" s="95">
        <v>40268</v>
      </c>
      <c r="B9319" t="s">
        <v>18</v>
      </c>
      <c r="C9319" t="s">
        <v>90</v>
      </c>
      <c r="D9319" t="s">
        <v>100</v>
      </c>
      <c r="E9319" t="str">
        <f t="shared" si="145"/>
        <v>2010NHS Health ScotlandEthnicityWhite - Other</v>
      </c>
      <c r="F9319">
        <v>3.7542662116040901</v>
      </c>
    </row>
    <row r="9320" spans="1:6" x14ac:dyDescent="0.25">
      <c r="A9320" s="95">
        <v>40268</v>
      </c>
      <c r="B9320" t="s">
        <v>19</v>
      </c>
      <c r="C9320" t="s">
        <v>90</v>
      </c>
      <c r="D9320" t="s">
        <v>100</v>
      </c>
      <c r="E9320" t="str">
        <f t="shared" si="145"/>
        <v>2010The State HospitalEthnicityWhite - Other</v>
      </c>
      <c r="F9320">
        <v>1.9662921348314599</v>
      </c>
    </row>
    <row r="9321" spans="1:6" x14ac:dyDescent="0.25">
      <c r="A9321" s="95">
        <v>40268</v>
      </c>
      <c r="B9321" t="s">
        <v>35</v>
      </c>
      <c r="C9321" t="s">
        <v>90</v>
      </c>
      <c r="D9321" t="s">
        <v>100</v>
      </c>
      <c r="E9321" t="str">
        <f t="shared" si="145"/>
        <v>2010National Waiting Times CentreEthnicityWhite - Other</v>
      </c>
      <c r="F9321">
        <v>1.8427518427518399</v>
      </c>
    </row>
    <row r="9322" spans="1:6" x14ac:dyDescent="0.25">
      <c r="A9322" s="95">
        <v>40268</v>
      </c>
      <c r="B9322" t="s">
        <v>105</v>
      </c>
      <c r="C9322" t="s">
        <v>90</v>
      </c>
      <c r="D9322" t="s">
        <v>100</v>
      </c>
      <c r="E9322" t="str">
        <f t="shared" si="145"/>
        <v>2010NHS FifeEthnicityWhite - Other</v>
      </c>
      <c r="F9322">
        <v>1.3480748714964601</v>
      </c>
    </row>
    <row r="9323" spans="1:6" x14ac:dyDescent="0.25">
      <c r="A9323" s="95">
        <v>40268</v>
      </c>
      <c r="B9323" t="s">
        <v>108</v>
      </c>
      <c r="C9323" t="s">
        <v>90</v>
      </c>
      <c r="D9323" t="s">
        <v>100</v>
      </c>
      <c r="E9323" t="str">
        <f t="shared" si="145"/>
        <v>2010NHS Greater Glasgow &amp; ClydeEthnicityWhite - Other</v>
      </c>
      <c r="F9323">
        <v>3.87039894203218</v>
      </c>
    </row>
    <row r="9324" spans="1:6" x14ac:dyDescent="0.25">
      <c r="A9324" s="95">
        <v>40268</v>
      </c>
      <c r="B9324" t="s">
        <v>109</v>
      </c>
      <c r="C9324" t="s">
        <v>90</v>
      </c>
      <c r="D9324" t="s">
        <v>100</v>
      </c>
      <c r="E9324" t="str">
        <f t="shared" si="145"/>
        <v>2010NHS HighlandEthnicityWhite - Other</v>
      </c>
      <c r="F9324">
        <v>2.3853568299094499</v>
      </c>
    </row>
    <row r="9325" spans="1:6" x14ac:dyDescent="0.25">
      <c r="A9325" s="95">
        <v>40268</v>
      </c>
      <c r="B9325" t="s">
        <v>110</v>
      </c>
      <c r="C9325" t="s">
        <v>90</v>
      </c>
      <c r="D9325" t="s">
        <v>100</v>
      </c>
      <c r="E9325" t="str">
        <f t="shared" si="145"/>
        <v>2010NHS LanarkshireEthnicityWhite - Other</v>
      </c>
      <c r="F9325">
        <v>1.39477143274426</v>
      </c>
    </row>
    <row r="9326" spans="1:6" x14ac:dyDescent="0.25">
      <c r="A9326" s="95">
        <v>40268</v>
      </c>
      <c r="B9326" t="s">
        <v>107</v>
      </c>
      <c r="C9326" t="s">
        <v>90</v>
      </c>
      <c r="D9326" t="s">
        <v>100</v>
      </c>
      <c r="E9326" t="str">
        <f t="shared" si="145"/>
        <v>2010NHS GrampianEthnicityWhite - Other</v>
      </c>
      <c r="F9326">
        <v>1.7139167693842801</v>
      </c>
    </row>
    <row r="9327" spans="1:6" x14ac:dyDescent="0.25">
      <c r="A9327" s="95">
        <v>40268</v>
      </c>
      <c r="B9327" t="s">
        <v>112</v>
      </c>
      <c r="C9327" t="s">
        <v>90</v>
      </c>
      <c r="D9327" t="s">
        <v>100</v>
      </c>
      <c r="E9327" t="str">
        <f t="shared" si="145"/>
        <v>2010NHS OrkneyEthnicityWhite - Other</v>
      </c>
      <c r="F9327">
        <v>14.905149051490501</v>
      </c>
    </row>
    <row r="9328" spans="1:6" x14ac:dyDescent="0.25">
      <c r="A9328" s="95">
        <v>40268</v>
      </c>
      <c r="B9328" t="s">
        <v>111</v>
      </c>
      <c r="C9328" t="s">
        <v>90</v>
      </c>
      <c r="D9328" t="s">
        <v>100</v>
      </c>
      <c r="E9328" t="str">
        <f t="shared" si="145"/>
        <v>2010NHS LothianEthnicityWhite - Other</v>
      </c>
      <c r="F9328">
        <v>6.5324298160697003</v>
      </c>
    </row>
    <row r="9329" spans="1:6" x14ac:dyDescent="0.25">
      <c r="A9329" s="95">
        <v>40268</v>
      </c>
      <c r="B9329" t="s">
        <v>114</v>
      </c>
      <c r="C9329" t="s">
        <v>90</v>
      </c>
      <c r="D9329" t="s">
        <v>100</v>
      </c>
      <c r="E9329" t="str">
        <f t="shared" si="145"/>
        <v>2010NHS TaysideEthnicityWhite - Other</v>
      </c>
      <c r="F9329">
        <v>1.74681324610507</v>
      </c>
    </row>
    <row r="9330" spans="1:6" x14ac:dyDescent="0.25">
      <c r="A9330" s="95">
        <v>40268</v>
      </c>
      <c r="B9330" t="s">
        <v>106</v>
      </c>
      <c r="C9330" t="s">
        <v>90</v>
      </c>
      <c r="D9330" t="s">
        <v>100</v>
      </c>
      <c r="E9330" t="str">
        <f t="shared" si="145"/>
        <v>2010NHS Forth ValleyEthnicityWhite - Other</v>
      </c>
      <c r="F9330">
        <v>1.6064257028112401</v>
      </c>
    </row>
    <row r="9331" spans="1:6" x14ac:dyDescent="0.25">
      <c r="A9331" s="95">
        <v>40268</v>
      </c>
      <c r="B9331" t="s">
        <v>115</v>
      </c>
      <c r="C9331" t="s">
        <v>90</v>
      </c>
      <c r="D9331" t="s">
        <v>100</v>
      </c>
      <c r="E9331" t="str">
        <f t="shared" si="145"/>
        <v>2010NHS Western IslesEthnicityWhite - Other</v>
      </c>
      <c r="F9331">
        <v>2.2480620155038702</v>
      </c>
    </row>
    <row r="9332" spans="1:6" x14ac:dyDescent="0.25">
      <c r="A9332" s="95">
        <v>40268</v>
      </c>
      <c r="B9332" t="s">
        <v>104</v>
      </c>
      <c r="C9332" t="s">
        <v>90</v>
      </c>
      <c r="D9332" t="s">
        <v>100</v>
      </c>
      <c r="E9332" t="str">
        <f t="shared" si="145"/>
        <v>2010NHS Dumfries &amp; GallowayEthnicityWhite - Other</v>
      </c>
      <c r="F9332">
        <v>11.0998990918264</v>
      </c>
    </row>
    <row r="9333" spans="1:6" x14ac:dyDescent="0.25">
      <c r="A9333" s="95">
        <v>40268</v>
      </c>
      <c r="B9333" t="s">
        <v>113</v>
      </c>
      <c r="C9333" t="s">
        <v>90</v>
      </c>
      <c r="D9333" t="s">
        <v>100</v>
      </c>
      <c r="E9333" t="str">
        <f t="shared" si="145"/>
        <v>2010NHS ShetlandEthnicityWhite - Other</v>
      </c>
      <c r="F9333">
        <v>7.1878940731399696</v>
      </c>
    </row>
    <row r="9334" spans="1:6" x14ac:dyDescent="0.25">
      <c r="A9334" s="95">
        <v>40268</v>
      </c>
      <c r="B9334" t="s">
        <v>127</v>
      </c>
      <c r="C9334" t="s">
        <v>90</v>
      </c>
      <c r="D9334" t="s">
        <v>100</v>
      </c>
      <c r="E9334" t="str">
        <f t="shared" si="145"/>
        <v>2010East RegionEthnicityWhite - Other</v>
      </c>
      <c r="F9334">
        <v>4.7061461421560002</v>
      </c>
    </row>
    <row r="9335" spans="1:6" x14ac:dyDescent="0.25">
      <c r="A9335" s="95">
        <v>40268</v>
      </c>
      <c r="B9335" t="s">
        <v>132</v>
      </c>
      <c r="C9335" t="s">
        <v>90</v>
      </c>
      <c r="D9335" t="s">
        <v>100</v>
      </c>
      <c r="E9335" t="str">
        <f t="shared" si="145"/>
        <v>2010National Bodies and Special Health BoardsEthnicityWhite - Other</v>
      </c>
      <c r="F9335">
        <v>1.7904811511165999</v>
      </c>
    </row>
    <row r="9336" spans="1:6" x14ac:dyDescent="0.25">
      <c r="A9336" s="95">
        <v>40268</v>
      </c>
      <c r="B9336" t="s">
        <v>128</v>
      </c>
      <c r="C9336" t="s">
        <v>90</v>
      </c>
      <c r="D9336" t="s">
        <v>100</v>
      </c>
      <c r="E9336" t="str">
        <f t="shared" si="145"/>
        <v>2010North RegionEthnicityWhite - Other</v>
      </c>
      <c r="F9336">
        <v>2.2066020108550499</v>
      </c>
    </row>
    <row r="9337" spans="1:6" x14ac:dyDescent="0.25">
      <c r="A9337" s="95">
        <v>40268</v>
      </c>
      <c r="B9337" t="s">
        <v>129</v>
      </c>
      <c r="C9337" t="s">
        <v>90</v>
      </c>
      <c r="D9337" t="s">
        <v>100</v>
      </c>
      <c r="E9337" t="str">
        <f t="shared" si="145"/>
        <v>2010West RegionEthnicityWhite - Other</v>
      </c>
      <c r="F9337">
        <v>3.2626525065552299</v>
      </c>
    </row>
    <row r="9338" spans="1:6" x14ac:dyDescent="0.25">
      <c r="A9338" s="95">
        <v>40633</v>
      </c>
      <c r="B9338" t="s">
        <v>102</v>
      </c>
      <c r="C9338" t="s">
        <v>90</v>
      </c>
      <c r="D9338" t="s">
        <v>100</v>
      </c>
      <c r="E9338" t="str">
        <f t="shared" si="145"/>
        <v>2011NHS Ayrshire &amp; ArranEthnicityWhite - Other</v>
      </c>
      <c r="F9338">
        <v>0.91447014523937598</v>
      </c>
    </row>
    <row r="9339" spans="1:6" x14ac:dyDescent="0.25">
      <c r="A9339" s="95">
        <v>40633</v>
      </c>
      <c r="B9339" t="s">
        <v>103</v>
      </c>
      <c r="C9339" t="s">
        <v>90</v>
      </c>
      <c r="D9339" t="s">
        <v>100</v>
      </c>
      <c r="E9339" t="str">
        <f t="shared" si="145"/>
        <v>2011NHS BordersEthnicityWhite - Other</v>
      </c>
      <c r="F9339">
        <v>1.6166883963494101</v>
      </c>
    </row>
    <row r="9340" spans="1:6" x14ac:dyDescent="0.25">
      <c r="A9340" s="95">
        <v>40633</v>
      </c>
      <c r="B9340" t="s">
        <v>82</v>
      </c>
      <c r="C9340" t="s">
        <v>90</v>
      </c>
      <c r="D9340" t="s">
        <v>100</v>
      </c>
      <c r="E9340" t="str">
        <f t="shared" si="145"/>
        <v>2011NHSScotlandEthnicityWhite - Other</v>
      </c>
      <c r="F9340">
        <v>3.1265738748225802</v>
      </c>
    </row>
    <row r="9341" spans="1:6" x14ac:dyDescent="0.25">
      <c r="A9341" s="95">
        <v>40633</v>
      </c>
      <c r="B9341" t="s">
        <v>52</v>
      </c>
      <c r="C9341" t="s">
        <v>90</v>
      </c>
      <c r="D9341" t="s">
        <v>100</v>
      </c>
      <c r="E9341" t="str">
        <f t="shared" si="145"/>
        <v>2011NHS National Services ScotlandEthnicityWhite - Other</v>
      </c>
      <c r="F9341">
        <v>2.1787093215664601</v>
      </c>
    </row>
    <row r="9342" spans="1:6" x14ac:dyDescent="0.25">
      <c r="A9342" s="95">
        <v>40633</v>
      </c>
      <c r="B9342" t="s">
        <v>15</v>
      </c>
      <c r="C9342" t="s">
        <v>90</v>
      </c>
      <c r="D9342" t="s">
        <v>100</v>
      </c>
      <c r="E9342" t="str">
        <f t="shared" si="145"/>
        <v>2011Scottish Ambulance ServiceEthnicityWhite - Other</v>
      </c>
      <c r="F9342">
        <v>0.43910330483013599</v>
      </c>
    </row>
    <row r="9343" spans="1:6" x14ac:dyDescent="0.25">
      <c r="A9343" s="95">
        <v>40633</v>
      </c>
      <c r="B9343" t="s">
        <v>16</v>
      </c>
      <c r="C9343" t="s">
        <v>90</v>
      </c>
      <c r="D9343" t="s">
        <v>100</v>
      </c>
      <c r="E9343" t="str">
        <f t="shared" si="145"/>
        <v>2011NHS 24EthnicityWhite - Other</v>
      </c>
      <c r="F9343">
        <v>0.77138849929873698</v>
      </c>
    </row>
    <row r="9344" spans="1:6" x14ac:dyDescent="0.25">
      <c r="A9344" s="95">
        <v>40633</v>
      </c>
      <c r="B9344" t="s">
        <v>17</v>
      </c>
      <c r="C9344" t="s">
        <v>90</v>
      </c>
      <c r="D9344" t="s">
        <v>100</v>
      </c>
      <c r="E9344" t="str">
        <f t="shared" si="145"/>
        <v>2011NHS Education for ScotlandEthnicityWhite - Other</v>
      </c>
      <c r="F9344">
        <v>2.1819402484055002</v>
      </c>
    </row>
    <row r="9345" spans="1:6" x14ac:dyDescent="0.25">
      <c r="A9345" s="95">
        <v>40633</v>
      </c>
      <c r="B9345" t="s">
        <v>83</v>
      </c>
      <c r="C9345" t="s">
        <v>90</v>
      </c>
      <c r="D9345" t="s">
        <v>100</v>
      </c>
      <c r="E9345" t="str">
        <f t="shared" si="145"/>
        <v>2011Healthcare Improvement ScotlandEthnicityWhite - Other</v>
      </c>
      <c r="F9345">
        <v>5.7432432432432403</v>
      </c>
    </row>
    <row r="9346" spans="1:6" x14ac:dyDescent="0.25">
      <c r="A9346" s="95">
        <v>40633</v>
      </c>
      <c r="B9346" t="s">
        <v>18</v>
      </c>
      <c r="C9346" t="s">
        <v>90</v>
      </c>
      <c r="D9346" t="s">
        <v>100</v>
      </c>
      <c r="E9346" t="str">
        <f t="shared" si="145"/>
        <v>2011NHS Health ScotlandEthnicityWhite - Other</v>
      </c>
      <c r="F9346">
        <v>2.2950819672131102</v>
      </c>
    </row>
    <row r="9347" spans="1:6" x14ac:dyDescent="0.25">
      <c r="A9347" s="95">
        <v>40633</v>
      </c>
      <c r="B9347" t="s">
        <v>19</v>
      </c>
      <c r="C9347" t="s">
        <v>90</v>
      </c>
      <c r="D9347" t="s">
        <v>100</v>
      </c>
      <c r="E9347" t="str">
        <f t="shared" si="145"/>
        <v>2011The State HospitalEthnicityWhite - Other</v>
      </c>
      <c r="F9347">
        <v>2.00573065902578</v>
      </c>
    </row>
    <row r="9348" spans="1:6" x14ac:dyDescent="0.25">
      <c r="A9348" s="95">
        <v>40633</v>
      </c>
      <c r="B9348" t="s">
        <v>35</v>
      </c>
      <c r="C9348" t="s">
        <v>90</v>
      </c>
      <c r="D9348" t="s">
        <v>100</v>
      </c>
      <c r="E9348" t="str">
        <f t="shared" ref="E9348:E9411" si="146">"20"&amp;RIGHT(TEXT(A9348,"dd-mmm-yy"),2)&amp;B9348&amp;C9348&amp;D9348</f>
        <v>2011National Waiting Times CentreEthnicityWhite - Other</v>
      </c>
      <c r="F9348">
        <v>1.9707565162110601</v>
      </c>
    </row>
    <row r="9349" spans="1:6" x14ac:dyDescent="0.25">
      <c r="A9349" s="95">
        <v>40633</v>
      </c>
      <c r="B9349" t="s">
        <v>105</v>
      </c>
      <c r="C9349" t="s">
        <v>90</v>
      </c>
      <c r="D9349" t="s">
        <v>100</v>
      </c>
      <c r="E9349" t="str">
        <f t="shared" si="146"/>
        <v>2011NHS FifeEthnicityWhite - Other</v>
      </c>
      <c r="F9349">
        <v>1.26977728509523</v>
      </c>
    </row>
    <row r="9350" spans="1:6" x14ac:dyDescent="0.25">
      <c r="A9350" s="95">
        <v>40633</v>
      </c>
      <c r="B9350" t="s">
        <v>108</v>
      </c>
      <c r="C9350" t="s">
        <v>90</v>
      </c>
      <c r="D9350" t="s">
        <v>100</v>
      </c>
      <c r="E9350" t="str">
        <f t="shared" si="146"/>
        <v>2011NHS Greater Glasgow &amp; ClydeEthnicityWhite - Other</v>
      </c>
      <c r="F9350">
        <v>3.8699441238014201</v>
      </c>
    </row>
    <row r="9351" spans="1:6" x14ac:dyDescent="0.25">
      <c r="A9351" s="95">
        <v>40633</v>
      </c>
      <c r="B9351" t="s">
        <v>109</v>
      </c>
      <c r="C9351" t="s">
        <v>90</v>
      </c>
      <c r="D9351" t="s">
        <v>100</v>
      </c>
      <c r="E9351" t="str">
        <f t="shared" si="146"/>
        <v>2011NHS HighlandEthnicityWhite - Other</v>
      </c>
      <c r="F9351">
        <v>2.2365465377478202</v>
      </c>
    </row>
    <row r="9352" spans="1:6" x14ac:dyDescent="0.25">
      <c r="A9352" s="95">
        <v>40633</v>
      </c>
      <c r="B9352" t="s">
        <v>110</v>
      </c>
      <c r="C9352" t="s">
        <v>90</v>
      </c>
      <c r="D9352" t="s">
        <v>100</v>
      </c>
      <c r="E9352" t="str">
        <f t="shared" si="146"/>
        <v>2011NHS LanarkshireEthnicityWhite - Other</v>
      </c>
      <c r="F9352">
        <v>1.3740906752884099</v>
      </c>
    </row>
    <row r="9353" spans="1:6" x14ac:dyDescent="0.25">
      <c r="A9353" s="95">
        <v>40633</v>
      </c>
      <c r="B9353" t="s">
        <v>107</v>
      </c>
      <c r="C9353" t="s">
        <v>90</v>
      </c>
      <c r="D9353" t="s">
        <v>100</v>
      </c>
      <c r="E9353" t="str">
        <f t="shared" si="146"/>
        <v>2011NHS GrampianEthnicityWhite - Other</v>
      </c>
      <c r="F9353">
        <v>1.7003589646703099</v>
      </c>
    </row>
    <row r="9354" spans="1:6" x14ac:dyDescent="0.25">
      <c r="A9354" s="95">
        <v>40633</v>
      </c>
      <c r="B9354" t="s">
        <v>112</v>
      </c>
      <c r="C9354" t="s">
        <v>90</v>
      </c>
      <c r="D9354" t="s">
        <v>100</v>
      </c>
      <c r="E9354" t="str">
        <f t="shared" si="146"/>
        <v>2011NHS OrkneyEthnicityWhite - Other</v>
      </c>
      <c r="F9354">
        <v>14.1258741258741</v>
      </c>
    </row>
    <row r="9355" spans="1:6" x14ac:dyDescent="0.25">
      <c r="A9355" s="95">
        <v>40633</v>
      </c>
      <c r="B9355" t="s">
        <v>111</v>
      </c>
      <c r="C9355" t="s">
        <v>90</v>
      </c>
      <c r="D9355" t="s">
        <v>100</v>
      </c>
      <c r="E9355" t="str">
        <f t="shared" si="146"/>
        <v>2011NHS LothianEthnicityWhite - Other</v>
      </c>
      <c r="F9355">
        <v>6.3366494865955501</v>
      </c>
    </row>
    <row r="9356" spans="1:6" x14ac:dyDescent="0.25">
      <c r="A9356" s="95">
        <v>40633</v>
      </c>
      <c r="B9356" t="s">
        <v>114</v>
      </c>
      <c r="C9356" t="s">
        <v>90</v>
      </c>
      <c r="D9356" t="s">
        <v>100</v>
      </c>
      <c r="E9356" t="str">
        <f t="shared" si="146"/>
        <v>2011NHS TaysideEthnicityWhite - Other</v>
      </c>
      <c r="F9356">
        <v>1.8636621315192701</v>
      </c>
    </row>
    <row r="9357" spans="1:6" x14ac:dyDescent="0.25">
      <c r="A9357" s="95">
        <v>40633</v>
      </c>
      <c r="B9357" t="s">
        <v>106</v>
      </c>
      <c r="C9357" t="s">
        <v>90</v>
      </c>
      <c r="D9357" t="s">
        <v>100</v>
      </c>
      <c r="E9357" t="str">
        <f t="shared" si="146"/>
        <v>2011NHS Forth ValleyEthnicityWhite - Other</v>
      </c>
      <c r="F9357">
        <v>1.5715573876078801</v>
      </c>
    </row>
    <row r="9358" spans="1:6" x14ac:dyDescent="0.25">
      <c r="A9358" s="95">
        <v>40633</v>
      </c>
      <c r="B9358" t="s">
        <v>115</v>
      </c>
      <c r="C9358" t="s">
        <v>90</v>
      </c>
      <c r="D9358" t="s">
        <v>100</v>
      </c>
      <c r="E9358" t="str">
        <f t="shared" si="146"/>
        <v>2011NHS Western IslesEthnicityWhite - Other</v>
      </c>
      <c r="F9358">
        <v>2.0424194815396701</v>
      </c>
    </row>
    <row r="9359" spans="1:6" x14ac:dyDescent="0.25">
      <c r="A9359" s="95">
        <v>40633</v>
      </c>
      <c r="B9359" t="s">
        <v>104</v>
      </c>
      <c r="C9359" t="s">
        <v>90</v>
      </c>
      <c r="D9359" t="s">
        <v>100</v>
      </c>
      <c r="E9359" t="str">
        <f t="shared" si="146"/>
        <v>2011NHS Dumfries &amp; GallowayEthnicityWhite - Other</v>
      </c>
      <c r="F9359">
        <v>10.750465164357999</v>
      </c>
    </row>
    <row r="9360" spans="1:6" x14ac:dyDescent="0.25">
      <c r="A9360" s="95">
        <v>40633</v>
      </c>
      <c r="B9360" t="s">
        <v>113</v>
      </c>
      <c r="C9360" t="s">
        <v>90</v>
      </c>
      <c r="D9360" t="s">
        <v>100</v>
      </c>
      <c r="E9360" t="str">
        <f t="shared" si="146"/>
        <v>2011NHS ShetlandEthnicityWhite - Other</v>
      </c>
      <c r="F9360">
        <v>6.2103929024081097</v>
      </c>
    </row>
    <row r="9361" spans="1:6" x14ac:dyDescent="0.25">
      <c r="A9361" s="95">
        <v>40633</v>
      </c>
      <c r="B9361" t="s">
        <v>127</v>
      </c>
      <c r="C9361" t="s">
        <v>90</v>
      </c>
      <c r="D9361" t="s">
        <v>100</v>
      </c>
      <c r="E9361" t="str">
        <f t="shared" si="146"/>
        <v>2011East RegionEthnicityWhite - Other</v>
      </c>
      <c r="F9361">
        <v>4.5736973728311003</v>
      </c>
    </row>
    <row r="9362" spans="1:6" x14ac:dyDescent="0.25">
      <c r="A9362" s="95">
        <v>40633</v>
      </c>
      <c r="B9362" t="s">
        <v>132</v>
      </c>
      <c r="C9362" t="s">
        <v>90</v>
      </c>
      <c r="D9362" t="s">
        <v>100</v>
      </c>
      <c r="E9362" t="str">
        <f t="shared" si="146"/>
        <v>2011National Bodies and Special Health BoardsEthnicityWhite - Other</v>
      </c>
      <c r="F9362">
        <v>1.59553512803676</v>
      </c>
    </row>
    <row r="9363" spans="1:6" x14ac:dyDescent="0.25">
      <c r="A9363" s="95">
        <v>40633</v>
      </c>
      <c r="B9363" t="s">
        <v>128</v>
      </c>
      <c r="C9363" t="s">
        <v>90</v>
      </c>
      <c r="D9363" t="s">
        <v>100</v>
      </c>
      <c r="E9363" t="str">
        <f t="shared" si="146"/>
        <v>2011North RegionEthnicityWhite - Other</v>
      </c>
      <c r="F9363">
        <v>2.1810402957658002</v>
      </c>
    </row>
    <row r="9364" spans="1:6" x14ac:dyDescent="0.25">
      <c r="A9364" s="95">
        <v>40633</v>
      </c>
      <c r="B9364" t="s">
        <v>129</v>
      </c>
      <c r="C9364" t="s">
        <v>90</v>
      </c>
      <c r="D9364" t="s">
        <v>100</v>
      </c>
      <c r="E9364" t="str">
        <f t="shared" si="146"/>
        <v>2011West RegionEthnicityWhite - Other</v>
      </c>
      <c r="F9364">
        <v>3.2330678276356801</v>
      </c>
    </row>
    <row r="9365" spans="1:6" x14ac:dyDescent="0.25">
      <c r="A9365" s="95">
        <v>40999</v>
      </c>
      <c r="B9365" t="s">
        <v>102</v>
      </c>
      <c r="C9365" t="s">
        <v>90</v>
      </c>
      <c r="D9365" t="s">
        <v>100</v>
      </c>
      <c r="E9365" t="str">
        <f t="shared" si="146"/>
        <v>2012NHS Ayrshire &amp; ArranEthnicityWhite - Other</v>
      </c>
      <c r="F9365">
        <v>0.91508052708638299</v>
      </c>
    </row>
    <row r="9366" spans="1:6" x14ac:dyDescent="0.25">
      <c r="A9366" s="95">
        <v>40999</v>
      </c>
      <c r="B9366" t="s">
        <v>103</v>
      </c>
      <c r="C9366" t="s">
        <v>90</v>
      </c>
      <c r="D9366" t="s">
        <v>100</v>
      </c>
      <c r="E9366" t="str">
        <f t="shared" si="146"/>
        <v>2012NHS BordersEthnicityWhite - Other</v>
      </c>
      <c r="F9366">
        <v>1.5578026783274099</v>
      </c>
    </row>
    <row r="9367" spans="1:6" x14ac:dyDescent="0.25">
      <c r="A9367" s="95">
        <v>40999</v>
      </c>
      <c r="B9367" t="s">
        <v>82</v>
      </c>
      <c r="C9367" t="s">
        <v>90</v>
      </c>
      <c r="D9367" t="s">
        <v>100</v>
      </c>
      <c r="E9367" t="str">
        <f t="shared" si="146"/>
        <v>2012NHSScotlandEthnicityWhite - Other</v>
      </c>
      <c r="F9367">
        <v>3.0615015880137402</v>
      </c>
    </row>
    <row r="9368" spans="1:6" x14ac:dyDescent="0.25">
      <c r="A9368" s="95">
        <v>40999</v>
      </c>
      <c r="B9368" t="s">
        <v>52</v>
      </c>
      <c r="C9368" t="s">
        <v>90</v>
      </c>
      <c r="D9368" t="s">
        <v>100</v>
      </c>
      <c r="E9368" t="str">
        <f t="shared" si="146"/>
        <v>2012NHS National Services ScotlandEthnicityWhite - Other</v>
      </c>
      <c r="F9368">
        <v>2.06067544361763</v>
      </c>
    </row>
    <row r="9369" spans="1:6" x14ac:dyDescent="0.25">
      <c r="A9369" s="95">
        <v>40999</v>
      </c>
      <c r="B9369" t="s">
        <v>15</v>
      </c>
      <c r="C9369" t="s">
        <v>90</v>
      </c>
      <c r="D9369" t="s">
        <v>100</v>
      </c>
      <c r="E9369" t="str">
        <f t="shared" si="146"/>
        <v>2012Scottish Ambulance ServiceEthnicityWhite - Other</v>
      </c>
      <c r="F9369">
        <v>0.379867046533713</v>
      </c>
    </row>
    <row r="9370" spans="1:6" x14ac:dyDescent="0.25">
      <c r="A9370" s="95">
        <v>40999</v>
      </c>
      <c r="B9370" t="s">
        <v>16</v>
      </c>
      <c r="C9370" t="s">
        <v>90</v>
      </c>
      <c r="D9370" t="s">
        <v>100</v>
      </c>
      <c r="E9370" t="str">
        <f t="shared" si="146"/>
        <v>2012NHS 24EthnicityWhite - Other</v>
      </c>
      <c r="F9370">
        <v>0.31665611146295097</v>
      </c>
    </row>
    <row r="9371" spans="1:6" x14ac:dyDescent="0.25">
      <c r="A9371" s="95">
        <v>40999</v>
      </c>
      <c r="B9371" t="s">
        <v>17</v>
      </c>
      <c r="C9371" t="s">
        <v>90</v>
      </c>
      <c r="D9371" t="s">
        <v>100</v>
      </c>
      <c r="E9371" t="str">
        <f t="shared" si="146"/>
        <v>2012NHS Education for ScotlandEthnicityWhite - Other</v>
      </c>
      <c r="F9371">
        <v>2.0992366412213701</v>
      </c>
    </row>
    <row r="9372" spans="1:6" x14ac:dyDescent="0.25">
      <c r="A9372" s="95">
        <v>40999</v>
      </c>
      <c r="B9372" t="s">
        <v>83</v>
      </c>
      <c r="C9372" t="s">
        <v>90</v>
      </c>
      <c r="D9372" t="s">
        <v>100</v>
      </c>
      <c r="E9372" t="str">
        <f t="shared" si="146"/>
        <v>2012Healthcare Improvement ScotlandEthnicityWhite - Other</v>
      </c>
      <c r="F9372">
        <v>5.0335570469798601</v>
      </c>
    </row>
    <row r="9373" spans="1:6" x14ac:dyDescent="0.25">
      <c r="A9373" s="95">
        <v>40999</v>
      </c>
      <c r="B9373" t="s">
        <v>18</v>
      </c>
      <c r="C9373" t="s">
        <v>90</v>
      </c>
      <c r="D9373" t="s">
        <v>100</v>
      </c>
      <c r="E9373" t="str">
        <f t="shared" si="146"/>
        <v>2012NHS Health ScotlandEthnicityWhite - Other</v>
      </c>
      <c r="F9373">
        <v>2.2727272727272698</v>
      </c>
    </row>
    <row r="9374" spans="1:6" x14ac:dyDescent="0.25">
      <c r="A9374" s="95">
        <v>40999</v>
      </c>
      <c r="B9374" t="s">
        <v>19</v>
      </c>
      <c r="C9374" t="s">
        <v>90</v>
      </c>
      <c r="D9374" t="s">
        <v>100</v>
      </c>
      <c r="E9374" t="str">
        <f t="shared" si="146"/>
        <v>2012The State HospitalEthnicityWhite - Other</v>
      </c>
      <c r="F9374">
        <v>1.88405797101449</v>
      </c>
    </row>
    <row r="9375" spans="1:6" x14ac:dyDescent="0.25">
      <c r="A9375" s="95">
        <v>40999</v>
      </c>
      <c r="B9375" t="s">
        <v>35</v>
      </c>
      <c r="C9375" t="s">
        <v>90</v>
      </c>
      <c r="D9375" t="s">
        <v>100</v>
      </c>
      <c r="E9375" t="str">
        <f t="shared" si="146"/>
        <v>2012National Waiting Times CentreEthnicityWhite - Other</v>
      </c>
      <c r="F9375">
        <v>2.1601016518424299</v>
      </c>
    </row>
    <row r="9376" spans="1:6" x14ac:dyDescent="0.25">
      <c r="A9376" s="95">
        <v>40999</v>
      </c>
      <c r="B9376" t="s">
        <v>105</v>
      </c>
      <c r="C9376" t="s">
        <v>90</v>
      </c>
      <c r="D9376" t="s">
        <v>100</v>
      </c>
      <c r="E9376" t="str">
        <f t="shared" si="146"/>
        <v>2012NHS FifeEthnicityWhite - Other</v>
      </c>
      <c r="F9376">
        <v>1.29283161656506</v>
      </c>
    </row>
    <row r="9377" spans="1:6" x14ac:dyDescent="0.25">
      <c r="A9377" s="95">
        <v>40999</v>
      </c>
      <c r="B9377" t="s">
        <v>108</v>
      </c>
      <c r="C9377" t="s">
        <v>90</v>
      </c>
      <c r="D9377" t="s">
        <v>100</v>
      </c>
      <c r="E9377" t="str">
        <f t="shared" si="146"/>
        <v>2012NHS Greater Glasgow &amp; ClydeEthnicityWhite - Other</v>
      </c>
      <c r="F9377">
        <v>3.7388539599818298</v>
      </c>
    </row>
    <row r="9378" spans="1:6" x14ac:dyDescent="0.25">
      <c r="A9378" s="95">
        <v>40999</v>
      </c>
      <c r="B9378" t="s">
        <v>109</v>
      </c>
      <c r="C9378" t="s">
        <v>90</v>
      </c>
      <c r="D9378" t="s">
        <v>100</v>
      </c>
      <c r="E9378" t="str">
        <f t="shared" si="146"/>
        <v>2012NHS HighlandEthnicityWhite - Other</v>
      </c>
      <c r="F9378">
        <v>2.5585917511001899</v>
      </c>
    </row>
    <row r="9379" spans="1:6" x14ac:dyDescent="0.25">
      <c r="A9379" s="95">
        <v>40999</v>
      </c>
      <c r="B9379" t="s">
        <v>110</v>
      </c>
      <c r="C9379" t="s">
        <v>90</v>
      </c>
      <c r="D9379" t="s">
        <v>100</v>
      </c>
      <c r="E9379" t="str">
        <f t="shared" si="146"/>
        <v>2012NHS LanarkshireEthnicityWhite - Other</v>
      </c>
      <c r="F9379">
        <v>1.27080181543116</v>
      </c>
    </row>
    <row r="9380" spans="1:6" x14ac:dyDescent="0.25">
      <c r="A9380" s="95">
        <v>40999</v>
      </c>
      <c r="B9380" t="s">
        <v>107</v>
      </c>
      <c r="C9380" t="s">
        <v>90</v>
      </c>
      <c r="D9380" t="s">
        <v>100</v>
      </c>
      <c r="E9380" t="str">
        <f t="shared" si="146"/>
        <v>2012NHS GrampianEthnicityWhite - Other</v>
      </c>
      <c r="F9380">
        <v>1.75951216413644</v>
      </c>
    </row>
    <row r="9381" spans="1:6" x14ac:dyDescent="0.25">
      <c r="A9381" s="95">
        <v>40999</v>
      </c>
      <c r="B9381" t="s">
        <v>112</v>
      </c>
      <c r="C9381" t="s">
        <v>90</v>
      </c>
      <c r="D9381" t="s">
        <v>100</v>
      </c>
      <c r="E9381" t="str">
        <f t="shared" si="146"/>
        <v>2012NHS OrkneyEthnicityWhite - Other</v>
      </c>
      <c r="F9381">
        <v>13.239875389408001</v>
      </c>
    </row>
    <row r="9382" spans="1:6" x14ac:dyDescent="0.25">
      <c r="A9382" s="95">
        <v>40999</v>
      </c>
      <c r="B9382" t="s">
        <v>111</v>
      </c>
      <c r="C9382" t="s">
        <v>90</v>
      </c>
      <c r="D9382" t="s">
        <v>100</v>
      </c>
      <c r="E9382" t="str">
        <f t="shared" si="146"/>
        <v>2012NHS LothianEthnicityWhite - Other</v>
      </c>
      <c r="F9382">
        <v>6.0782438781025201</v>
      </c>
    </row>
    <row r="9383" spans="1:6" x14ac:dyDescent="0.25">
      <c r="A9383" s="95">
        <v>40999</v>
      </c>
      <c r="B9383" t="s">
        <v>114</v>
      </c>
      <c r="C9383" t="s">
        <v>90</v>
      </c>
      <c r="D9383" t="s">
        <v>100</v>
      </c>
      <c r="E9383" t="str">
        <f t="shared" si="146"/>
        <v>2012NHS TaysideEthnicityWhite - Other</v>
      </c>
      <c r="F9383">
        <v>1.9862917890614</v>
      </c>
    </row>
    <row r="9384" spans="1:6" x14ac:dyDescent="0.25">
      <c r="A9384" s="95">
        <v>40999</v>
      </c>
      <c r="B9384" t="s">
        <v>106</v>
      </c>
      <c r="C9384" t="s">
        <v>90</v>
      </c>
      <c r="D9384" t="s">
        <v>100</v>
      </c>
      <c r="E9384" t="str">
        <f t="shared" si="146"/>
        <v>2012NHS Forth ValleyEthnicityWhite - Other</v>
      </c>
      <c r="F9384">
        <v>1.4480761274306899</v>
      </c>
    </row>
    <row r="9385" spans="1:6" x14ac:dyDescent="0.25">
      <c r="A9385" s="95">
        <v>40999</v>
      </c>
      <c r="B9385" t="s">
        <v>115</v>
      </c>
      <c r="C9385" t="s">
        <v>90</v>
      </c>
      <c r="D9385" t="s">
        <v>100</v>
      </c>
      <c r="E9385" t="str">
        <f t="shared" si="146"/>
        <v>2012NHS Western IslesEthnicityWhite - Other</v>
      </c>
      <c r="F9385">
        <v>2.2240527182866501</v>
      </c>
    </row>
    <row r="9386" spans="1:6" x14ac:dyDescent="0.25">
      <c r="A9386" s="95">
        <v>40999</v>
      </c>
      <c r="B9386" t="s">
        <v>104</v>
      </c>
      <c r="C9386" t="s">
        <v>90</v>
      </c>
      <c r="D9386" t="s">
        <v>100</v>
      </c>
      <c r="E9386" t="str">
        <f t="shared" si="146"/>
        <v>2012NHS Dumfries &amp; GallowayEthnicityWhite - Other</v>
      </c>
      <c r="F9386">
        <v>10.566844919786</v>
      </c>
    </row>
    <row r="9387" spans="1:6" x14ac:dyDescent="0.25">
      <c r="A9387" s="95">
        <v>40999</v>
      </c>
      <c r="B9387" t="s">
        <v>113</v>
      </c>
      <c r="C9387" t="s">
        <v>90</v>
      </c>
      <c r="D9387" t="s">
        <v>100</v>
      </c>
      <c r="E9387" t="str">
        <f t="shared" si="146"/>
        <v>2012NHS ShetlandEthnicityWhite - Other</v>
      </c>
      <c r="F9387">
        <v>6.4011379800853403</v>
      </c>
    </row>
    <row r="9388" spans="1:6" x14ac:dyDescent="0.25">
      <c r="A9388" s="95">
        <v>40999</v>
      </c>
      <c r="B9388" t="s">
        <v>127</v>
      </c>
      <c r="C9388" t="s">
        <v>90</v>
      </c>
      <c r="D9388" t="s">
        <v>100</v>
      </c>
      <c r="E9388" t="str">
        <f t="shared" si="146"/>
        <v>2012East RegionEthnicityWhite - Other</v>
      </c>
      <c r="F9388">
        <v>4.4108956105947401</v>
      </c>
    </row>
    <row r="9389" spans="1:6" x14ac:dyDescent="0.25">
      <c r="A9389" s="95">
        <v>40999</v>
      </c>
      <c r="B9389" t="s">
        <v>132</v>
      </c>
      <c r="C9389" t="s">
        <v>90</v>
      </c>
      <c r="D9389" t="s">
        <v>100</v>
      </c>
      <c r="E9389" t="str">
        <f t="shared" si="146"/>
        <v>2012National Bodies and Special Health BoardsEthnicityWhite - Other</v>
      </c>
      <c r="F9389">
        <v>1.4686971235194499</v>
      </c>
    </row>
    <row r="9390" spans="1:6" x14ac:dyDescent="0.25">
      <c r="A9390" s="95">
        <v>40999</v>
      </c>
      <c r="B9390" t="s">
        <v>128</v>
      </c>
      <c r="C9390" t="s">
        <v>90</v>
      </c>
      <c r="D9390" t="s">
        <v>100</v>
      </c>
      <c r="E9390" t="str">
        <f t="shared" si="146"/>
        <v>2012North RegionEthnicityWhite - Other</v>
      </c>
      <c r="F9390">
        <v>2.2845814354157299</v>
      </c>
    </row>
    <row r="9391" spans="1:6" x14ac:dyDescent="0.25">
      <c r="A9391" s="95">
        <v>40999</v>
      </c>
      <c r="B9391" t="s">
        <v>129</v>
      </c>
      <c r="C9391" t="s">
        <v>90</v>
      </c>
      <c r="D9391" t="s">
        <v>100</v>
      </c>
      <c r="E9391" t="str">
        <f t="shared" si="146"/>
        <v>2012West RegionEthnicityWhite - Other</v>
      </c>
      <c r="F9391">
        <v>3.1204672357358301</v>
      </c>
    </row>
    <row r="9392" spans="1:6" x14ac:dyDescent="0.25">
      <c r="A9392" s="95">
        <v>41364</v>
      </c>
      <c r="B9392" t="s">
        <v>102</v>
      </c>
      <c r="C9392" t="s">
        <v>90</v>
      </c>
      <c r="D9392" t="s">
        <v>100</v>
      </c>
      <c r="E9392" t="str">
        <f t="shared" si="146"/>
        <v>2013NHS Ayrshire &amp; ArranEthnicityWhite - Other</v>
      </c>
      <c r="F9392">
        <v>0.87599233506706797</v>
      </c>
    </row>
    <row r="9393" spans="1:6" x14ac:dyDescent="0.25">
      <c r="A9393" s="95">
        <v>41364</v>
      </c>
      <c r="B9393" t="s">
        <v>103</v>
      </c>
      <c r="C9393" t="s">
        <v>90</v>
      </c>
      <c r="D9393" t="s">
        <v>100</v>
      </c>
      <c r="E9393" t="str">
        <f t="shared" si="146"/>
        <v>2013NHS BordersEthnicityWhite - Other</v>
      </c>
      <c r="F9393">
        <v>1.38045278851463</v>
      </c>
    </row>
    <row r="9394" spans="1:6" x14ac:dyDescent="0.25">
      <c r="A9394" s="95">
        <v>41364</v>
      </c>
      <c r="B9394" t="s">
        <v>82</v>
      </c>
      <c r="C9394" t="s">
        <v>90</v>
      </c>
      <c r="D9394" t="s">
        <v>100</v>
      </c>
      <c r="E9394" t="str">
        <f t="shared" si="146"/>
        <v>2013NHSScotlandEthnicityWhite - Other</v>
      </c>
      <c r="F9394">
        <v>3.0613788129086199</v>
      </c>
    </row>
    <row r="9395" spans="1:6" x14ac:dyDescent="0.25">
      <c r="A9395" s="95">
        <v>41364</v>
      </c>
      <c r="B9395" t="s">
        <v>52</v>
      </c>
      <c r="C9395" t="s">
        <v>90</v>
      </c>
      <c r="D9395" t="s">
        <v>100</v>
      </c>
      <c r="E9395" t="str">
        <f t="shared" si="146"/>
        <v>2013NHS National Services ScotlandEthnicityWhite - Other</v>
      </c>
      <c r="F9395">
        <v>2.0093185789167101</v>
      </c>
    </row>
    <row r="9396" spans="1:6" x14ac:dyDescent="0.25">
      <c r="A9396" s="95">
        <v>41364</v>
      </c>
      <c r="B9396" t="s">
        <v>15</v>
      </c>
      <c r="C9396" t="s">
        <v>90</v>
      </c>
      <c r="D9396" t="s">
        <v>100</v>
      </c>
      <c r="E9396" t="str">
        <f t="shared" si="146"/>
        <v>2013Scottish Ambulance ServiceEthnicityWhite - Other</v>
      </c>
      <c r="F9396">
        <v>0.37071362372567102</v>
      </c>
    </row>
    <row r="9397" spans="1:6" x14ac:dyDescent="0.25">
      <c r="A9397" s="95">
        <v>41364</v>
      </c>
      <c r="B9397" t="s">
        <v>16</v>
      </c>
      <c r="C9397" t="s">
        <v>90</v>
      </c>
      <c r="D9397" t="s">
        <v>100</v>
      </c>
      <c r="E9397" t="str">
        <f t="shared" si="146"/>
        <v>2013NHS 24EthnicityWhite - Other</v>
      </c>
      <c r="F9397">
        <v>0.66666666666666596</v>
      </c>
    </row>
    <row r="9398" spans="1:6" x14ac:dyDescent="0.25">
      <c r="A9398" s="95">
        <v>41364</v>
      </c>
      <c r="B9398" t="s">
        <v>17</v>
      </c>
      <c r="C9398" t="s">
        <v>90</v>
      </c>
      <c r="D9398" t="s">
        <v>100</v>
      </c>
      <c r="E9398" t="str">
        <f t="shared" si="146"/>
        <v>2013NHS Education for ScotlandEthnicityWhite - Other</v>
      </c>
      <c r="F9398">
        <v>2.4341580207501998</v>
      </c>
    </row>
    <row r="9399" spans="1:6" x14ac:dyDescent="0.25">
      <c r="A9399" s="95">
        <v>41364</v>
      </c>
      <c r="B9399" t="s">
        <v>83</v>
      </c>
      <c r="C9399" t="s">
        <v>90</v>
      </c>
      <c r="D9399" t="s">
        <v>100</v>
      </c>
      <c r="E9399" t="str">
        <f t="shared" si="146"/>
        <v>2013Healthcare Improvement ScotlandEthnicityWhite - Other</v>
      </c>
      <c r="F9399">
        <v>4.0880503144654003</v>
      </c>
    </row>
    <row r="9400" spans="1:6" x14ac:dyDescent="0.25">
      <c r="A9400" s="95">
        <v>41364</v>
      </c>
      <c r="B9400" t="s">
        <v>18</v>
      </c>
      <c r="C9400" t="s">
        <v>90</v>
      </c>
      <c r="D9400" t="s">
        <v>100</v>
      </c>
      <c r="E9400" t="str">
        <f t="shared" si="146"/>
        <v>2013NHS Health ScotlandEthnicityWhite - Other</v>
      </c>
      <c r="F9400">
        <v>1.67224080267558</v>
      </c>
    </row>
    <row r="9401" spans="1:6" x14ac:dyDescent="0.25">
      <c r="A9401" s="95">
        <v>41364</v>
      </c>
      <c r="B9401" t="s">
        <v>19</v>
      </c>
      <c r="C9401" t="s">
        <v>90</v>
      </c>
      <c r="D9401" t="s">
        <v>100</v>
      </c>
      <c r="E9401" t="str">
        <f t="shared" si="146"/>
        <v>2013The State HospitalEthnicityWhite - Other</v>
      </c>
      <c r="F9401">
        <v>1.7416545718432499</v>
      </c>
    </row>
    <row r="9402" spans="1:6" x14ac:dyDescent="0.25">
      <c r="A9402" s="95">
        <v>41364</v>
      </c>
      <c r="B9402" t="s">
        <v>35</v>
      </c>
      <c r="C9402" t="s">
        <v>90</v>
      </c>
      <c r="D9402" t="s">
        <v>100</v>
      </c>
      <c r="E9402" t="str">
        <f t="shared" si="146"/>
        <v>2013National Waiting Times CentreEthnicityWhite - Other</v>
      </c>
      <c r="F9402">
        <v>2.3465703971119098</v>
      </c>
    </row>
    <row r="9403" spans="1:6" x14ac:dyDescent="0.25">
      <c r="A9403" s="95">
        <v>41364</v>
      </c>
      <c r="B9403" t="s">
        <v>105</v>
      </c>
      <c r="C9403" t="s">
        <v>90</v>
      </c>
      <c r="D9403" t="s">
        <v>100</v>
      </c>
      <c r="E9403" t="str">
        <f t="shared" si="146"/>
        <v>2013NHS FifeEthnicityWhite - Other</v>
      </c>
      <c r="F9403">
        <v>1.2757814161173699</v>
      </c>
    </row>
    <row r="9404" spans="1:6" x14ac:dyDescent="0.25">
      <c r="A9404" s="95">
        <v>41364</v>
      </c>
      <c r="B9404" t="s">
        <v>108</v>
      </c>
      <c r="C9404" t="s">
        <v>90</v>
      </c>
      <c r="D9404" t="s">
        <v>100</v>
      </c>
      <c r="E9404" t="str">
        <f t="shared" si="146"/>
        <v>2013NHS Greater Glasgow &amp; ClydeEthnicityWhite - Other</v>
      </c>
      <c r="F9404">
        <v>4.1676652446915501</v>
      </c>
    </row>
    <row r="9405" spans="1:6" x14ac:dyDescent="0.25">
      <c r="A9405" s="95">
        <v>41364</v>
      </c>
      <c r="B9405" t="s">
        <v>109</v>
      </c>
      <c r="C9405" t="s">
        <v>90</v>
      </c>
      <c r="D9405" t="s">
        <v>100</v>
      </c>
      <c r="E9405" t="str">
        <f t="shared" si="146"/>
        <v>2013NHS HighlandEthnicityWhite - Other</v>
      </c>
      <c r="F9405">
        <v>2.16415940881499</v>
      </c>
    </row>
    <row r="9406" spans="1:6" x14ac:dyDescent="0.25">
      <c r="A9406" s="95">
        <v>41364</v>
      </c>
      <c r="B9406" t="s">
        <v>110</v>
      </c>
      <c r="C9406" t="s">
        <v>90</v>
      </c>
      <c r="D9406" t="s">
        <v>100</v>
      </c>
      <c r="E9406" t="str">
        <f t="shared" si="146"/>
        <v>2013NHS LanarkshireEthnicityWhite - Other</v>
      </c>
      <c r="F9406">
        <v>1.30139012126589</v>
      </c>
    </row>
    <row r="9407" spans="1:6" x14ac:dyDescent="0.25">
      <c r="A9407" s="95">
        <v>41364</v>
      </c>
      <c r="B9407" t="s">
        <v>107</v>
      </c>
      <c r="C9407" t="s">
        <v>90</v>
      </c>
      <c r="D9407" t="s">
        <v>100</v>
      </c>
      <c r="E9407" t="str">
        <f t="shared" si="146"/>
        <v>2013NHS GrampianEthnicityWhite - Other</v>
      </c>
      <c r="F9407">
        <v>1.93145237644385</v>
      </c>
    </row>
    <row r="9408" spans="1:6" x14ac:dyDescent="0.25">
      <c r="A9408" s="95">
        <v>41364</v>
      </c>
      <c r="B9408" t="s">
        <v>112</v>
      </c>
      <c r="C9408" t="s">
        <v>90</v>
      </c>
      <c r="D9408" t="s">
        <v>100</v>
      </c>
      <c r="E9408" t="str">
        <f t="shared" si="146"/>
        <v>2013NHS OrkneyEthnicityWhite - Other</v>
      </c>
      <c r="F9408">
        <v>11.1111111111111</v>
      </c>
    </row>
    <row r="9409" spans="1:6" x14ac:dyDescent="0.25">
      <c r="A9409" s="95">
        <v>41364</v>
      </c>
      <c r="B9409" t="s">
        <v>111</v>
      </c>
      <c r="C9409" t="s">
        <v>90</v>
      </c>
      <c r="D9409" t="s">
        <v>100</v>
      </c>
      <c r="E9409" t="str">
        <f t="shared" si="146"/>
        <v>2013NHS LothianEthnicityWhite - Other</v>
      </c>
      <c r="F9409">
        <v>5.6101490132903704</v>
      </c>
    </row>
    <row r="9410" spans="1:6" x14ac:dyDescent="0.25">
      <c r="A9410" s="95">
        <v>41364</v>
      </c>
      <c r="B9410" t="s">
        <v>114</v>
      </c>
      <c r="C9410" t="s">
        <v>90</v>
      </c>
      <c r="D9410" t="s">
        <v>100</v>
      </c>
      <c r="E9410" t="str">
        <f t="shared" si="146"/>
        <v>2013NHS TaysideEthnicityWhite - Other</v>
      </c>
      <c r="F9410">
        <v>2.0298922488703499</v>
      </c>
    </row>
    <row r="9411" spans="1:6" x14ac:dyDescent="0.25">
      <c r="A9411" s="95">
        <v>41364</v>
      </c>
      <c r="B9411" t="s">
        <v>106</v>
      </c>
      <c r="C9411" t="s">
        <v>90</v>
      </c>
      <c r="D9411" t="s">
        <v>100</v>
      </c>
      <c r="E9411" t="str">
        <f t="shared" si="146"/>
        <v>2013NHS Forth ValleyEthnicityWhite - Other</v>
      </c>
      <c r="F9411">
        <v>1.3879053958362799</v>
      </c>
    </row>
    <row r="9412" spans="1:6" x14ac:dyDescent="0.25">
      <c r="A9412" s="95">
        <v>41364</v>
      </c>
      <c r="B9412" t="s">
        <v>115</v>
      </c>
      <c r="C9412" t="s">
        <v>90</v>
      </c>
      <c r="D9412" t="s">
        <v>100</v>
      </c>
      <c r="E9412" t="str">
        <f t="shared" ref="E9412:E9475" si="147">"20"&amp;RIGHT(TEXT(A9412,"dd-mmm-yy"),2)&amp;B9412&amp;C9412&amp;D9412</f>
        <v>2013NHS Western IslesEthnicityWhite - Other</v>
      </c>
      <c r="F9412">
        <v>2.5389025389025299</v>
      </c>
    </row>
    <row r="9413" spans="1:6" x14ac:dyDescent="0.25">
      <c r="A9413" s="95">
        <v>41364</v>
      </c>
      <c r="B9413" t="s">
        <v>104</v>
      </c>
      <c r="C9413" t="s">
        <v>90</v>
      </c>
      <c r="D9413" t="s">
        <v>100</v>
      </c>
      <c r="E9413" t="str">
        <f t="shared" si="147"/>
        <v>2013NHS Dumfries &amp; GallowayEthnicityWhite - Other</v>
      </c>
      <c r="F9413">
        <v>9.9849688640755794</v>
      </c>
    </row>
    <row r="9414" spans="1:6" x14ac:dyDescent="0.25">
      <c r="A9414" s="95">
        <v>41364</v>
      </c>
      <c r="B9414" t="s">
        <v>113</v>
      </c>
      <c r="C9414" t="s">
        <v>90</v>
      </c>
      <c r="D9414" t="s">
        <v>100</v>
      </c>
      <c r="E9414" t="str">
        <f t="shared" si="147"/>
        <v>2013NHS ShetlandEthnicityWhite - Other</v>
      </c>
      <c r="F9414">
        <v>7.0807453416149002</v>
      </c>
    </row>
    <row r="9415" spans="1:6" x14ac:dyDescent="0.25">
      <c r="A9415" s="95">
        <v>41364</v>
      </c>
      <c r="B9415" t="s">
        <v>127</v>
      </c>
      <c r="C9415" t="s">
        <v>90</v>
      </c>
      <c r="D9415" t="s">
        <v>100</v>
      </c>
      <c r="E9415" t="str">
        <f t="shared" si="147"/>
        <v>2013East RegionEthnicityWhite - Other</v>
      </c>
      <c r="F9415">
        <v>4.1285857678694002</v>
      </c>
    </row>
    <row r="9416" spans="1:6" x14ac:dyDescent="0.25">
      <c r="A9416" s="95">
        <v>41364</v>
      </c>
      <c r="B9416" t="s">
        <v>132</v>
      </c>
      <c r="C9416" t="s">
        <v>90</v>
      </c>
      <c r="D9416" t="s">
        <v>100</v>
      </c>
      <c r="E9416" t="str">
        <f t="shared" si="147"/>
        <v>2013National Bodies and Special Health BoardsEthnicityWhite - Other</v>
      </c>
      <c r="F9416">
        <v>1.51942987763883</v>
      </c>
    </row>
    <row r="9417" spans="1:6" x14ac:dyDescent="0.25">
      <c r="A9417" s="95">
        <v>41364</v>
      </c>
      <c r="B9417" t="s">
        <v>128</v>
      </c>
      <c r="C9417" t="s">
        <v>90</v>
      </c>
      <c r="D9417" t="s">
        <v>100</v>
      </c>
      <c r="E9417" t="str">
        <f t="shared" si="147"/>
        <v>2013North RegionEthnicityWhite - Other</v>
      </c>
      <c r="F9417">
        <v>2.2733429655047801</v>
      </c>
    </row>
    <row r="9418" spans="1:6" x14ac:dyDescent="0.25">
      <c r="A9418" s="95">
        <v>41364</v>
      </c>
      <c r="B9418" t="s">
        <v>129</v>
      </c>
      <c r="C9418" t="s">
        <v>90</v>
      </c>
      <c r="D9418" t="s">
        <v>100</v>
      </c>
      <c r="E9418" t="str">
        <f t="shared" si="147"/>
        <v>2013West RegionEthnicityWhite - Other</v>
      </c>
      <c r="F9418">
        <v>3.3030913547294198</v>
      </c>
    </row>
    <row r="9419" spans="1:6" x14ac:dyDescent="0.25">
      <c r="A9419" s="95">
        <v>41729</v>
      </c>
      <c r="B9419" t="s">
        <v>102</v>
      </c>
      <c r="C9419" t="s">
        <v>90</v>
      </c>
      <c r="D9419" t="s">
        <v>100</v>
      </c>
      <c r="E9419" t="str">
        <f t="shared" si="147"/>
        <v>2014NHS Ayrshire &amp; ArranEthnicityWhite - Other</v>
      </c>
      <c r="F9419">
        <v>0.87648689741525798</v>
      </c>
    </row>
    <row r="9420" spans="1:6" x14ac:dyDescent="0.25">
      <c r="A9420" s="95">
        <v>41729</v>
      </c>
      <c r="B9420" t="s">
        <v>103</v>
      </c>
      <c r="C9420" t="s">
        <v>90</v>
      </c>
      <c r="D9420" t="s">
        <v>100</v>
      </c>
      <c r="E9420" t="str">
        <f t="shared" si="147"/>
        <v>2014NHS BordersEthnicityWhite - Other</v>
      </c>
      <c r="F9420">
        <v>1.5702479338842901</v>
      </c>
    </row>
    <row r="9421" spans="1:6" x14ac:dyDescent="0.25">
      <c r="A9421" s="95">
        <v>41729</v>
      </c>
      <c r="B9421" t="s">
        <v>82</v>
      </c>
      <c r="C9421" t="s">
        <v>90</v>
      </c>
      <c r="D9421" t="s">
        <v>100</v>
      </c>
      <c r="E9421" t="str">
        <f t="shared" si="147"/>
        <v>2014NHSScotlandEthnicityWhite - Other</v>
      </c>
      <c r="F9421">
        <v>2.9802291426902698</v>
      </c>
    </row>
    <row r="9422" spans="1:6" x14ac:dyDescent="0.25">
      <c r="A9422" s="95">
        <v>41729</v>
      </c>
      <c r="B9422" t="s">
        <v>52</v>
      </c>
      <c r="C9422" t="s">
        <v>90</v>
      </c>
      <c r="D9422" t="s">
        <v>100</v>
      </c>
      <c r="E9422" t="str">
        <f t="shared" si="147"/>
        <v>2014NHS National Services ScotlandEthnicityWhite - Other</v>
      </c>
      <c r="F9422">
        <v>1.91693290734824</v>
      </c>
    </row>
    <row r="9423" spans="1:6" x14ac:dyDescent="0.25">
      <c r="A9423" s="95">
        <v>41729</v>
      </c>
      <c r="B9423" t="s">
        <v>15</v>
      </c>
      <c r="C9423" t="s">
        <v>90</v>
      </c>
      <c r="D9423" t="s">
        <v>100</v>
      </c>
      <c r="E9423" t="str">
        <f t="shared" si="147"/>
        <v>2014Scottish Ambulance ServiceEthnicityWhite - Other</v>
      </c>
      <c r="F9423">
        <v>0.36281179138321901</v>
      </c>
    </row>
    <row r="9424" spans="1:6" x14ac:dyDescent="0.25">
      <c r="A9424" s="95">
        <v>41729</v>
      </c>
      <c r="B9424" t="s">
        <v>16</v>
      </c>
      <c r="C9424" t="s">
        <v>90</v>
      </c>
      <c r="D9424" t="s">
        <v>100</v>
      </c>
      <c r="E9424" t="str">
        <f t="shared" si="147"/>
        <v>2014NHS 24EthnicityWhite - Other</v>
      </c>
      <c r="F9424">
        <v>0.86092715231787997</v>
      </c>
    </row>
    <row r="9425" spans="1:6" x14ac:dyDescent="0.25">
      <c r="A9425" s="95">
        <v>41729</v>
      </c>
      <c r="B9425" t="s">
        <v>17</v>
      </c>
      <c r="C9425" t="s">
        <v>90</v>
      </c>
      <c r="D9425" t="s">
        <v>100</v>
      </c>
      <c r="E9425" t="str">
        <f t="shared" si="147"/>
        <v>2014NHS Education for ScotlandEthnicityWhite - Other</v>
      </c>
      <c r="F9425">
        <v>2.3413431916204499</v>
      </c>
    </row>
    <row r="9426" spans="1:6" x14ac:dyDescent="0.25">
      <c r="A9426" s="95">
        <v>41729</v>
      </c>
      <c r="B9426" t="s">
        <v>83</v>
      </c>
      <c r="C9426" t="s">
        <v>90</v>
      </c>
      <c r="D9426" t="s">
        <v>100</v>
      </c>
      <c r="E9426" t="str">
        <f t="shared" si="147"/>
        <v>2014Healthcare Improvement ScotlandEthnicityWhite - Other</v>
      </c>
      <c r="F9426">
        <v>4.6296296296296298</v>
      </c>
    </row>
    <row r="9427" spans="1:6" x14ac:dyDescent="0.25">
      <c r="A9427" s="95">
        <v>41729</v>
      </c>
      <c r="B9427" t="s">
        <v>18</v>
      </c>
      <c r="C9427" t="s">
        <v>90</v>
      </c>
      <c r="D9427" t="s">
        <v>100</v>
      </c>
      <c r="E9427" t="str">
        <f t="shared" si="147"/>
        <v>2014NHS Health ScotlandEthnicityWhite - Other</v>
      </c>
      <c r="F9427">
        <v>1.89393939393939</v>
      </c>
    </row>
    <row r="9428" spans="1:6" x14ac:dyDescent="0.25">
      <c r="A9428" s="95">
        <v>41729</v>
      </c>
      <c r="B9428" t="s">
        <v>19</v>
      </c>
      <c r="C9428" t="s">
        <v>90</v>
      </c>
      <c r="D9428" t="s">
        <v>100</v>
      </c>
      <c r="E9428" t="str">
        <f t="shared" si="147"/>
        <v>2014The State HospitalEthnicityWhite - Other</v>
      </c>
      <c r="F9428">
        <v>1.8651362984218001</v>
      </c>
    </row>
    <row r="9429" spans="1:6" x14ac:dyDescent="0.25">
      <c r="A9429" s="95">
        <v>41729</v>
      </c>
      <c r="B9429" t="s">
        <v>35</v>
      </c>
      <c r="C9429" t="s">
        <v>90</v>
      </c>
      <c r="D9429" t="s">
        <v>100</v>
      </c>
      <c r="E9429" t="str">
        <f t="shared" si="147"/>
        <v>2014National Waiting Times CentreEthnicityWhite - Other</v>
      </c>
      <c r="F9429">
        <v>2.5452488687782799</v>
      </c>
    </row>
    <row r="9430" spans="1:6" x14ac:dyDescent="0.25">
      <c r="A9430" s="95">
        <v>41729</v>
      </c>
      <c r="B9430" t="s">
        <v>105</v>
      </c>
      <c r="C9430" t="s">
        <v>90</v>
      </c>
      <c r="D9430" t="s">
        <v>100</v>
      </c>
      <c r="E9430" t="str">
        <f t="shared" si="147"/>
        <v>2014NHS FifeEthnicityWhite - Other</v>
      </c>
      <c r="F9430">
        <v>1.18311660626732</v>
      </c>
    </row>
    <row r="9431" spans="1:6" x14ac:dyDescent="0.25">
      <c r="A9431" s="95">
        <v>41729</v>
      </c>
      <c r="B9431" t="s">
        <v>108</v>
      </c>
      <c r="C9431" t="s">
        <v>90</v>
      </c>
      <c r="D9431" t="s">
        <v>100</v>
      </c>
      <c r="E9431" t="str">
        <f t="shared" si="147"/>
        <v>2014NHS Greater Glasgow &amp; ClydeEthnicityWhite - Other</v>
      </c>
      <c r="F9431">
        <v>4.0376819605675296</v>
      </c>
    </row>
    <row r="9432" spans="1:6" x14ac:dyDescent="0.25">
      <c r="A9432" s="95">
        <v>41729</v>
      </c>
      <c r="B9432" t="s">
        <v>109</v>
      </c>
      <c r="C9432" t="s">
        <v>90</v>
      </c>
      <c r="D9432" t="s">
        <v>100</v>
      </c>
      <c r="E9432" t="str">
        <f t="shared" si="147"/>
        <v>2014NHS HighlandEthnicityWhite - Other</v>
      </c>
      <c r="F9432">
        <v>2.0120198588973</v>
      </c>
    </row>
    <row r="9433" spans="1:6" x14ac:dyDescent="0.25">
      <c r="A9433" s="95">
        <v>41729</v>
      </c>
      <c r="B9433" t="s">
        <v>110</v>
      </c>
      <c r="C9433" t="s">
        <v>90</v>
      </c>
      <c r="D9433" t="s">
        <v>100</v>
      </c>
      <c r="E9433" t="str">
        <f t="shared" si="147"/>
        <v>2014NHS LanarkshireEthnicityWhite - Other</v>
      </c>
      <c r="F9433">
        <v>1.2483669618231901</v>
      </c>
    </row>
    <row r="9434" spans="1:6" x14ac:dyDescent="0.25">
      <c r="A9434" s="95">
        <v>41729</v>
      </c>
      <c r="B9434" t="s">
        <v>107</v>
      </c>
      <c r="C9434" t="s">
        <v>90</v>
      </c>
      <c r="D9434" t="s">
        <v>100</v>
      </c>
      <c r="E9434" t="str">
        <f t="shared" si="147"/>
        <v>2014NHS GrampianEthnicityWhite - Other</v>
      </c>
      <c r="F9434">
        <v>2.1924634070383</v>
      </c>
    </row>
    <row r="9435" spans="1:6" x14ac:dyDescent="0.25">
      <c r="A9435" s="95">
        <v>41729</v>
      </c>
      <c r="B9435" t="s">
        <v>112</v>
      </c>
      <c r="C9435" t="s">
        <v>90</v>
      </c>
      <c r="D9435" t="s">
        <v>100</v>
      </c>
      <c r="E9435" t="str">
        <f t="shared" si="147"/>
        <v>2014NHS OrkneyEthnicityWhite - Other</v>
      </c>
      <c r="F9435">
        <v>10.625909752547299</v>
      </c>
    </row>
    <row r="9436" spans="1:6" x14ac:dyDescent="0.25">
      <c r="A9436" s="95">
        <v>41729</v>
      </c>
      <c r="B9436" t="s">
        <v>111</v>
      </c>
      <c r="C9436" t="s">
        <v>90</v>
      </c>
      <c r="D9436" t="s">
        <v>100</v>
      </c>
      <c r="E9436" t="str">
        <f t="shared" si="147"/>
        <v>2014NHS LothianEthnicityWhite - Other</v>
      </c>
      <c r="F9436">
        <v>5.2367906066536198</v>
      </c>
    </row>
    <row r="9437" spans="1:6" x14ac:dyDescent="0.25">
      <c r="A9437" s="95">
        <v>41729</v>
      </c>
      <c r="B9437" t="s">
        <v>114</v>
      </c>
      <c r="C9437" t="s">
        <v>90</v>
      </c>
      <c r="D9437" t="s">
        <v>100</v>
      </c>
      <c r="E9437" t="str">
        <f t="shared" si="147"/>
        <v>2014NHS TaysideEthnicityWhite - Other</v>
      </c>
      <c r="F9437">
        <v>1.8906699547883199</v>
      </c>
    </row>
    <row r="9438" spans="1:6" x14ac:dyDescent="0.25">
      <c r="A9438" s="95">
        <v>41729</v>
      </c>
      <c r="B9438" t="s">
        <v>106</v>
      </c>
      <c r="C9438" t="s">
        <v>90</v>
      </c>
      <c r="D9438" t="s">
        <v>100</v>
      </c>
      <c r="E9438" t="str">
        <f t="shared" si="147"/>
        <v>2014NHS Forth ValleyEthnicityWhite - Other</v>
      </c>
      <c r="F9438">
        <v>1.2983463167964999</v>
      </c>
    </row>
    <row r="9439" spans="1:6" x14ac:dyDescent="0.25">
      <c r="A9439" s="95">
        <v>41729</v>
      </c>
      <c r="B9439" t="s">
        <v>115</v>
      </c>
      <c r="C9439" t="s">
        <v>90</v>
      </c>
      <c r="D9439" t="s">
        <v>100</v>
      </c>
      <c r="E9439" t="str">
        <f t="shared" si="147"/>
        <v>2014NHS Western IslesEthnicityWhite - Other</v>
      </c>
      <c r="F9439">
        <v>2.9045643153526899</v>
      </c>
    </row>
    <row r="9440" spans="1:6" x14ac:dyDescent="0.25">
      <c r="A9440" s="95">
        <v>41729</v>
      </c>
      <c r="B9440" t="s">
        <v>104</v>
      </c>
      <c r="C9440" t="s">
        <v>90</v>
      </c>
      <c r="D9440" t="s">
        <v>100</v>
      </c>
      <c r="E9440" t="str">
        <f t="shared" si="147"/>
        <v>2014NHS Dumfries &amp; GallowayEthnicityWhite - Other</v>
      </c>
      <c r="F9440">
        <v>9.7112299465240604</v>
      </c>
    </row>
    <row r="9441" spans="1:6" x14ac:dyDescent="0.25">
      <c r="A9441" s="95">
        <v>41729</v>
      </c>
      <c r="B9441" t="s">
        <v>113</v>
      </c>
      <c r="C9441" t="s">
        <v>90</v>
      </c>
      <c r="D9441" t="s">
        <v>100</v>
      </c>
      <c r="E9441" t="str">
        <f t="shared" si="147"/>
        <v>2014NHS ShetlandEthnicityWhite - Other</v>
      </c>
      <c r="F9441">
        <v>6.7632850241545803</v>
      </c>
    </row>
    <row r="9442" spans="1:6" x14ac:dyDescent="0.25">
      <c r="A9442" s="95">
        <v>41729</v>
      </c>
      <c r="B9442" t="s">
        <v>127</v>
      </c>
      <c r="C9442" t="s">
        <v>90</v>
      </c>
      <c r="D9442" t="s">
        <v>100</v>
      </c>
      <c r="E9442" t="str">
        <f t="shared" si="147"/>
        <v>2014East RegionEthnicityWhite - Other</v>
      </c>
      <c r="F9442">
        <v>3.9053990975571802</v>
      </c>
    </row>
    <row r="9443" spans="1:6" x14ac:dyDescent="0.25">
      <c r="A9443" s="95">
        <v>41729</v>
      </c>
      <c r="B9443" t="s">
        <v>132</v>
      </c>
      <c r="C9443" t="s">
        <v>90</v>
      </c>
      <c r="D9443" t="s">
        <v>100</v>
      </c>
      <c r="E9443" t="str">
        <f t="shared" si="147"/>
        <v>2014National Bodies and Special Health BoardsEthnicityWhite - Other</v>
      </c>
      <c r="F9443">
        <v>1.50295605100078</v>
      </c>
    </row>
    <row r="9444" spans="1:6" x14ac:dyDescent="0.25">
      <c r="A9444" s="95">
        <v>41729</v>
      </c>
      <c r="B9444" t="s">
        <v>128</v>
      </c>
      <c r="C9444" t="s">
        <v>90</v>
      </c>
      <c r="D9444" t="s">
        <v>100</v>
      </c>
      <c r="E9444" t="str">
        <f t="shared" si="147"/>
        <v>2014North RegionEthnicityWhite - Other</v>
      </c>
      <c r="F9444">
        <v>2.2807330449904102</v>
      </c>
    </row>
    <row r="9445" spans="1:6" x14ac:dyDescent="0.25">
      <c r="A9445" s="95">
        <v>41729</v>
      </c>
      <c r="B9445" t="s">
        <v>129</v>
      </c>
      <c r="C9445" t="s">
        <v>90</v>
      </c>
      <c r="D9445" t="s">
        <v>100</v>
      </c>
      <c r="E9445" t="str">
        <f t="shared" si="147"/>
        <v>2014West RegionEthnicityWhite - Other</v>
      </c>
      <c r="F9445">
        <v>3.2003185387036899</v>
      </c>
    </row>
    <row r="9446" spans="1:6" x14ac:dyDescent="0.25">
      <c r="A9446" s="95">
        <v>42094</v>
      </c>
      <c r="B9446" t="s">
        <v>102</v>
      </c>
      <c r="C9446" t="s">
        <v>90</v>
      </c>
      <c r="D9446" t="s">
        <v>100</v>
      </c>
      <c r="E9446" t="str">
        <f t="shared" si="147"/>
        <v>2015NHS Ayrshire &amp; ArranEthnicityWhite - Other</v>
      </c>
      <c r="F9446">
        <v>0.76062639821028999</v>
      </c>
    </row>
    <row r="9447" spans="1:6" x14ac:dyDescent="0.25">
      <c r="A9447" s="95">
        <v>42094</v>
      </c>
      <c r="B9447" t="s">
        <v>103</v>
      </c>
      <c r="C9447" t="s">
        <v>90</v>
      </c>
      <c r="D9447" t="s">
        <v>100</v>
      </c>
      <c r="E9447" t="str">
        <f t="shared" si="147"/>
        <v>2015NHS BordersEthnicityWhite - Other</v>
      </c>
      <c r="F9447">
        <v>2.1666666666666599</v>
      </c>
    </row>
    <row r="9448" spans="1:6" x14ac:dyDescent="0.25">
      <c r="A9448" s="95">
        <v>42094</v>
      </c>
      <c r="B9448" t="s">
        <v>82</v>
      </c>
      <c r="C9448" t="s">
        <v>90</v>
      </c>
      <c r="D9448" t="s">
        <v>100</v>
      </c>
      <c r="E9448" t="str">
        <f t="shared" si="147"/>
        <v>2015NHSScotlandEthnicityWhite - Other</v>
      </c>
      <c r="F9448">
        <v>3.1649145970985901</v>
      </c>
    </row>
    <row r="9449" spans="1:6" x14ac:dyDescent="0.25">
      <c r="A9449" s="95">
        <v>42094</v>
      </c>
      <c r="B9449" t="s">
        <v>52</v>
      </c>
      <c r="C9449" t="s">
        <v>90</v>
      </c>
      <c r="D9449" t="s">
        <v>100</v>
      </c>
      <c r="E9449" t="str">
        <f t="shared" si="147"/>
        <v>2015NHS National Services ScotlandEthnicityWhite - Other</v>
      </c>
      <c r="F9449">
        <v>2.4753867791842401</v>
      </c>
    </row>
    <row r="9450" spans="1:6" x14ac:dyDescent="0.25">
      <c r="A9450" s="95">
        <v>42094</v>
      </c>
      <c r="B9450" t="s">
        <v>15</v>
      </c>
      <c r="C9450" t="s">
        <v>90</v>
      </c>
      <c r="D9450" t="s">
        <v>100</v>
      </c>
      <c r="E9450" t="str">
        <f t="shared" si="147"/>
        <v>2015Scottish Ambulance ServiceEthnicityWhite - Other</v>
      </c>
      <c r="F9450">
        <v>0.35898586493156798</v>
      </c>
    </row>
    <row r="9451" spans="1:6" x14ac:dyDescent="0.25">
      <c r="A9451" s="95">
        <v>42094</v>
      </c>
      <c r="B9451" t="s">
        <v>16</v>
      </c>
      <c r="C9451" t="s">
        <v>90</v>
      </c>
      <c r="D9451" t="s">
        <v>100</v>
      </c>
      <c r="E9451" t="str">
        <f t="shared" si="147"/>
        <v>2015NHS 24EthnicityWhite - Other</v>
      </c>
      <c r="F9451">
        <v>1.0605115408608801</v>
      </c>
    </row>
    <row r="9452" spans="1:6" x14ac:dyDescent="0.25">
      <c r="A9452" s="95">
        <v>42094</v>
      </c>
      <c r="B9452" t="s">
        <v>17</v>
      </c>
      <c r="C9452" t="s">
        <v>90</v>
      </c>
      <c r="D9452" t="s">
        <v>100</v>
      </c>
      <c r="E9452" t="str">
        <f t="shared" si="147"/>
        <v>2015NHS Education for ScotlandEthnicityWhite - Other</v>
      </c>
      <c r="F9452">
        <v>2.4</v>
      </c>
    </row>
    <row r="9453" spans="1:6" x14ac:dyDescent="0.25">
      <c r="A9453" s="95">
        <v>42094</v>
      </c>
      <c r="B9453" t="s">
        <v>83</v>
      </c>
      <c r="C9453" t="s">
        <v>90</v>
      </c>
      <c r="D9453" t="s">
        <v>100</v>
      </c>
      <c r="E9453" t="str">
        <f t="shared" si="147"/>
        <v>2015Healthcare Improvement ScotlandEthnicityWhite - Other</v>
      </c>
      <c r="F9453">
        <v>4.8295454545454497</v>
      </c>
    </row>
    <row r="9454" spans="1:6" x14ac:dyDescent="0.25">
      <c r="A9454" s="95">
        <v>42094</v>
      </c>
      <c r="B9454" t="s">
        <v>18</v>
      </c>
      <c r="C9454" t="s">
        <v>90</v>
      </c>
      <c r="D9454" t="s">
        <v>100</v>
      </c>
      <c r="E9454" t="str">
        <f t="shared" si="147"/>
        <v>2015NHS Health ScotlandEthnicityWhite - Other</v>
      </c>
      <c r="F9454">
        <v>3.3333333333333299</v>
      </c>
    </row>
    <row r="9455" spans="1:6" x14ac:dyDescent="0.25">
      <c r="A9455" s="95">
        <v>42094</v>
      </c>
      <c r="B9455" t="s">
        <v>19</v>
      </c>
      <c r="C9455" t="s">
        <v>90</v>
      </c>
      <c r="D9455" t="s">
        <v>100</v>
      </c>
      <c r="E9455" t="str">
        <f t="shared" si="147"/>
        <v>2015The State HospitalEthnicityWhite - Other</v>
      </c>
      <c r="F9455">
        <v>1.64917541229385</v>
      </c>
    </row>
    <row r="9456" spans="1:6" x14ac:dyDescent="0.25">
      <c r="A9456" s="95">
        <v>42094</v>
      </c>
      <c r="B9456" t="s">
        <v>35</v>
      </c>
      <c r="C9456" t="s">
        <v>90</v>
      </c>
      <c r="D9456" t="s">
        <v>100</v>
      </c>
      <c r="E9456" t="str">
        <f t="shared" si="147"/>
        <v>2015National Waiting Times CentreEthnicityWhite - Other</v>
      </c>
      <c r="F9456">
        <v>2.9508196721311402</v>
      </c>
    </row>
    <row r="9457" spans="1:6" x14ac:dyDescent="0.25">
      <c r="A9457" s="95">
        <v>42094</v>
      </c>
      <c r="B9457" t="s">
        <v>105</v>
      </c>
      <c r="C9457" t="s">
        <v>90</v>
      </c>
      <c r="D9457" t="s">
        <v>100</v>
      </c>
      <c r="E9457" t="str">
        <f t="shared" si="147"/>
        <v>2015NHS FifeEthnicityWhite - Other</v>
      </c>
      <c r="F9457">
        <v>1.2382623052316499</v>
      </c>
    </row>
    <row r="9458" spans="1:6" x14ac:dyDescent="0.25">
      <c r="A9458" s="95">
        <v>42094</v>
      </c>
      <c r="B9458" t="s">
        <v>108</v>
      </c>
      <c r="C9458" t="s">
        <v>90</v>
      </c>
      <c r="D9458" t="s">
        <v>100</v>
      </c>
      <c r="E9458" t="str">
        <f t="shared" si="147"/>
        <v>2015NHS Greater Glasgow &amp; ClydeEthnicityWhite - Other</v>
      </c>
      <c r="F9458">
        <v>4.0302324002624896</v>
      </c>
    </row>
    <row r="9459" spans="1:6" x14ac:dyDescent="0.25">
      <c r="A9459" s="95">
        <v>42094</v>
      </c>
      <c r="B9459" t="s">
        <v>109</v>
      </c>
      <c r="C9459" t="s">
        <v>90</v>
      </c>
      <c r="D9459" t="s">
        <v>100</v>
      </c>
      <c r="E9459" t="str">
        <f t="shared" si="147"/>
        <v>2015NHS HighlandEthnicityWhite - Other</v>
      </c>
      <c r="F9459">
        <v>1.8944636678200599</v>
      </c>
    </row>
    <row r="9460" spans="1:6" x14ac:dyDescent="0.25">
      <c r="A9460" s="95">
        <v>42094</v>
      </c>
      <c r="B9460" t="s">
        <v>110</v>
      </c>
      <c r="C9460" t="s">
        <v>90</v>
      </c>
      <c r="D9460" t="s">
        <v>100</v>
      </c>
      <c r="E9460" t="str">
        <f t="shared" si="147"/>
        <v>2015NHS LanarkshireEthnicityWhite - Other</v>
      </c>
      <c r="F9460">
        <v>1.24012696537978</v>
      </c>
    </row>
    <row r="9461" spans="1:6" x14ac:dyDescent="0.25">
      <c r="A9461" s="95">
        <v>42094</v>
      </c>
      <c r="B9461" t="s">
        <v>107</v>
      </c>
      <c r="C9461" t="s">
        <v>90</v>
      </c>
      <c r="D9461" t="s">
        <v>100</v>
      </c>
      <c r="E9461" t="str">
        <f t="shared" si="147"/>
        <v>2015NHS GrampianEthnicityWhite - Other</v>
      </c>
      <c r="F9461">
        <v>2.6176453090606202</v>
      </c>
    </row>
    <row r="9462" spans="1:6" x14ac:dyDescent="0.25">
      <c r="A9462" s="95">
        <v>42094</v>
      </c>
      <c r="B9462" t="s">
        <v>112</v>
      </c>
      <c r="C9462" t="s">
        <v>90</v>
      </c>
      <c r="D9462" t="s">
        <v>100</v>
      </c>
      <c r="E9462" t="str">
        <f t="shared" si="147"/>
        <v>2015NHS OrkneyEthnicityWhite - Other</v>
      </c>
      <c r="F9462">
        <v>10.1719197707736</v>
      </c>
    </row>
    <row r="9463" spans="1:6" x14ac:dyDescent="0.25">
      <c r="A9463" s="95">
        <v>42094</v>
      </c>
      <c r="B9463" t="s">
        <v>111</v>
      </c>
      <c r="C9463" t="s">
        <v>90</v>
      </c>
      <c r="D9463" t="s">
        <v>100</v>
      </c>
      <c r="E9463" t="str">
        <f t="shared" si="147"/>
        <v>2015NHS LothianEthnicityWhite - Other</v>
      </c>
      <c r="F9463">
        <v>6.1306942436709999</v>
      </c>
    </row>
    <row r="9464" spans="1:6" x14ac:dyDescent="0.25">
      <c r="A9464" s="95">
        <v>42094</v>
      </c>
      <c r="B9464" t="s">
        <v>114</v>
      </c>
      <c r="C9464" t="s">
        <v>90</v>
      </c>
      <c r="D9464" t="s">
        <v>100</v>
      </c>
      <c r="E9464" t="str">
        <f t="shared" si="147"/>
        <v>2015NHS TaysideEthnicityWhite - Other</v>
      </c>
      <c r="F9464">
        <v>1.9392633492694</v>
      </c>
    </row>
    <row r="9465" spans="1:6" x14ac:dyDescent="0.25">
      <c r="A9465" s="95">
        <v>42094</v>
      </c>
      <c r="B9465" t="s">
        <v>106</v>
      </c>
      <c r="C9465" t="s">
        <v>90</v>
      </c>
      <c r="D9465" t="s">
        <v>100</v>
      </c>
      <c r="E9465" t="str">
        <f t="shared" si="147"/>
        <v>2015NHS Forth ValleyEthnicityWhite - Other</v>
      </c>
      <c r="F9465">
        <v>1.690758905524</v>
      </c>
    </row>
    <row r="9466" spans="1:6" x14ac:dyDescent="0.25">
      <c r="A9466" s="95">
        <v>42094</v>
      </c>
      <c r="B9466" t="s">
        <v>115</v>
      </c>
      <c r="C9466" t="s">
        <v>90</v>
      </c>
      <c r="D9466" t="s">
        <v>100</v>
      </c>
      <c r="E9466" t="str">
        <f t="shared" si="147"/>
        <v>2015NHS Western IslesEthnicityWhite - Other</v>
      </c>
      <c r="F9466">
        <v>2.2613065326633102</v>
      </c>
    </row>
    <row r="9467" spans="1:6" x14ac:dyDescent="0.25">
      <c r="A9467" s="95">
        <v>42094</v>
      </c>
      <c r="B9467" t="s">
        <v>104</v>
      </c>
      <c r="C9467" t="s">
        <v>90</v>
      </c>
      <c r="D9467" t="s">
        <v>100</v>
      </c>
      <c r="E9467" t="str">
        <f t="shared" si="147"/>
        <v>2015NHS Dumfries &amp; GallowayEthnicityWhite - Other</v>
      </c>
      <c r="F9467">
        <v>8.8335461898680201</v>
      </c>
    </row>
    <row r="9468" spans="1:6" x14ac:dyDescent="0.25">
      <c r="A9468" s="95">
        <v>42094</v>
      </c>
      <c r="B9468" t="s">
        <v>113</v>
      </c>
      <c r="C9468" t="s">
        <v>90</v>
      </c>
      <c r="D9468" t="s">
        <v>100</v>
      </c>
      <c r="E9468" t="str">
        <f t="shared" si="147"/>
        <v>2015NHS ShetlandEthnicityWhite - Other</v>
      </c>
      <c r="F9468">
        <v>6.8075117370892002</v>
      </c>
    </row>
    <row r="9469" spans="1:6" x14ac:dyDescent="0.25">
      <c r="A9469" s="95">
        <v>42094</v>
      </c>
      <c r="B9469" t="s">
        <v>127</v>
      </c>
      <c r="C9469" t="s">
        <v>90</v>
      </c>
      <c r="D9469" t="s">
        <v>100</v>
      </c>
      <c r="E9469" t="str">
        <f t="shared" si="147"/>
        <v>2015East RegionEthnicityWhite - Other</v>
      </c>
      <c r="F9469">
        <v>4.5989570399801298</v>
      </c>
    </row>
    <row r="9470" spans="1:6" x14ac:dyDescent="0.25">
      <c r="A9470" s="95">
        <v>42094</v>
      </c>
      <c r="B9470" t="s">
        <v>132</v>
      </c>
      <c r="C9470" t="s">
        <v>90</v>
      </c>
      <c r="D9470" t="s">
        <v>100</v>
      </c>
      <c r="E9470" t="str">
        <f t="shared" si="147"/>
        <v>2015National Bodies and Special Health BoardsEthnicityWhite - Other</v>
      </c>
      <c r="F9470">
        <v>1.77522690870261</v>
      </c>
    </row>
    <row r="9471" spans="1:6" x14ac:dyDescent="0.25">
      <c r="A9471" s="95">
        <v>42094</v>
      </c>
      <c r="B9471" t="s">
        <v>128</v>
      </c>
      <c r="C9471" t="s">
        <v>90</v>
      </c>
      <c r="D9471" t="s">
        <v>100</v>
      </c>
      <c r="E9471" t="str">
        <f t="shared" si="147"/>
        <v>2015North RegionEthnicityWhite - Other</v>
      </c>
      <c r="F9471">
        <v>2.3997041162649002</v>
      </c>
    </row>
    <row r="9472" spans="1:6" x14ac:dyDescent="0.25">
      <c r="A9472" s="95">
        <v>42094</v>
      </c>
      <c r="B9472" t="s">
        <v>129</v>
      </c>
      <c r="C9472" t="s">
        <v>90</v>
      </c>
      <c r="D9472" t="s">
        <v>100</v>
      </c>
      <c r="E9472" t="str">
        <f t="shared" si="147"/>
        <v>2015West RegionEthnicityWhite - Other</v>
      </c>
      <c r="F9472">
        <v>3.1711304219569998</v>
      </c>
    </row>
    <row r="9473" spans="1:6" x14ac:dyDescent="0.25">
      <c r="A9473" s="95">
        <v>42460</v>
      </c>
      <c r="B9473" t="s">
        <v>102</v>
      </c>
      <c r="C9473" t="s">
        <v>90</v>
      </c>
      <c r="D9473" t="s">
        <v>100</v>
      </c>
      <c r="E9473" t="str">
        <f t="shared" si="147"/>
        <v>2016NHS Ayrshire &amp; ArranEthnicityWhite - Other</v>
      </c>
      <c r="F9473">
        <v>0.73127753303964704</v>
      </c>
    </row>
    <row r="9474" spans="1:6" x14ac:dyDescent="0.25">
      <c r="A9474" s="95">
        <v>42460</v>
      </c>
      <c r="B9474" t="s">
        <v>103</v>
      </c>
      <c r="C9474" t="s">
        <v>90</v>
      </c>
      <c r="D9474" t="s">
        <v>100</v>
      </c>
      <c r="E9474" t="str">
        <f t="shared" si="147"/>
        <v>2016NHS BordersEthnicityWhite - Other</v>
      </c>
      <c r="F9474">
        <v>2.43638332430969</v>
      </c>
    </row>
    <row r="9475" spans="1:6" x14ac:dyDescent="0.25">
      <c r="A9475" s="95">
        <v>42460</v>
      </c>
      <c r="B9475" t="s">
        <v>82</v>
      </c>
      <c r="C9475" t="s">
        <v>90</v>
      </c>
      <c r="D9475" t="s">
        <v>100</v>
      </c>
      <c r="E9475" t="str">
        <f t="shared" si="147"/>
        <v>2016NHSScotlandEthnicityWhite - Other</v>
      </c>
      <c r="F9475">
        <v>3.1101376030367498</v>
      </c>
    </row>
    <row r="9476" spans="1:6" x14ac:dyDescent="0.25">
      <c r="A9476" s="95">
        <v>42460</v>
      </c>
      <c r="B9476" t="s">
        <v>52</v>
      </c>
      <c r="C9476" t="s">
        <v>90</v>
      </c>
      <c r="D9476" t="s">
        <v>100</v>
      </c>
      <c r="E9476" t="str">
        <f t="shared" ref="E9476:E9539" si="148">"20"&amp;RIGHT(TEXT(A9476,"dd-mmm-yy"),2)&amp;B9476&amp;C9476&amp;D9476</f>
        <v>2016NHS National Services ScotlandEthnicityWhite - Other</v>
      </c>
      <c r="F9476">
        <v>2.5655021834061098</v>
      </c>
    </row>
    <row r="9477" spans="1:6" x14ac:dyDescent="0.25">
      <c r="A9477" s="95">
        <v>42460</v>
      </c>
      <c r="B9477" t="s">
        <v>15</v>
      </c>
      <c r="C9477" t="s">
        <v>90</v>
      </c>
      <c r="D9477" t="s">
        <v>100</v>
      </c>
      <c r="E9477" t="str">
        <f t="shared" si="148"/>
        <v>2016Scottish Ambulance ServiceEthnicityWhite - Other</v>
      </c>
      <c r="F9477">
        <v>0.34797738147020402</v>
      </c>
    </row>
    <row r="9478" spans="1:6" x14ac:dyDescent="0.25">
      <c r="A9478" s="95">
        <v>42460</v>
      </c>
      <c r="B9478" t="s">
        <v>16</v>
      </c>
      <c r="C9478" t="s">
        <v>90</v>
      </c>
      <c r="D9478" t="s">
        <v>100</v>
      </c>
      <c r="E9478" t="str">
        <f t="shared" si="148"/>
        <v>2016NHS 24EthnicityWhite - Other</v>
      </c>
      <c r="F9478">
        <v>1.04039167686658</v>
      </c>
    </row>
    <row r="9479" spans="1:6" x14ac:dyDescent="0.25">
      <c r="A9479" s="95">
        <v>42460</v>
      </c>
      <c r="B9479" t="s">
        <v>17</v>
      </c>
      <c r="C9479" t="s">
        <v>90</v>
      </c>
      <c r="D9479" t="s">
        <v>100</v>
      </c>
      <c r="E9479" t="str">
        <f t="shared" si="148"/>
        <v>2016NHS Education for ScotlandEthnicityWhite - Other</v>
      </c>
      <c r="F9479">
        <v>2.4524158125915001</v>
      </c>
    </row>
    <row r="9480" spans="1:6" x14ac:dyDescent="0.25">
      <c r="A9480" s="95">
        <v>42460</v>
      </c>
      <c r="B9480" t="s">
        <v>83</v>
      </c>
      <c r="C9480" t="s">
        <v>90</v>
      </c>
      <c r="D9480" t="s">
        <v>100</v>
      </c>
      <c r="E9480" t="str">
        <f t="shared" si="148"/>
        <v>2016Healthcare Improvement ScotlandEthnicityWhite - Other</v>
      </c>
      <c r="F9480">
        <v>4.6035805626598396</v>
      </c>
    </row>
    <row r="9481" spans="1:6" x14ac:dyDescent="0.25">
      <c r="A9481" s="95">
        <v>42460</v>
      </c>
      <c r="B9481" t="s">
        <v>18</v>
      </c>
      <c r="C9481" t="s">
        <v>90</v>
      </c>
      <c r="D9481" t="s">
        <v>100</v>
      </c>
      <c r="E9481" t="str">
        <f t="shared" si="148"/>
        <v>2016NHS Health ScotlandEthnicityWhite - Other</v>
      </c>
      <c r="F9481">
        <v>3.39622641509433</v>
      </c>
    </row>
    <row r="9482" spans="1:6" x14ac:dyDescent="0.25">
      <c r="A9482" s="95">
        <v>42460</v>
      </c>
      <c r="B9482" t="s">
        <v>19</v>
      </c>
      <c r="C9482" t="s">
        <v>90</v>
      </c>
      <c r="D9482" t="s">
        <v>100</v>
      </c>
      <c r="E9482" t="str">
        <f t="shared" si="148"/>
        <v>2016The State HospitalEthnicityWhite - Other</v>
      </c>
      <c r="F9482">
        <v>1.80722891566265</v>
      </c>
    </row>
    <row r="9483" spans="1:6" x14ac:dyDescent="0.25">
      <c r="A9483" s="95">
        <v>42460</v>
      </c>
      <c r="B9483" t="s">
        <v>35</v>
      </c>
      <c r="C9483" t="s">
        <v>90</v>
      </c>
      <c r="D9483" t="s">
        <v>100</v>
      </c>
      <c r="E9483" t="str">
        <f t="shared" si="148"/>
        <v>2016National Waiting Times CentreEthnicityWhite - Other</v>
      </c>
      <c r="F9483">
        <v>3.3539731682146501</v>
      </c>
    </row>
    <row r="9484" spans="1:6" x14ac:dyDescent="0.25">
      <c r="A9484" s="95">
        <v>42460</v>
      </c>
      <c r="B9484" t="s">
        <v>105</v>
      </c>
      <c r="C9484" t="s">
        <v>90</v>
      </c>
      <c r="D9484" t="s">
        <v>100</v>
      </c>
      <c r="E9484" t="str">
        <f t="shared" si="148"/>
        <v>2016NHS FifeEthnicityWhite - Other</v>
      </c>
      <c r="F9484">
        <v>1.2382015629757399</v>
      </c>
    </row>
    <row r="9485" spans="1:6" x14ac:dyDescent="0.25">
      <c r="A9485" s="95">
        <v>42460</v>
      </c>
      <c r="B9485" t="s">
        <v>108</v>
      </c>
      <c r="C9485" t="s">
        <v>90</v>
      </c>
      <c r="D9485" t="s">
        <v>100</v>
      </c>
      <c r="E9485" t="str">
        <f t="shared" si="148"/>
        <v>2016NHS Greater Glasgow &amp; ClydeEthnicityWhite - Other</v>
      </c>
      <c r="F9485">
        <v>3.9807916704066</v>
      </c>
    </row>
    <row r="9486" spans="1:6" x14ac:dyDescent="0.25">
      <c r="A9486" s="95">
        <v>42460</v>
      </c>
      <c r="B9486" t="s">
        <v>109</v>
      </c>
      <c r="C9486" t="s">
        <v>90</v>
      </c>
      <c r="D9486" t="s">
        <v>100</v>
      </c>
      <c r="E9486" t="str">
        <f t="shared" si="148"/>
        <v>2016NHS HighlandEthnicityWhite - Other</v>
      </c>
      <c r="F9486">
        <v>1.98181194234728</v>
      </c>
    </row>
    <row r="9487" spans="1:6" x14ac:dyDescent="0.25">
      <c r="A9487" s="95">
        <v>42460</v>
      </c>
      <c r="B9487" t="s">
        <v>110</v>
      </c>
      <c r="C9487" t="s">
        <v>90</v>
      </c>
      <c r="D9487" t="s">
        <v>100</v>
      </c>
      <c r="E9487" t="str">
        <f t="shared" si="148"/>
        <v>2016NHS LanarkshireEthnicityWhite - Other</v>
      </c>
      <c r="F9487">
        <v>1.2267250821467599</v>
      </c>
    </row>
    <row r="9488" spans="1:6" x14ac:dyDescent="0.25">
      <c r="A9488" s="95">
        <v>42460</v>
      </c>
      <c r="B9488" t="s">
        <v>107</v>
      </c>
      <c r="C9488" t="s">
        <v>90</v>
      </c>
      <c r="D9488" t="s">
        <v>100</v>
      </c>
      <c r="E9488" t="str">
        <f t="shared" si="148"/>
        <v>2016NHS GrampianEthnicityWhite - Other</v>
      </c>
      <c r="F9488">
        <v>2.73291198501872</v>
      </c>
    </row>
    <row r="9489" spans="1:6" x14ac:dyDescent="0.25">
      <c r="A9489" s="95">
        <v>42460</v>
      </c>
      <c r="B9489" t="s">
        <v>112</v>
      </c>
      <c r="C9489" t="s">
        <v>90</v>
      </c>
      <c r="D9489" t="s">
        <v>100</v>
      </c>
      <c r="E9489" t="str">
        <f t="shared" si="148"/>
        <v>2016NHS OrkneyEthnicityWhite - Other</v>
      </c>
      <c r="F9489">
        <v>8.6782376502002592</v>
      </c>
    </row>
    <row r="9490" spans="1:6" x14ac:dyDescent="0.25">
      <c r="A9490" s="95">
        <v>42460</v>
      </c>
      <c r="B9490" t="s">
        <v>111</v>
      </c>
      <c r="C9490" t="s">
        <v>90</v>
      </c>
      <c r="D9490" t="s">
        <v>100</v>
      </c>
      <c r="E9490" t="str">
        <f t="shared" si="148"/>
        <v>2016NHS LothianEthnicityWhite - Other</v>
      </c>
      <c r="F9490">
        <v>5.6418943802018102</v>
      </c>
    </row>
    <row r="9491" spans="1:6" x14ac:dyDescent="0.25">
      <c r="A9491" s="95">
        <v>42460</v>
      </c>
      <c r="B9491" t="s">
        <v>114</v>
      </c>
      <c r="C9491" t="s">
        <v>90</v>
      </c>
      <c r="D9491" t="s">
        <v>100</v>
      </c>
      <c r="E9491" t="str">
        <f t="shared" si="148"/>
        <v>2016NHS TaysideEthnicityWhite - Other</v>
      </c>
      <c r="F9491">
        <v>2.1443550023675799</v>
      </c>
    </row>
    <row r="9492" spans="1:6" x14ac:dyDescent="0.25">
      <c r="A9492" s="95">
        <v>42460</v>
      </c>
      <c r="B9492" t="s">
        <v>106</v>
      </c>
      <c r="C9492" t="s">
        <v>90</v>
      </c>
      <c r="D9492" t="s">
        <v>100</v>
      </c>
      <c r="E9492" t="str">
        <f t="shared" si="148"/>
        <v>2016NHS Forth ValleyEthnicityWhite - Other</v>
      </c>
      <c r="F9492">
        <v>1.7825978558962801</v>
      </c>
    </row>
    <row r="9493" spans="1:6" x14ac:dyDescent="0.25">
      <c r="A9493" s="95">
        <v>42460</v>
      </c>
      <c r="B9493" t="s">
        <v>115</v>
      </c>
      <c r="C9493" t="s">
        <v>90</v>
      </c>
      <c r="D9493" t="s">
        <v>100</v>
      </c>
      <c r="E9493" t="str">
        <f t="shared" si="148"/>
        <v>2016NHS Western IslesEthnicityWhite - Other</v>
      </c>
      <c r="F9493">
        <v>2.3333333333333299</v>
      </c>
    </row>
    <row r="9494" spans="1:6" x14ac:dyDescent="0.25">
      <c r="A9494" s="95">
        <v>42460</v>
      </c>
      <c r="B9494" t="s">
        <v>104</v>
      </c>
      <c r="C9494" t="s">
        <v>90</v>
      </c>
      <c r="D9494" t="s">
        <v>100</v>
      </c>
      <c r="E9494" t="str">
        <f t="shared" si="148"/>
        <v>2016NHS Dumfries &amp; GallowayEthnicityWhite - Other</v>
      </c>
      <c r="F9494">
        <v>8.4094287534508307</v>
      </c>
    </row>
    <row r="9495" spans="1:6" x14ac:dyDescent="0.25">
      <c r="A9495" s="95">
        <v>42460</v>
      </c>
      <c r="B9495" t="s">
        <v>113</v>
      </c>
      <c r="C9495" t="s">
        <v>90</v>
      </c>
      <c r="D9495" t="s">
        <v>100</v>
      </c>
      <c r="E9495" t="str">
        <f t="shared" si="148"/>
        <v>2016NHS ShetlandEthnicityWhite - Other</v>
      </c>
      <c r="F9495">
        <v>7.6477404403244398</v>
      </c>
    </row>
    <row r="9496" spans="1:6" x14ac:dyDescent="0.25">
      <c r="A9496" s="95">
        <v>42460</v>
      </c>
      <c r="B9496" t="s">
        <v>127</v>
      </c>
      <c r="C9496" t="s">
        <v>90</v>
      </c>
      <c r="D9496" t="s">
        <v>100</v>
      </c>
      <c r="E9496" t="str">
        <f t="shared" si="148"/>
        <v>2016East RegionEthnicityWhite - Other</v>
      </c>
      <c r="F9496">
        <v>4.28490700474189</v>
      </c>
    </row>
    <row r="9497" spans="1:6" x14ac:dyDescent="0.25">
      <c r="A9497" s="95">
        <v>42460</v>
      </c>
      <c r="B9497" t="s">
        <v>132</v>
      </c>
      <c r="C9497" t="s">
        <v>90</v>
      </c>
      <c r="D9497" t="s">
        <v>100</v>
      </c>
      <c r="E9497" t="str">
        <f t="shared" si="148"/>
        <v>2016National Bodies and Special Health BoardsEthnicityWhite - Other</v>
      </c>
      <c r="F9497">
        <v>1.8758655419866499</v>
      </c>
    </row>
    <row r="9498" spans="1:6" x14ac:dyDescent="0.25">
      <c r="A9498" s="95">
        <v>42460</v>
      </c>
      <c r="B9498" t="s">
        <v>128</v>
      </c>
      <c r="C9498" t="s">
        <v>90</v>
      </c>
      <c r="D9498" t="s">
        <v>100</v>
      </c>
      <c r="E9498" t="str">
        <f t="shared" si="148"/>
        <v>2016North RegionEthnicityWhite - Other</v>
      </c>
      <c r="F9498">
        <v>2.5335030967435599</v>
      </c>
    </row>
    <row r="9499" spans="1:6" x14ac:dyDescent="0.25">
      <c r="A9499" s="95">
        <v>42460</v>
      </c>
      <c r="B9499" t="s">
        <v>129</v>
      </c>
      <c r="C9499" t="s">
        <v>90</v>
      </c>
      <c r="D9499" t="s">
        <v>100</v>
      </c>
      <c r="E9499" t="str">
        <f t="shared" si="148"/>
        <v>2016West RegionEthnicityWhite - Other</v>
      </c>
      <c r="F9499">
        <v>3.1139179013845002</v>
      </c>
    </row>
    <row r="9500" spans="1:6" x14ac:dyDescent="0.25">
      <c r="A9500" s="95">
        <v>42825</v>
      </c>
      <c r="B9500" t="s">
        <v>102</v>
      </c>
      <c r="C9500" t="s">
        <v>90</v>
      </c>
      <c r="D9500" t="s">
        <v>100</v>
      </c>
      <c r="E9500" t="str">
        <f t="shared" si="148"/>
        <v>2017NHS Ayrshire &amp; ArranEthnicityWhite - Other</v>
      </c>
      <c r="F9500">
        <v>0.74912743679237204</v>
      </c>
    </row>
    <row r="9501" spans="1:6" x14ac:dyDescent="0.25">
      <c r="A9501" s="95">
        <v>42825</v>
      </c>
      <c r="B9501" t="s">
        <v>103</v>
      </c>
      <c r="C9501" t="s">
        <v>90</v>
      </c>
      <c r="D9501" t="s">
        <v>100</v>
      </c>
      <c r="E9501" t="str">
        <f t="shared" si="148"/>
        <v>2017NHS BordersEthnicityWhite - Other</v>
      </c>
      <c r="F9501">
        <v>2.9141932002158599</v>
      </c>
    </row>
    <row r="9502" spans="1:6" x14ac:dyDescent="0.25">
      <c r="A9502" s="95">
        <v>42825</v>
      </c>
      <c r="B9502" t="s">
        <v>82</v>
      </c>
      <c r="C9502" t="s">
        <v>90</v>
      </c>
      <c r="D9502" t="s">
        <v>100</v>
      </c>
      <c r="E9502" t="str">
        <f t="shared" si="148"/>
        <v>2017NHSScotlandEthnicityWhite - Other</v>
      </c>
      <c r="F9502">
        <v>3.1162823836326599</v>
      </c>
    </row>
    <row r="9503" spans="1:6" x14ac:dyDescent="0.25">
      <c r="A9503" s="95">
        <v>42825</v>
      </c>
      <c r="B9503" t="s">
        <v>52</v>
      </c>
      <c r="C9503" t="s">
        <v>90</v>
      </c>
      <c r="D9503" t="s">
        <v>100</v>
      </c>
      <c r="E9503" t="str">
        <f t="shared" si="148"/>
        <v>2017NHS National Services ScotlandEthnicityWhite - Other</v>
      </c>
      <c r="F9503">
        <v>2.6594301221166798</v>
      </c>
    </row>
    <row r="9504" spans="1:6" x14ac:dyDescent="0.25">
      <c r="A9504" s="95">
        <v>42825</v>
      </c>
      <c r="B9504" t="s">
        <v>15</v>
      </c>
      <c r="C9504" t="s">
        <v>90</v>
      </c>
      <c r="D9504" t="s">
        <v>100</v>
      </c>
      <c r="E9504" t="str">
        <f t="shared" si="148"/>
        <v>2017Scottish Ambulance ServiceEthnicityWhite - Other</v>
      </c>
      <c r="F9504">
        <v>0.33790918690601901</v>
      </c>
    </row>
    <row r="9505" spans="1:6" x14ac:dyDescent="0.25">
      <c r="A9505" s="95">
        <v>42825</v>
      </c>
      <c r="B9505" t="s">
        <v>16</v>
      </c>
      <c r="C9505" t="s">
        <v>90</v>
      </c>
      <c r="D9505" t="s">
        <v>100</v>
      </c>
      <c r="E9505" t="str">
        <f t="shared" si="148"/>
        <v>2017NHS 24EthnicityWhite - Other</v>
      </c>
      <c r="F9505">
        <v>1.2072434607645799</v>
      </c>
    </row>
    <row r="9506" spans="1:6" x14ac:dyDescent="0.25">
      <c r="A9506" s="95">
        <v>42825</v>
      </c>
      <c r="B9506" t="s">
        <v>17</v>
      </c>
      <c r="C9506" t="s">
        <v>90</v>
      </c>
      <c r="D9506" t="s">
        <v>100</v>
      </c>
      <c r="E9506" t="str">
        <f t="shared" si="148"/>
        <v>2017NHS Education for ScotlandEthnicityWhite - Other</v>
      </c>
      <c r="F9506">
        <v>2.6834788231490401</v>
      </c>
    </row>
    <row r="9507" spans="1:6" x14ac:dyDescent="0.25">
      <c r="A9507" s="95">
        <v>42825</v>
      </c>
      <c r="B9507" t="s">
        <v>83</v>
      </c>
      <c r="C9507" t="s">
        <v>90</v>
      </c>
      <c r="D9507" t="s">
        <v>100</v>
      </c>
      <c r="E9507" t="str">
        <f t="shared" si="148"/>
        <v>2017Healthcare Improvement ScotlandEthnicityWhite - Other</v>
      </c>
      <c r="F9507">
        <v>3.3254156769596199</v>
      </c>
    </row>
    <row r="9508" spans="1:6" x14ac:dyDescent="0.25">
      <c r="A9508" s="95">
        <v>42825</v>
      </c>
      <c r="B9508" t="s">
        <v>18</v>
      </c>
      <c r="C9508" t="s">
        <v>90</v>
      </c>
      <c r="D9508" t="s">
        <v>100</v>
      </c>
      <c r="E9508" t="str">
        <f t="shared" si="148"/>
        <v>2017NHS Health ScotlandEthnicityWhite - Other</v>
      </c>
      <c r="F9508">
        <v>3</v>
      </c>
    </row>
    <row r="9509" spans="1:6" x14ac:dyDescent="0.25">
      <c r="A9509" s="95">
        <v>42825</v>
      </c>
      <c r="B9509" t="s">
        <v>19</v>
      </c>
      <c r="C9509" t="s">
        <v>90</v>
      </c>
      <c r="D9509" t="s">
        <v>100</v>
      </c>
      <c r="E9509" t="str">
        <f t="shared" si="148"/>
        <v>2017The State HospitalEthnicityWhite - Other</v>
      </c>
      <c r="F9509">
        <v>1.80451127819548</v>
      </c>
    </row>
    <row r="9510" spans="1:6" x14ac:dyDescent="0.25">
      <c r="A9510" s="95">
        <v>42825</v>
      </c>
      <c r="B9510" t="s">
        <v>35</v>
      </c>
      <c r="C9510" t="s">
        <v>90</v>
      </c>
      <c r="D9510" t="s">
        <v>100</v>
      </c>
      <c r="E9510" t="str">
        <f t="shared" si="148"/>
        <v>2017National Waiting Times CentreEthnicityWhite - Other</v>
      </c>
      <c r="F9510">
        <v>3.8520020273694802</v>
      </c>
    </row>
    <row r="9511" spans="1:6" x14ac:dyDescent="0.25">
      <c r="A9511" s="95">
        <v>42825</v>
      </c>
      <c r="B9511" t="s">
        <v>105</v>
      </c>
      <c r="C9511" t="s">
        <v>90</v>
      </c>
      <c r="D9511" t="s">
        <v>100</v>
      </c>
      <c r="E9511" t="str">
        <f t="shared" si="148"/>
        <v>2017NHS FifeEthnicityWhite - Other</v>
      </c>
      <c r="F9511">
        <v>1.3077858880778499</v>
      </c>
    </row>
    <row r="9512" spans="1:6" x14ac:dyDescent="0.25">
      <c r="A9512" s="95">
        <v>42825</v>
      </c>
      <c r="B9512" t="s">
        <v>108</v>
      </c>
      <c r="C9512" t="s">
        <v>90</v>
      </c>
      <c r="D9512" t="s">
        <v>100</v>
      </c>
      <c r="E9512" t="str">
        <f t="shared" si="148"/>
        <v>2017NHS Greater Glasgow &amp; ClydeEthnicityWhite - Other</v>
      </c>
      <c r="F9512">
        <v>4.0751580687682898</v>
      </c>
    </row>
    <row r="9513" spans="1:6" x14ac:dyDescent="0.25">
      <c r="A9513" s="95">
        <v>42825</v>
      </c>
      <c r="B9513" t="s">
        <v>109</v>
      </c>
      <c r="C9513" t="s">
        <v>90</v>
      </c>
      <c r="D9513" t="s">
        <v>100</v>
      </c>
      <c r="E9513" t="str">
        <f t="shared" si="148"/>
        <v>2017NHS HighlandEthnicityWhite - Other</v>
      </c>
      <c r="F9513">
        <v>2.0707578806170299</v>
      </c>
    </row>
    <row r="9514" spans="1:6" x14ac:dyDescent="0.25">
      <c r="A9514" s="95">
        <v>42825</v>
      </c>
      <c r="B9514" t="s">
        <v>110</v>
      </c>
      <c r="C9514" t="s">
        <v>90</v>
      </c>
      <c r="D9514" t="s">
        <v>100</v>
      </c>
      <c r="E9514" t="str">
        <f t="shared" si="148"/>
        <v>2017NHS LanarkshireEthnicityWhite - Other</v>
      </c>
      <c r="F9514">
        <v>1.25179856115107</v>
      </c>
    </row>
    <row r="9515" spans="1:6" x14ac:dyDescent="0.25">
      <c r="A9515" s="95">
        <v>42825</v>
      </c>
      <c r="B9515" t="s">
        <v>107</v>
      </c>
      <c r="C9515" t="s">
        <v>90</v>
      </c>
      <c r="D9515" t="s">
        <v>100</v>
      </c>
      <c r="E9515" t="str">
        <f t="shared" si="148"/>
        <v>2017NHS GrampianEthnicityWhite - Other</v>
      </c>
      <c r="F9515">
        <v>2.9287246998782099</v>
      </c>
    </row>
    <row r="9516" spans="1:6" x14ac:dyDescent="0.25">
      <c r="A9516" s="95">
        <v>42825</v>
      </c>
      <c r="B9516" t="s">
        <v>112</v>
      </c>
      <c r="C9516" t="s">
        <v>90</v>
      </c>
      <c r="D9516" t="s">
        <v>100</v>
      </c>
      <c r="E9516" t="str">
        <f t="shared" si="148"/>
        <v>2017NHS OrkneyEthnicityWhite - Other</v>
      </c>
      <c r="F9516">
        <v>8.0901856763925704</v>
      </c>
    </row>
    <row r="9517" spans="1:6" x14ac:dyDescent="0.25">
      <c r="A9517" s="95">
        <v>42825</v>
      </c>
      <c r="B9517" t="s">
        <v>111</v>
      </c>
      <c r="C9517" t="s">
        <v>90</v>
      </c>
      <c r="D9517" t="s">
        <v>100</v>
      </c>
      <c r="E9517" t="str">
        <f t="shared" si="148"/>
        <v>2017NHS LothianEthnicityWhite - Other</v>
      </c>
      <c r="F9517">
        <v>5.3090187139233</v>
      </c>
    </row>
    <row r="9518" spans="1:6" x14ac:dyDescent="0.25">
      <c r="A9518" s="95">
        <v>42825</v>
      </c>
      <c r="B9518" t="s">
        <v>114</v>
      </c>
      <c r="C9518" t="s">
        <v>90</v>
      </c>
      <c r="D9518" t="s">
        <v>100</v>
      </c>
      <c r="E9518" t="str">
        <f t="shared" si="148"/>
        <v>2017NHS TaysideEthnicityWhite - Other</v>
      </c>
      <c r="F9518">
        <v>2.3064472619368699</v>
      </c>
    </row>
    <row r="9519" spans="1:6" x14ac:dyDescent="0.25">
      <c r="A9519" s="95">
        <v>42825</v>
      </c>
      <c r="B9519" t="s">
        <v>106</v>
      </c>
      <c r="C9519" t="s">
        <v>90</v>
      </c>
      <c r="D9519" t="s">
        <v>100</v>
      </c>
      <c r="E9519" t="str">
        <f t="shared" si="148"/>
        <v>2017NHS Forth ValleyEthnicityWhite - Other</v>
      </c>
      <c r="F9519">
        <v>1.9248639320323899</v>
      </c>
    </row>
    <row r="9520" spans="1:6" x14ac:dyDescent="0.25">
      <c r="A9520" s="95">
        <v>42825</v>
      </c>
      <c r="B9520" t="s">
        <v>115</v>
      </c>
      <c r="C9520" t="s">
        <v>90</v>
      </c>
      <c r="D9520" t="s">
        <v>100</v>
      </c>
      <c r="E9520" t="str">
        <f t="shared" si="148"/>
        <v>2017NHS Western IslesEthnicityWhite - Other</v>
      </c>
      <c r="F9520">
        <v>2.4086378737541501</v>
      </c>
    </row>
    <row r="9521" spans="1:6" x14ac:dyDescent="0.25">
      <c r="A9521" s="95">
        <v>42825</v>
      </c>
      <c r="B9521" t="s">
        <v>104</v>
      </c>
      <c r="C9521" t="s">
        <v>90</v>
      </c>
      <c r="D9521" t="s">
        <v>100</v>
      </c>
      <c r="E9521" t="str">
        <f t="shared" si="148"/>
        <v>2017NHS Dumfries &amp; GallowayEthnicityWhite - Other</v>
      </c>
      <c r="F9521">
        <v>8.0788390729911193</v>
      </c>
    </row>
    <row r="9522" spans="1:6" x14ac:dyDescent="0.25">
      <c r="A9522" s="95">
        <v>42825</v>
      </c>
      <c r="B9522" t="s">
        <v>113</v>
      </c>
      <c r="C9522" t="s">
        <v>90</v>
      </c>
      <c r="D9522" t="s">
        <v>100</v>
      </c>
      <c r="E9522" t="str">
        <f t="shared" si="148"/>
        <v>2017NHS ShetlandEthnicityWhite - Other</v>
      </c>
      <c r="F9522">
        <v>7.7981651376146797</v>
      </c>
    </row>
    <row r="9523" spans="1:6" x14ac:dyDescent="0.25">
      <c r="A9523" s="95">
        <v>42825</v>
      </c>
      <c r="B9523" t="s">
        <v>127</v>
      </c>
      <c r="C9523" t="s">
        <v>90</v>
      </c>
      <c r="D9523" t="s">
        <v>100</v>
      </c>
      <c r="E9523" t="str">
        <f t="shared" si="148"/>
        <v>2017East RegionEthnicityWhite - Other</v>
      </c>
      <c r="F9523">
        <v>4.1232308862125597</v>
      </c>
    </row>
    <row r="9524" spans="1:6" x14ac:dyDescent="0.25">
      <c r="A9524" s="95">
        <v>42825</v>
      </c>
      <c r="B9524" t="s">
        <v>132</v>
      </c>
      <c r="C9524" t="s">
        <v>90</v>
      </c>
      <c r="D9524" t="s">
        <v>100</v>
      </c>
      <c r="E9524" t="str">
        <f t="shared" si="148"/>
        <v>2017National Bodies and Special Health BoardsEthnicityWhite - Other</v>
      </c>
      <c r="F9524">
        <v>1.99229970054391</v>
      </c>
    </row>
    <row r="9525" spans="1:6" x14ac:dyDescent="0.25">
      <c r="A9525" s="95">
        <v>42825</v>
      </c>
      <c r="B9525" t="s">
        <v>128</v>
      </c>
      <c r="C9525" t="s">
        <v>90</v>
      </c>
      <c r="D9525" t="s">
        <v>100</v>
      </c>
      <c r="E9525" t="str">
        <f t="shared" si="148"/>
        <v>2017North RegionEthnicityWhite - Other</v>
      </c>
      <c r="F9525">
        <v>2.67355698392022</v>
      </c>
    </row>
    <row r="9526" spans="1:6" x14ac:dyDescent="0.25">
      <c r="A9526" s="95">
        <v>42825</v>
      </c>
      <c r="B9526" t="s">
        <v>129</v>
      </c>
      <c r="C9526" t="s">
        <v>90</v>
      </c>
      <c r="D9526" t="s">
        <v>100</v>
      </c>
      <c r="E9526" t="str">
        <f t="shared" si="148"/>
        <v>2017West RegionEthnicityWhite - Other</v>
      </c>
      <c r="F9526">
        <v>3.1542225883036901</v>
      </c>
    </row>
    <row r="9527" spans="1:6" x14ac:dyDescent="0.25">
      <c r="A9527" s="95">
        <v>43190</v>
      </c>
      <c r="B9527" t="s">
        <v>102</v>
      </c>
      <c r="C9527" t="s">
        <v>90</v>
      </c>
      <c r="D9527" t="s">
        <v>100</v>
      </c>
      <c r="E9527" t="str">
        <f t="shared" si="148"/>
        <v>2018NHS Ayrshire &amp; ArranEthnicityWhite - Other</v>
      </c>
      <c r="F9527">
        <v>0.78786354873858</v>
      </c>
    </row>
    <row r="9528" spans="1:6" x14ac:dyDescent="0.25">
      <c r="A9528" s="95">
        <v>43190</v>
      </c>
      <c r="B9528" t="s">
        <v>103</v>
      </c>
      <c r="C9528" t="s">
        <v>90</v>
      </c>
      <c r="D9528" t="s">
        <v>100</v>
      </c>
      <c r="E9528" t="str">
        <f t="shared" si="148"/>
        <v>2018NHS BordersEthnicityWhite - Other</v>
      </c>
      <c r="F9528">
        <v>3.02551960010523</v>
      </c>
    </row>
    <row r="9529" spans="1:6" x14ac:dyDescent="0.25">
      <c r="A9529" s="95">
        <v>43190</v>
      </c>
      <c r="B9529" t="s">
        <v>82</v>
      </c>
      <c r="C9529" t="s">
        <v>90</v>
      </c>
      <c r="D9529" t="s">
        <v>100</v>
      </c>
      <c r="E9529" t="str">
        <f t="shared" si="148"/>
        <v>2018NHSScotlandEthnicityWhite - Other</v>
      </c>
      <c r="F9529">
        <v>3.0824709432577002</v>
      </c>
    </row>
    <row r="9530" spans="1:6" x14ac:dyDescent="0.25">
      <c r="A9530" s="95">
        <v>43190</v>
      </c>
      <c r="B9530" t="s">
        <v>52</v>
      </c>
      <c r="C9530" t="s">
        <v>90</v>
      </c>
      <c r="D9530" t="s">
        <v>100</v>
      </c>
      <c r="E9530" t="str">
        <f t="shared" si="148"/>
        <v>2018NHS National Services ScotlandEthnicityWhite - Other</v>
      </c>
      <c r="F9530">
        <v>2.6450742240215899</v>
      </c>
    </row>
    <row r="9531" spans="1:6" x14ac:dyDescent="0.25">
      <c r="A9531" s="95">
        <v>43190</v>
      </c>
      <c r="B9531" t="s">
        <v>15</v>
      </c>
      <c r="C9531" t="s">
        <v>90</v>
      </c>
      <c r="D9531" t="s">
        <v>100</v>
      </c>
      <c r="E9531" t="str">
        <f t="shared" si="148"/>
        <v>2018Scottish Ambulance ServiceEthnicityWhite - Other</v>
      </c>
      <c r="F9531">
        <v>1.0713563776025801</v>
      </c>
    </row>
    <row r="9532" spans="1:6" x14ac:dyDescent="0.25">
      <c r="A9532" s="95">
        <v>43190</v>
      </c>
      <c r="B9532" t="s">
        <v>16</v>
      </c>
      <c r="C9532" t="s">
        <v>90</v>
      </c>
      <c r="D9532" t="s">
        <v>100</v>
      </c>
      <c r="E9532" t="str">
        <f t="shared" si="148"/>
        <v>2018NHS 24EthnicityWhite - Other</v>
      </c>
      <c r="F9532">
        <v>0.90032154340836001</v>
      </c>
    </row>
    <row r="9533" spans="1:6" x14ac:dyDescent="0.25">
      <c r="A9533" s="95">
        <v>43190</v>
      </c>
      <c r="B9533" t="s">
        <v>17</v>
      </c>
      <c r="C9533" t="s">
        <v>90</v>
      </c>
      <c r="D9533" t="s">
        <v>100</v>
      </c>
      <c r="E9533" t="str">
        <f t="shared" si="148"/>
        <v>2018NHS Education for ScotlandEthnicityWhite - Other</v>
      </c>
      <c r="F9533">
        <v>2.8077141236528602</v>
      </c>
    </row>
    <row r="9534" spans="1:6" x14ac:dyDescent="0.25">
      <c r="A9534" s="95">
        <v>43190</v>
      </c>
      <c r="B9534" t="s">
        <v>83</v>
      </c>
      <c r="C9534" t="s">
        <v>90</v>
      </c>
      <c r="D9534" t="s">
        <v>100</v>
      </c>
      <c r="E9534" t="str">
        <f t="shared" si="148"/>
        <v>2018Healthcare Improvement ScotlandEthnicityWhite - Other</v>
      </c>
      <c r="F9534">
        <v>4.7619047619047601</v>
      </c>
    </row>
    <row r="9535" spans="1:6" x14ac:dyDescent="0.25">
      <c r="A9535" s="95">
        <v>43190</v>
      </c>
      <c r="B9535" t="s">
        <v>18</v>
      </c>
      <c r="C9535" t="s">
        <v>90</v>
      </c>
      <c r="D9535" t="s">
        <v>100</v>
      </c>
      <c r="E9535" t="str">
        <f t="shared" si="148"/>
        <v>2018NHS Health ScotlandEthnicityWhite - Other</v>
      </c>
      <c r="F9535">
        <v>4.6979865771811999</v>
      </c>
    </row>
    <row r="9536" spans="1:6" x14ac:dyDescent="0.25">
      <c r="A9536" s="95">
        <v>43190</v>
      </c>
      <c r="B9536" t="s">
        <v>19</v>
      </c>
      <c r="C9536" t="s">
        <v>90</v>
      </c>
      <c r="D9536" t="s">
        <v>100</v>
      </c>
      <c r="E9536" t="str">
        <f t="shared" si="148"/>
        <v>2018The State HospitalEthnicityWhite - Other</v>
      </c>
      <c r="F9536">
        <v>1.5174506828528</v>
      </c>
    </row>
    <row r="9537" spans="1:6" x14ac:dyDescent="0.25">
      <c r="A9537" s="95">
        <v>43190</v>
      </c>
      <c r="B9537" t="s">
        <v>35</v>
      </c>
      <c r="C9537" t="s">
        <v>90</v>
      </c>
      <c r="D9537" t="s">
        <v>100</v>
      </c>
      <c r="E9537" t="str">
        <f t="shared" si="148"/>
        <v>2018National Waiting Times CentreEthnicityWhite - Other</v>
      </c>
      <c r="F9537">
        <v>3.96235760277365</v>
      </c>
    </row>
    <row r="9538" spans="1:6" x14ac:dyDescent="0.25">
      <c r="A9538" s="95">
        <v>43190</v>
      </c>
      <c r="B9538" t="s">
        <v>105</v>
      </c>
      <c r="C9538" t="s">
        <v>90</v>
      </c>
      <c r="D9538" t="s">
        <v>100</v>
      </c>
      <c r="E9538" t="str">
        <f t="shared" si="148"/>
        <v>2018NHS FifeEthnicityWhite - Other</v>
      </c>
      <c r="F9538">
        <v>1.32893685051958</v>
      </c>
    </row>
    <row r="9539" spans="1:6" x14ac:dyDescent="0.25">
      <c r="A9539" s="95">
        <v>43190</v>
      </c>
      <c r="B9539" t="s">
        <v>108</v>
      </c>
      <c r="C9539" t="s">
        <v>90</v>
      </c>
      <c r="D9539" t="s">
        <v>100</v>
      </c>
      <c r="E9539" t="str">
        <f t="shared" si="148"/>
        <v>2018NHS Greater Glasgow &amp; ClydeEthnicityWhite - Other</v>
      </c>
      <c r="F9539">
        <v>4.0086698098451503</v>
      </c>
    </row>
    <row r="9540" spans="1:6" x14ac:dyDescent="0.25">
      <c r="A9540" s="95">
        <v>43190</v>
      </c>
      <c r="B9540" t="s">
        <v>109</v>
      </c>
      <c r="C9540" t="s">
        <v>90</v>
      </c>
      <c r="D9540" t="s">
        <v>100</v>
      </c>
      <c r="E9540" t="str">
        <f t="shared" ref="E9540:E9603" si="149">"20"&amp;RIGHT(TEXT(A9540,"dd-mmm-yy"),2)&amp;B9540&amp;C9540&amp;D9540</f>
        <v>2018NHS HighlandEthnicityWhite - Other</v>
      </c>
      <c r="F9540">
        <v>2.2195022439820402</v>
      </c>
    </row>
    <row r="9541" spans="1:6" x14ac:dyDescent="0.25">
      <c r="A9541" s="95">
        <v>43190</v>
      </c>
      <c r="B9541" t="s">
        <v>110</v>
      </c>
      <c r="C9541" t="s">
        <v>90</v>
      </c>
      <c r="D9541" t="s">
        <v>100</v>
      </c>
      <c r="E9541" t="str">
        <f t="shared" si="149"/>
        <v>2018NHS LanarkshireEthnicityWhite - Other</v>
      </c>
      <c r="F9541">
        <v>1.30098452883263</v>
      </c>
    </row>
    <row r="9542" spans="1:6" x14ac:dyDescent="0.25">
      <c r="A9542" s="95">
        <v>43190</v>
      </c>
      <c r="B9542" t="s">
        <v>107</v>
      </c>
      <c r="C9542" t="s">
        <v>90</v>
      </c>
      <c r="D9542" t="s">
        <v>100</v>
      </c>
      <c r="E9542" t="str">
        <f t="shared" si="149"/>
        <v>2018NHS GrampianEthnicityWhite - Other</v>
      </c>
      <c r="F9542">
        <v>3.1405724881214501</v>
      </c>
    </row>
    <row r="9543" spans="1:6" x14ac:dyDescent="0.25">
      <c r="A9543" s="95">
        <v>43190</v>
      </c>
      <c r="B9543" t="s">
        <v>112</v>
      </c>
      <c r="C9543" t="s">
        <v>90</v>
      </c>
      <c r="D9543" t="s">
        <v>100</v>
      </c>
      <c r="E9543" t="str">
        <f t="shared" si="149"/>
        <v>2018NHS OrkneyEthnicityWhite - Other</v>
      </c>
      <c r="F9543">
        <v>7.2335025380710603</v>
      </c>
    </row>
    <row r="9544" spans="1:6" x14ac:dyDescent="0.25">
      <c r="A9544" s="95">
        <v>43190</v>
      </c>
      <c r="B9544" t="s">
        <v>111</v>
      </c>
      <c r="C9544" t="s">
        <v>90</v>
      </c>
      <c r="D9544" t="s">
        <v>100</v>
      </c>
      <c r="E9544" t="str">
        <f t="shared" si="149"/>
        <v>2018NHS LothianEthnicityWhite - Other</v>
      </c>
      <c r="F9544">
        <v>4.9335396300724303</v>
      </c>
    </row>
    <row r="9545" spans="1:6" x14ac:dyDescent="0.25">
      <c r="A9545" s="95">
        <v>43190</v>
      </c>
      <c r="B9545" t="s">
        <v>114</v>
      </c>
      <c r="C9545" t="s">
        <v>90</v>
      </c>
      <c r="D9545" t="s">
        <v>100</v>
      </c>
      <c r="E9545" t="str">
        <f t="shared" si="149"/>
        <v>2018NHS TaysideEthnicityWhite - Other</v>
      </c>
      <c r="F9545">
        <v>2.2104273044880398</v>
      </c>
    </row>
    <row r="9546" spans="1:6" x14ac:dyDescent="0.25">
      <c r="A9546" s="95">
        <v>43190</v>
      </c>
      <c r="B9546" t="s">
        <v>106</v>
      </c>
      <c r="C9546" t="s">
        <v>90</v>
      </c>
      <c r="D9546" t="s">
        <v>100</v>
      </c>
      <c r="E9546" t="str">
        <f t="shared" si="149"/>
        <v>2018NHS Forth ValleyEthnicityWhite - Other</v>
      </c>
      <c r="F9546">
        <v>2.08735987630459</v>
      </c>
    </row>
    <row r="9547" spans="1:6" x14ac:dyDescent="0.25">
      <c r="A9547" s="95">
        <v>43190</v>
      </c>
      <c r="B9547" t="s">
        <v>115</v>
      </c>
      <c r="C9547" t="s">
        <v>90</v>
      </c>
      <c r="D9547" t="s">
        <v>100</v>
      </c>
      <c r="E9547" t="str">
        <f t="shared" si="149"/>
        <v>2018NHS Western IslesEthnicityWhite - Other</v>
      </c>
      <c r="F9547">
        <v>3.0015797788309602</v>
      </c>
    </row>
    <row r="9548" spans="1:6" x14ac:dyDescent="0.25">
      <c r="A9548" s="95">
        <v>43190</v>
      </c>
      <c r="B9548" t="s">
        <v>104</v>
      </c>
      <c r="C9548" t="s">
        <v>90</v>
      </c>
      <c r="D9548" t="s">
        <v>100</v>
      </c>
      <c r="E9548" t="str">
        <f t="shared" si="149"/>
        <v>2018NHS Dumfries &amp; GallowayEthnicityWhite - Other</v>
      </c>
      <c r="F9548">
        <v>7.2094995759117904</v>
      </c>
    </row>
    <row r="9549" spans="1:6" x14ac:dyDescent="0.25">
      <c r="A9549" s="95">
        <v>43190</v>
      </c>
      <c r="B9549" t="s">
        <v>113</v>
      </c>
      <c r="C9549" t="s">
        <v>90</v>
      </c>
      <c r="D9549" t="s">
        <v>100</v>
      </c>
      <c r="E9549" t="str">
        <f t="shared" si="149"/>
        <v>2018NHS ShetlandEthnicityWhite - Other</v>
      </c>
      <c r="F9549">
        <v>6.8678459937565002</v>
      </c>
    </row>
    <row r="9550" spans="1:6" x14ac:dyDescent="0.25">
      <c r="A9550" s="95">
        <v>43190</v>
      </c>
      <c r="B9550" t="s">
        <v>127</v>
      </c>
      <c r="C9550" t="s">
        <v>90</v>
      </c>
      <c r="D9550" t="s">
        <v>100</v>
      </c>
      <c r="E9550" t="str">
        <f t="shared" si="149"/>
        <v>2018East RegionEthnicityWhite - Other</v>
      </c>
      <c r="F9550">
        <v>3.9079697966719502</v>
      </c>
    </row>
    <row r="9551" spans="1:6" x14ac:dyDescent="0.25">
      <c r="A9551" s="95">
        <v>43190</v>
      </c>
      <c r="B9551" t="s">
        <v>132</v>
      </c>
      <c r="C9551" t="s">
        <v>90</v>
      </c>
      <c r="D9551" t="s">
        <v>100</v>
      </c>
      <c r="E9551" t="str">
        <f t="shared" si="149"/>
        <v>2018National Bodies and Special Health BoardsEthnicityWhite - Other</v>
      </c>
      <c r="F9551">
        <v>2.2682215743440199</v>
      </c>
    </row>
    <row r="9552" spans="1:6" x14ac:dyDescent="0.25">
      <c r="A9552" s="95">
        <v>43190</v>
      </c>
      <c r="B9552" t="s">
        <v>128</v>
      </c>
      <c r="C9552" t="s">
        <v>90</v>
      </c>
      <c r="D9552" t="s">
        <v>100</v>
      </c>
      <c r="E9552" t="str">
        <f t="shared" si="149"/>
        <v>2018North RegionEthnicityWhite - Other</v>
      </c>
      <c r="F9552">
        <v>2.75035855901459</v>
      </c>
    </row>
    <row r="9553" spans="1:6" x14ac:dyDescent="0.25">
      <c r="A9553" s="95">
        <v>43190</v>
      </c>
      <c r="B9553" t="s">
        <v>129</v>
      </c>
      <c r="C9553" t="s">
        <v>90</v>
      </c>
      <c r="D9553" t="s">
        <v>100</v>
      </c>
      <c r="E9553" t="str">
        <f t="shared" si="149"/>
        <v>2018West RegionEthnicityWhite - Other</v>
      </c>
      <c r="F9553">
        <v>3.0882335304205899</v>
      </c>
    </row>
    <row r="9554" spans="1:6" x14ac:dyDescent="0.25">
      <c r="A9554" s="95">
        <v>43555</v>
      </c>
      <c r="B9554" t="s">
        <v>102</v>
      </c>
      <c r="C9554" t="s">
        <v>90</v>
      </c>
      <c r="D9554" t="s">
        <v>100</v>
      </c>
      <c r="E9554" t="str">
        <f t="shared" si="149"/>
        <v>2019NHS Ayrshire &amp; ArranEthnicityWhite - Other</v>
      </c>
      <c r="F9554">
        <v>0.69239213037237102</v>
      </c>
    </row>
    <row r="9555" spans="1:6" x14ac:dyDescent="0.25">
      <c r="A9555" s="95">
        <v>43555</v>
      </c>
      <c r="B9555" t="s">
        <v>103</v>
      </c>
      <c r="C9555" t="s">
        <v>90</v>
      </c>
      <c r="D9555" t="s">
        <v>100</v>
      </c>
      <c r="E9555" t="str">
        <f t="shared" si="149"/>
        <v>2019NHS BordersEthnicityWhite - Other</v>
      </c>
      <c r="F9555">
        <v>3.28039573027857</v>
      </c>
    </row>
    <row r="9556" spans="1:6" x14ac:dyDescent="0.25">
      <c r="A9556" s="95">
        <v>43555</v>
      </c>
      <c r="B9556" t="s">
        <v>82</v>
      </c>
      <c r="C9556" t="s">
        <v>90</v>
      </c>
      <c r="D9556" t="s">
        <v>100</v>
      </c>
      <c r="E9556" t="str">
        <f t="shared" si="149"/>
        <v>2019NHSScotlandEthnicityWhite - Other</v>
      </c>
      <c r="F9556">
        <v>3.00651366911839</v>
      </c>
    </row>
    <row r="9557" spans="1:6" x14ac:dyDescent="0.25">
      <c r="A9557" s="95">
        <v>43555</v>
      </c>
      <c r="B9557" t="s">
        <v>52</v>
      </c>
      <c r="C9557" t="s">
        <v>90</v>
      </c>
      <c r="D9557" t="s">
        <v>100</v>
      </c>
      <c r="E9557" t="str">
        <f t="shared" si="149"/>
        <v>2019NHS National Services ScotlandEthnicityWhite - Other</v>
      </c>
      <c r="F9557">
        <v>3.2187070151306698</v>
      </c>
    </row>
    <row r="9558" spans="1:6" x14ac:dyDescent="0.25">
      <c r="A9558" s="95">
        <v>43555</v>
      </c>
      <c r="B9558" t="s">
        <v>15</v>
      </c>
      <c r="C9558" t="s">
        <v>90</v>
      </c>
      <c r="D9558" t="s">
        <v>100</v>
      </c>
      <c r="E9558" t="str">
        <f t="shared" si="149"/>
        <v>2019Scottish Ambulance ServiceEthnicityWhite - Other</v>
      </c>
      <c r="F9558">
        <v>1.2328767123287601</v>
      </c>
    </row>
    <row r="9559" spans="1:6" x14ac:dyDescent="0.25">
      <c r="A9559" s="95">
        <v>43555</v>
      </c>
      <c r="B9559" t="s">
        <v>16</v>
      </c>
      <c r="C9559" t="s">
        <v>90</v>
      </c>
      <c r="D9559" t="s">
        <v>100</v>
      </c>
      <c r="E9559" t="str">
        <f t="shared" si="149"/>
        <v>2019NHS 24EthnicityWhite - Other</v>
      </c>
      <c r="F9559">
        <v>0.796080832823025</v>
      </c>
    </row>
    <row r="9560" spans="1:6" x14ac:dyDescent="0.25">
      <c r="A9560" s="95">
        <v>43555</v>
      </c>
      <c r="B9560" t="s">
        <v>17</v>
      </c>
      <c r="C9560" t="s">
        <v>90</v>
      </c>
      <c r="D9560" t="s">
        <v>100</v>
      </c>
      <c r="E9560" t="str">
        <f t="shared" si="149"/>
        <v>2019NHS Education for ScotlandEthnicityWhite - Other</v>
      </c>
      <c r="F9560">
        <v>2.9543419874664201</v>
      </c>
    </row>
    <row r="9561" spans="1:6" x14ac:dyDescent="0.25">
      <c r="A9561" s="95">
        <v>43555</v>
      </c>
      <c r="B9561" t="s">
        <v>83</v>
      </c>
      <c r="C9561" t="s">
        <v>90</v>
      </c>
      <c r="D9561" t="s">
        <v>100</v>
      </c>
      <c r="E9561" t="str">
        <f t="shared" si="149"/>
        <v>2019Healthcare Improvement ScotlandEthnicityWhite - Other</v>
      </c>
      <c r="F9561">
        <v>4.8832271762208004</v>
      </c>
    </row>
    <row r="9562" spans="1:6" x14ac:dyDescent="0.25">
      <c r="A9562" s="95">
        <v>43555</v>
      </c>
      <c r="B9562" t="s">
        <v>18</v>
      </c>
      <c r="C9562" t="s">
        <v>90</v>
      </c>
      <c r="D9562" t="s">
        <v>100</v>
      </c>
      <c r="E9562" t="str">
        <f t="shared" si="149"/>
        <v>2019NHS Health ScotlandEthnicityWhite - Other</v>
      </c>
      <c r="F9562">
        <v>4.9844236760124598</v>
      </c>
    </row>
    <row r="9563" spans="1:6" x14ac:dyDescent="0.25">
      <c r="A9563" s="95">
        <v>43555</v>
      </c>
      <c r="B9563" t="s">
        <v>19</v>
      </c>
      <c r="C9563" t="s">
        <v>90</v>
      </c>
      <c r="D9563" t="s">
        <v>100</v>
      </c>
      <c r="E9563" t="str">
        <f t="shared" si="149"/>
        <v>2019The State HospitalEthnicityWhite - Other</v>
      </c>
      <c r="F9563">
        <v>1.5105740181268801</v>
      </c>
    </row>
    <row r="9564" spans="1:6" x14ac:dyDescent="0.25">
      <c r="A9564" s="95">
        <v>43555</v>
      </c>
      <c r="B9564" t="s">
        <v>35</v>
      </c>
      <c r="C9564" t="s">
        <v>90</v>
      </c>
      <c r="D9564" t="s">
        <v>100</v>
      </c>
      <c r="E9564" t="str">
        <f t="shared" si="149"/>
        <v>2019National Waiting Times CentreEthnicityWhite - Other</v>
      </c>
      <c r="F9564">
        <v>4.5673076923076898</v>
      </c>
    </row>
    <row r="9565" spans="1:6" x14ac:dyDescent="0.25">
      <c r="A9565" s="95">
        <v>43555</v>
      </c>
      <c r="B9565" t="s">
        <v>105</v>
      </c>
      <c r="C9565" t="s">
        <v>90</v>
      </c>
      <c r="D9565" t="s">
        <v>100</v>
      </c>
      <c r="E9565" t="str">
        <f t="shared" si="149"/>
        <v>2019NHS FifeEthnicityWhite - Other</v>
      </c>
      <c r="F9565">
        <v>1.23086160312218</v>
      </c>
    </row>
    <row r="9566" spans="1:6" x14ac:dyDescent="0.25">
      <c r="A9566" s="95">
        <v>43555</v>
      </c>
      <c r="B9566" t="s">
        <v>108</v>
      </c>
      <c r="C9566" t="s">
        <v>90</v>
      </c>
      <c r="D9566" t="s">
        <v>100</v>
      </c>
      <c r="E9566" t="str">
        <f t="shared" si="149"/>
        <v>2019NHS Greater Glasgow &amp; ClydeEthnicityWhite - Other</v>
      </c>
      <c r="F9566">
        <v>3.7558582628881698</v>
      </c>
    </row>
    <row r="9567" spans="1:6" x14ac:dyDescent="0.25">
      <c r="A9567" s="95">
        <v>43555</v>
      </c>
      <c r="B9567" t="s">
        <v>109</v>
      </c>
      <c r="C9567" t="s">
        <v>90</v>
      </c>
      <c r="D9567" t="s">
        <v>100</v>
      </c>
      <c r="E9567" t="str">
        <f t="shared" si="149"/>
        <v>2019NHS HighlandEthnicityWhite - Other</v>
      </c>
      <c r="F9567">
        <v>2.72024983563445</v>
      </c>
    </row>
    <row r="9568" spans="1:6" x14ac:dyDescent="0.25">
      <c r="A9568" s="95">
        <v>43555</v>
      </c>
      <c r="B9568" t="s">
        <v>110</v>
      </c>
      <c r="C9568" t="s">
        <v>90</v>
      </c>
      <c r="D9568" t="s">
        <v>100</v>
      </c>
      <c r="E9568" t="str">
        <f t="shared" si="149"/>
        <v>2019NHS LanarkshireEthnicityWhite - Other</v>
      </c>
      <c r="F9568">
        <v>1.2354199737731999</v>
      </c>
    </row>
    <row r="9569" spans="1:6" x14ac:dyDescent="0.25">
      <c r="A9569" s="95">
        <v>43555</v>
      </c>
      <c r="B9569" t="s">
        <v>107</v>
      </c>
      <c r="C9569" t="s">
        <v>90</v>
      </c>
      <c r="D9569" t="s">
        <v>100</v>
      </c>
      <c r="E9569" t="str">
        <f t="shared" si="149"/>
        <v>2019NHS GrampianEthnicityWhite - Other</v>
      </c>
      <c r="F9569">
        <v>3.17925467212208</v>
      </c>
    </row>
    <row r="9570" spans="1:6" x14ac:dyDescent="0.25">
      <c r="A9570" s="95">
        <v>43555</v>
      </c>
      <c r="B9570" t="s">
        <v>112</v>
      </c>
      <c r="C9570" t="s">
        <v>90</v>
      </c>
      <c r="D9570" t="s">
        <v>100</v>
      </c>
      <c r="E9570" t="str">
        <f t="shared" si="149"/>
        <v>2019NHS OrkneyEthnicityWhite - Other</v>
      </c>
      <c r="F9570">
        <v>7.0998796630565497</v>
      </c>
    </row>
    <row r="9571" spans="1:6" x14ac:dyDescent="0.25">
      <c r="A9571" s="95">
        <v>43555</v>
      </c>
      <c r="B9571" t="s">
        <v>111</v>
      </c>
      <c r="C9571" t="s">
        <v>90</v>
      </c>
      <c r="D9571" t="s">
        <v>100</v>
      </c>
      <c r="E9571" t="str">
        <f t="shared" si="149"/>
        <v>2019NHS LothianEthnicityWhite - Other</v>
      </c>
      <c r="F9571">
        <v>4.6307070983640202</v>
      </c>
    </row>
    <row r="9572" spans="1:6" x14ac:dyDescent="0.25">
      <c r="A9572" s="95">
        <v>43555</v>
      </c>
      <c r="B9572" t="s">
        <v>114</v>
      </c>
      <c r="C9572" t="s">
        <v>90</v>
      </c>
      <c r="D9572" t="s">
        <v>100</v>
      </c>
      <c r="E9572" t="str">
        <f t="shared" si="149"/>
        <v>2019NHS TaysideEthnicityWhite - Other</v>
      </c>
      <c r="F9572">
        <v>2.0646506777893601</v>
      </c>
    </row>
    <row r="9573" spans="1:6" x14ac:dyDescent="0.25">
      <c r="A9573" s="95">
        <v>43555</v>
      </c>
      <c r="B9573" t="s">
        <v>106</v>
      </c>
      <c r="C9573" t="s">
        <v>90</v>
      </c>
      <c r="D9573" t="s">
        <v>100</v>
      </c>
      <c r="E9573" t="str">
        <f t="shared" si="149"/>
        <v>2019NHS Forth ValleyEthnicityWhite - Other</v>
      </c>
      <c r="F9573">
        <v>1.7875125881168099</v>
      </c>
    </row>
    <row r="9574" spans="1:6" x14ac:dyDescent="0.25">
      <c r="A9574" s="95">
        <v>43555</v>
      </c>
      <c r="B9574" t="s">
        <v>115</v>
      </c>
      <c r="C9574" t="s">
        <v>90</v>
      </c>
      <c r="D9574" t="s">
        <v>100</v>
      </c>
      <c r="E9574" t="str">
        <f t="shared" si="149"/>
        <v>2019NHS Western IslesEthnicityWhite - Other</v>
      </c>
      <c r="F9574">
        <v>2.0678246484698</v>
      </c>
    </row>
    <row r="9575" spans="1:6" x14ac:dyDescent="0.25">
      <c r="A9575" s="95">
        <v>43555</v>
      </c>
      <c r="B9575" t="s">
        <v>104</v>
      </c>
      <c r="C9575" t="s">
        <v>90</v>
      </c>
      <c r="D9575" t="s">
        <v>100</v>
      </c>
      <c r="E9575" t="str">
        <f t="shared" si="149"/>
        <v>2019NHS Dumfries &amp; GallowayEthnicityWhite - Other</v>
      </c>
      <c r="F9575">
        <v>6.4768397834369296</v>
      </c>
    </row>
    <row r="9576" spans="1:6" x14ac:dyDescent="0.25">
      <c r="A9576" s="95">
        <v>43555</v>
      </c>
      <c r="B9576" t="s">
        <v>113</v>
      </c>
      <c r="C9576" t="s">
        <v>90</v>
      </c>
      <c r="D9576" t="s">
        <v>100</v>
      </c>
      <c r="E9576" t="str">
        <f t="shared" si="149"/>
        <v>2019NHS ShetlandEthnicityWhite - Other</v>
      </c>
      <c r="F9576">
        <v>5.9921414538310396</v>
      </c>
    </row>
    <row r="9577" spans="1:6" x14ac:dyDescent="0.25">
      <c r="A9577" s="95">
        <v>43555</v>
      </c>
      <c r="B9577" t="s">
        <v>127</v>
      </c>
      <c r="C9577" t="s">
        <v>90</v>
      </c>
      <c r="D9577" t="s">
        <v>100</v>
      </c>
      <c r="E9577" t="str">
        <f t="shared" si="149"/>
        <v>2019East RegionEthnicityWhite - Other</v>
      </c>
      <c r="F9577">
        <v>3.7210814828579299</v>
      </c>
    </row>
    <row r="9578" spans="1:6" x14ac:dyDescent="0.25">
      <c r="A9578" s="95">
        <v>43555</v>
      </c>
      <c r="B9578" t="s">
        <v>132</v>
      </c>
      <c r="C9578" t="s">
        <v>90</v>
      </c>
      <c r="D9578" t="s">
        <v>100</v>
      </c>
      <c r="E9578" t="str">
        <f t="shared" si="149"/>
        <v>2019National Bodies and Special Health BoardsEthnicityWhite - Other</v>
      </c>
      <c r="F9578">
        <v>2.5256328563980701</v>
      </c>
    </row>
    <row r="9579" spans="1:6" x14ac:dyDescent="0.25">
      <c r="A9579" s="95">
        <v>43555</v>
      </c>
      <c r="B9579" t="s">
        <v>128</v>
      </c>
      <c r="C9579" t="s">
        <v>90</v>
      </c>
      <c r="D9579" t="s">
        <v>100</v>
      </c>
      <c r="E9579" t="str">
        <f t="shared" si="149"/>
        <v>2019North RegionEthnicityWhite - Other</v>
      </c>
      <c r="F9579">
        <v>2.8261735538922701</v>
      </c>
    </row>
    <row r="9580" spans="1:6" x14ac:dyDescent="0.25">
      <c r="A9580" s="95">
        <v>43555</v>
      </c>
      <c r="B9580" t="s">
        <v>129</v>
      </c>
      <c r="C9580" t="s">
        <v>90</v>
      </c>
      <c r="D9580" t="s">
        <v>100</v>
      </c>
      <c r="E9580" t="str">
        <f t="shared" si="149"/>
        <v>2019West RegionEthnicityWhite - Other</v>
      </c>
      <c r="F9580">
        <v>2.8743008536944301</v>
      </c>
    </row>
    <row r="9581" spans="1:6" x14ac:dyDescent="0.25">
      <c r="A9581" s="95">
        <v>43921</v>
      </c>
      <c r="B9581" t="s">
        <v>102</v>
      </c>
      <c r="C9581" t="s">
        <v>90</v>
      </c>
      <c r="D9581" t="s">
        <v>100</v>
      </c>
      <c r="E9581" t="str">
        <f t="shared" si="149"/>
        <v>2020NHS Ayrshire &amp; ArranEthnicityWhite - Other</v>
      </c>
      <c r="F9581">
        <v>1.0558192830250399</v>
      </c>
    </row>
    <row r="9582" spans="1:6" x14ac:dyDescent="0.25">
      <c r="A9582" s="95">
        <v>43921</v>
      </c>
      <c r="B9582" t="s">
        <v>103</v>
      </c>
      <c r="C9582" t="s">
        <v>90</v>
      </c>
      <c r="D9582" t="s">
        <v>100</v>
      </c>
      <c r="E9582" t="str">
        <f t="shared" si="149"/>
        <v>2020NHS BordersEthnicityWhite - Other</v>
      </c>
      <c r="F9582">
        <v>3.4154090548054001</v>
      </c>
    </row>
    <row r="9583" spans="1:6" x14ac:dyDescent="0.25">
      <c r="A9583" s="95">
        <v>43921</v>
      </c>
      <c r="B9583" t="s">
        <v>82</v>
      </c>
      <c r="C9583" t="s">
        <v>90</v>
      </c>
      <c r="D9583" t="s">
        <v>100</v>
      </c>
      <c r="E9583" t="str">
        <f t="shared" si="149"/>
        <v>2020NHSScotlandEthnicityWhite - Other</v>
      </c>
      <c r="F9583">
        <v>3.2997838072677999</v>
      </c>
    </row>
    <row r="9584" spans="1:6" x14ac:dyDescent="0.25">
      <c r="A9584" s="95">
        <v>43921</v>
      </c>
      <c r="B9584" t="s">
        <v>52</v>
      </c>
      <c r="C9584" t="s">
        <v>90</v>
      </c>
      <c r="D9584" t="s">
        <v>100</v>
      </c>
      <c r="E9584" t="str">
        <f t="shared" si="149"/>
        <v>2020NHS National Services ScotlandEthnicityWhite - Other</v>
      </c>
      <c r="F9584">
        <v>3.4770889487870602</v>
      </c>
    </row>
    <row r="9585" spans="1:6" x14ac:dyDescent="0.25">
      <c r="A9585" s="95">
        <v>43921</v>
      </c>
      <c r="B9585" t="s">
        <v>15</v>
      </c>
      <c r="C9585" t="s">
        <v>90</v>
      </c>
      <c r="D9585" t="s">
        <v>100</v>
      </c>
      <c r="E9585" t="str">
        <f t="shared" si="149"/>
        <v>2020Scottish Ambulance ServiceEthnicityWhite - Other</v>
      </c>
      <c r="F9585">
        <v>1.2686991100170399</v>
      </c>
    </row>
    <row r="9586" spans="1:6" x14ac:dyDescent="0.25">
      <c r="A9586" s="95">
        <v>43921</v>
      </c>
      <c r="B9586" t="s">
        <v>16</v>
      </c>
      <c r="C9586" t="s">
        <v>90</v>
      </c>
      <c r="D9586" t="s">
        <v>100</v>
      </c>
      <c r="E9586" t="str">
        <f t="shared" si="149"/>
        <v>2020NHS 24EthnicityWhite - Other</v>
      </c>
      <c r="F9586">
        <v>0.97813578826237002</v>
      </c>
    </row>
    <row r="9587" spans="1:6" x14ac:dyDescent="0.25">
      <c r="A9587" s="95">
        <v>43921</v>
      </c>
      <c r="B9587" t="s">
        <v>17</v>
      </c>
      <c r="C9587" t="s">
        <v>90</v>
      </c>
      <c r="D9587" t="s">
        <v>100</v>
      </c>
      <c r="E9587" t="str">
        <f t="shared" si="149"/>
        <v>2020NHS Education for ScotlandEthnicityWhite - Other</v>
      </c>
      <c r="F9587">
        <v>3.3481620229454401</v>
      </c>
    </row>
    <row r="9588" spans="1:6" x14ac:dyDescent="0.25">
      <c r="A9588" s="95">
        <v>43921</v>
      </c>
      <c r="B9588" t="s">
        <v>83</v>
      </c>
      <c r="C9588" t="s">
        <v>90</v>
      </c>
      <c r="D9588" t="s">
        <v>100</v>
      </c>
      <c r="E9588" t="str">
        <f t="shared" si="149"/>
        <v>2020Healthcare Improvement ScotlandEthnicityWhite - Other</v>
      </c>
      <c r="F9588">
        <v>6.1068702290076304</v>
      </c>
    </row>
    <row r="9589" spans="1:6" x14ac:dyDescent="0.25">
      <c r="A9589" s="95">
        <v>43921</v>
      </c>
      <c r="B9589" t="s">
        <v>18</v>
      </c>
      <c r="C9589" t="s">
        <v>90</v>
      </c>
      <c r="D9589" t="s">
        <v>100</v>
      </c>
      <c r="E9589" t="str">
        <f t="shared" si="149"/>
        <v>2020NHS Health ScotlandEthnicityWhite - Other</v>
      </c>
      <c r="F9589">
        <v>5.6716417910447703</v>
      </c>
    </row>
    <row r="9590" spans="1:6" x14ac:dyDescent="0.25">
      <c r="A9590" s="95">
        <v>43921</v>
      </c>
      <c r="B9590" t="s">
        <v>19</v>
      </c>
      <c r="C9590" t="s">
        <v>90</v>
      </c>
      <c r="D9590" t="s">
        <v>100</v>
      </c>
      <c r="E9590" t="str">
        <f t="shared" si="149"/>
        <v>2020The State HospitalEthnicityWhite - Other</v>
      </c>
      <c r="F9590">
        <v>1.7751479289940799</v>
      </c>
    </row>
    <row r="9591" spans="1:6" x14ac:dyDescent="0.25">
      <c r="A9591" s="95">
        <v>43921</v>
      </c>
      <c r="B9591" t="s">
        <v>35</v>
      </c>
      <c r="C9591" t="s">
        <v>90</v>
      </c>
      <c r="D9591" t="s">
        <v>100</v>
      </c>
      <c r="E9591" t="str">
        <f t="shared" si="149"/>
        <v>2020National Waiting Times CentreEthnicityWhite - Other</v>
      </c>
      <c r="F9591">
        <v>3.7209302325581302</v>
      </c>
    </row>
    <row r="9592" spans="1:6" x14ac:dyDescent="0.25">
      <c r="A9592" s="95">
        <v>43921</v>
      </c>
      <c r="B9592" t="s">
        <v>105</v>
      </c>
      <c r="C9592" t="s">
        <v>90</v>
      </c>
      <c r="D9592" t="s">
        <v>100</v>
      </c>
      <c r="E9592" t="str">
        <f t="shared" si="149"/>
        <v>2020NHS FifeEthnicityWhite - Other</v>
      </c>
      <c r="F9592">
        <v>1.1704253497002499</v>
      </c>
    </row>
    <row r="9593" spans="1:6" x14ac:dyDescent="0.25">
      <c r="A9593" s="95">
        <v>43921</v>
      </c>
      <c r="B9593" t="s">
        <v>108</v>
      </c>
      <c r="C9593" t="s">
        <v>90</v>
      </c>
      <c r="D9593" t="s">
        <v>100</v>
      </c>
      <c r="E9593" t="str">
        <f t="shared" si="149"/>
        <v>2020NHS Greater Glasgow &amp; ClydeEthnicityWhite - Other</v>
      </c>
      <c r="F9593">
        <v>3.5677011224946198</v>
      </c>
    </row>
    <row r="9594" spans="1:6" x14ac:dyDescent="0.25">
      <c r="A9594" s="95">
        <v>43921</v>
      </c>
      <c r="B9594" t="s">
        <v>109</v>
      </c>
      <c r="C9594" t="s">
        <v>90</v>
      </c>
      <c r="D9594" t="s">
        <v>100</v>
      </c>
      <c r="E9594" t="str">
        <f t="shared" si="149"/>
        <v>2020NHS HighlandEthnicityWhite - Other</v>
      </c>
      <c r="F9594">
        <v>2.8309346829036799</v>
      </c>
    </row>
    <row r="9595" spans="1:6" x14ac:dyDescent="0.25">
      <c r="A9595" s="95">
        <v>43921</v>
      </c>
      <c r="B9595" t="s">
        <v>110</v>
      </c>
      <c r="C9595" t="s">
        <v>90</v>
      </c>
      <c r="D9595" t="s">
        <v>100</v>
      </c>
      <c r="E9595" t="str">
        <f t="shared" si="149"/>
        <v>2020NHS LanarkshireEthnicityWhite - Other</v>
      </c>
      <c r="F9595">
        <v>1.3168290755859799</v>
      </c>
    </row>
    <row r="9596" spans="1:6" x14ac:dyDescent="0.25">
      <c r="A9596" s="95">
        <v>43921</v>
      </c>
      <c r="B9596" t="s">
        <v>107</v>
      </c>
      <c r="C9596" t="s">
        <v>90</v>
      </c>
      <c r="D9596" t="s">
        <v>100</v>
      </c>
      <c r="E9596" t="str">
        <f t="shared" si="149"/>
        <v>2020NHS GrampianEthnicityWhite - Other</v>
      </c>
      <c r="F9596">
        <v>3.3896433697692299</v>
      </c>
    </row>
    <row r="9597" spans="1:6" x14ac:dyDescent="0.25">
      <c r="A9597" s="95">
        <v>43921</v>
      </c>
      <c r="B9597" t="s">
        <v>112</v>
      </c>
      <c r="C9597" t="s">
        <v>90</v>
      </c>
      <c r="D9597" t="s">
        <v>100</v>
      </c>
      <c r="E9597" t="str">
        <f t="shared" si="149"/>
        <v>2020NHS OrkneyEthnicityWhite - Other</v>
      </c>
      <c r="F9597">
        <v>6.5957446808510598</v>
      </c>
    </row>
    <row r="9598" spans="1:6" x14ac:dyDescent="0.25">
      <c r="A9598" s="95">
        <v>43921</v>
      </c>
      <c r="B9598" t="s">
        <v>111</v>
      </c>
      <c r="C9598" t="s">
        <v>90</v>
      </c>
      <c r="D9598" t="s">
        <v>100</v>
      </c>
      <c r="E9598" t="str">
        <f t="shared" si="149"/>
        <v>2020NHS LothianEthnicityWhite - Other</v>
      </c>
      <c r="F9598">
        <v>6.46951320817411</v>
      </c>
    </row>
    <row r="9599" spans="1:6" x14ac:dyDescent="0.25">
      <c r="A9599" s="95">
        <v>43921</v>
      </c>
      <c r="B9599" t="s">
        <v>114</v>
      </c>
      <c r="C9599" t="s">
        <v>90</v>
      </c>
      <c r="D9599" t="s">
        <v>100</v>
      </c>
      <c r="E9599" t="str">
        <f t="shared" si="149"/>
        <v>2020NHS TaysideEthnicityWhite - Other</v>
      </c>
      <c r="F9599">
        <v>2.1478249011318602</v>
      </c>
    </row>
    <row r="9600" spans="1:6" x14ac:dyDescent="0.25">
      <c r="A9600" s="95">
        <v>43921</v>
      </c>
      <c r="B9600" t="s">
        <v>106</v>
      </c>
      <c r="C9600" t="s">
        <v>90</v>
      </c>
      <c r="D9600" t="s">
        <v>100</v>
      </c>
      <c r="E9600" t="str">
        <f t="shared" si="149"/>
        <v>2020NHS Forth ValleyEthnicityWhite - Other</v>
      </c>
      <c r="F9600">
        <v>1.7715837959135401</v>
      </c>
    </row>
    <row r="9601" spans="1:6" x14ac:dyDescent="0.25">
      <c r="A9601" s="95">
        <v>43921</v>
      </c>
      <c r="B9601" t="s">
        <v>115</v>
      </c>
      <c r="C9601" t="s">
        <v>90</v>
      </c>
      <c r="D9601" t="s">
        <v>100</v>
      </c>
      <c r="E9601" t="str">
        <f t="shared" si="149"/>
        <v>2020NHS Western IslesEthnicityWhite - Other</v>
      </c>
      <c r="F9601">
        <v>1.9032513877874699</v>
      </c>
    </row>
    <row r="9602" spans="1:6" x14ac:dyDescent="0.25">
      <c r="A9602" s="95">
        <v>43921</v>
      </c>
      <c r="B9602" t="s">
        <v>104</v>
      </c>
      <c r="C9602" t="s">
        <v>90</v>
      </c>
      <c r="D9602" t="s">
        <v>100</v>
      </c>
      <c r="E9602" t="str">
        <f t="shared" si="149"/>
        <v>2020NHS Dumfries &amp; GallowayEthnicityWhite - Other</v>
      </c>
      <c r="F9602">
        <v>5.93074421274153</v>
      </c>
    </row>
    <row r="9603" spans="1:6" x14ac:dyDescent="0.25">
      <c r="A9603" s="95">
        <v>43921</v>
      </c>
      <c r="B9603" t="s">
        <v>113</v>
      </c>
      <c r="C9603" t="s">
        <v>90</v>
      </c>
      <c r="D9603" t="s">
        <v>100</v>
      </c>
      <c r="E9603" t="str">
        <f t="shared" si="149"/>
        <v>2020NHS ShetlandEthnicityWhite - Other</v>
      </c>
      <c r="F9603">
        <v>6.4899451553930501</v>
      </c>
    </row>
    <row r="9604" spans="1:6" x14ac:dyDescent="0.25">
      <c r="A9604" s="95">
        <v>43921</v>
      </c>
      <c r="B9604" t="s">
        <v>127</v>
      </c>
      <c r="C9604" t="s">
        <v>90</v>
      </c>
      <c r="D9604" t="s">
        <v>100</v>
      </c>
      <c r="E9604" t="str">
        <f t="shared" ref="E9604:E9667" si="150">"20"&amp;RIGHT(TEXT(A9604,"dd-mmm-yy"),2)&amp;B9604&amp;C9604&amp;D9604</f>
        <v>2020East RegionEthnicityWhite - Other</v>
      </c>
      <c r="F9604">
        <v>4.9548230098465504</v>
      </c>
    </row>
    <row r="9605" spans="1:6" x14ac:dyDescent="0.25">
      <c r="A9605" s="95">
        <v>43921</v>
      </c>
      <c r="B9605" t="s">
        <v>132</v>
      </c>
      <c r="C9605" t="s">
        <v>90</v>
      </c>
      <c r="D9605" t="s">
        <v>100</v>
      </c>
      <c r="E9605" t="str">
        <f t="shared" si="150"/>
        <v>2020National Bodies and Special Health BoardsEthnicityWhite - Other</v>
      </c>
      <c r="F9605">
        <v>2.67059138346267</v>
      </c>
    </row>
    <row r="9606" spans="1:6" x14ac:dyDescent="0.25">
      <c r="A9606" s="95">
        <v>43921</v>
      </c>
      <c r="B9606" t="s">
        <v>128</v>
      </c>
      <c r="C9606" t="s">
        <v>90</v>
      </c>
      <c r="D9606" t="s">
        <v>100</v>
      </c>
      <c r="E9606" t="str">
        <f t="shared" si="150"/>
        <v>2020North RegionEthnicityWhite - Other</v>
      </c>
      <c r="F9606">
        <v>2.96381437162619</v>
      </c>
    </row>
    <row r="9607" spans="1:6" x14ac:dyDescent="0.25">
      <c r="A9607" s="95">
        <v>43921</v>
      </c>
      <c r="B9607" t="s">
        <v>129</v>
      </c>
      <c r="C9607" t="s">
        <v>90</v>
      </c>
      <c r="D9607" t="s">
        <v>100</v>
      </c>
      <c r="E9607" t="str">
        <f t="shared" si="150"/>
        <v>2020West RegionEthnicityWhite - Other</v>
      </c>
      <c r="F9607">
        <v>2.7984417767379499</v>
      </c>
    </row>
    <row r="9608" spans="1:6" x14ac:dyDescent="0.25">
      <c r="A9608" s="95">
        <v>40268</v>
      </c>
      <c r="B9608" t="s">
        <v>102</v>
      </c>
      <c r="C9608" t="s">
        <v>90</v>
      </c>
      <c r="D9608" t="s">
        <v>101</v>
      </c>
      <c r="E9608" t="str">
        <f t="shared" si="150"/>
        <v>2010NHS Ayrshire &amp; ArranEthnicityWhite - Other British</v>
      </c>
      <c r="F9608">
        <v>4.4661054497119999</v>
      </c>
    </row>
    <row r="9609" spans="1:6" x14ac:dyDescent="0.25">
      <c r="A9609" s="95">
        <v>40268</v>
      </c>
      <c r="B9609" t="s">
        <v>103</v>
      </c>
      <c r="C9609" t="s">
        <v>90</v>
      </c>
      <c r="D9609" t="s">
        <v>101</v>
      </c>
      <c r="E9609" t="str">
        <f t="shared" si="150"/>
        <v>2010NHS BordersEthnicityWhite - Other British</v>
      </c>
      <c r="F9609">
        <v>10.0174868848363</v>
      </c>
    </row>
    <row r="9610" spans="1:6" x14ac:dyDescent="0.25">
      <c r="A9610" s="95">
        <v>40268</v>
      </c>
      <c r="B9610" t="s">
        <v>82</v>
      </c>
      <c r="C9610" t="s">
        <v>90</v>
      </c>
      <c r="D9610" t="s">
        <v>101</v>
      </c>
      <c r="E9610" t="str">
        <f t="shared" si="150"/>
        <v>2010NHSScotlandEthnicityWhite - Other British</v>
      </c>
      <c r="F9610">
        <v>9.1469561845676601</v>
      </c>
    </row>
    <row r="9611" spans="1:6" x14ac:dyDescent="0.25">
      <c r="A9611" s="95">
        <v>40268</v>
      </c>
      <c r="B9611" t="s">
        <v>52</v>
      </c>
      <c r="C9611" t="s">
        <v>90</v>
      </c>
      <c r="D9611" t="s">
        <v>101</v>
      </c>
      <c r="E9611" t="str">
        <f t="shared" si="150"/>
        <v>2010NHS National Services ScotlandEthnicityWhite - Other British</v>
      </c>
      <c r="F9611">
        <v>7.03146374829001</v>
      </c>
    </row>
    <row r="9612" spans="1:6" x14ac:dyDescent="0.25">
      <c r="A9612" s="95">
        <v>40268</v>
      </c>
      <c r="B9612" t="s">
        <v>15</v>
      </c>
      <c r="C9612" t="s">
        <v>90</v>
      </c>
      <c r="D9612" t="s">
        <v>101</v>
      </c>
      <c r="E9612" t="str">
        <f t="shared" si="150"/>
        <v>2010Scottish Ambulance ServiceEthnicityWhite - Other British</v>
      </c>
      <c r="F9612">
        <v>5.4360397871848196</v>
      </c>
    </row>
    <row r="9613" spans="1:6" x14ac:dyDescent="0.25">
      <c r="A9613" s="95">
        <v>40268</v>
      </c>
      <c r="B9613" t="s">
        <v>16</v>
      </c>
      <c r="C9613" t="s">
        <v>90</v>
      </c>
      <c r="D9613" t="s">
        <v>101</v>
      </c>
      <c r="E9613" t="str">
        <f t="shared" si="150"/>
        <v>2010NHS 24EthnicityWhite - Other British</v>
      </c>
      <c r="F9613">
        <v>27.9832519190509</v>
      </c>
    </row>
    <row r="9614" spans="1:6" x14ac:dyDescent="0.25">
      <c r="A9614" s="95">
        <v>40268</v>
      </c>
      <c r="B9614" t="s">
        <v>17</v>
      </c>
      <c r="C9614" t="s">
        <v>90</v>
      </c>
      <c r="D9614" t="s">
        <v>101</v>
      </c>
      <c r="E9614" t="str">
        <f t="shared" si="150"/>
        <v>2010NHS Education for ScotlandEthnicityWhite - Other British</v>
      </c>
      <c r="F9614">
        <v>6.7572043723087098</v>
      </c>
    </row>
    <row r="9615" spans="1:6" x14ac:dyDescent="0.25">
      <c r="A9615" s="95">
        <v>40268</v>
      </c>
      <c r="B9615" t="s">
        <v>83</v>
      </c>
      <c r="C9615" t="s">
        <v>90</v>
      </c>
      <c r="D9615" t="s">
        <v>101</v>
      </c>
      <c r="E9615" t="str">
        <f t="shared" si="150"/>
        <v>2010Healthcare Improvement ScotlandEthnicityWhite - Other British</v>
      </c>
      <c r="F9615">
        <v>15.540540540540499</v>
      </c>
    </row>
    <row r="9616" spans="1:6" x14ac:dyDescent="0.25">
      <c r="A9616" s="95">
        <v>40268</v>
      </c>
      <c r="B9616" t="s">
        <v>18</v>
      </c>
      <c r="C9616" t="s">
        <v>90</v>
      </c>
      <c r="D9616" t="s">
        <v>101</v>
      </c>
      <c r="E9616" t="str">
        <f t="shared" si="150"/>
        <v>2010NHS Health ScotlandEthnicityWhite - Other British</v>
      </c>
      <c r="F9616">
        <v>15.6996587030716</v>
      </c>
    </row>
    <row r="9617" spans="1:6" x14ac:dyDescent="0.25">
      <c r="A9617" s="95">
        <v>40268</v>
      </c>
      <c r="B9617" t="s">
        <v>19</v>
      </c>
      <c r="C9617" t="s">
        <v>90</v>
      </c>
      <c r="D9617" t="s">
        <v>101</v>
      </c>
      <c r="E9617" t="str">
        <f t="shared" si="150"/>
        <v>2010The State HospitalEthnicityWhite - Other British</v>
      </c>
      <c r="F9617">
        <v>3.08988764044943</v>
      </c>
    </row>
    <row r="9618" spans="1:6" x14ac:dyDescent="0.25">
      <c r="A9618" s="95">
        <v>40268</v>
      </c>
      <c r="B9618" t="s">
        <v>35</v>
      </c>
      <c r="C9618" t="s">
        <v>90</v>
      </c>
      <c r="D9618" t="s">
        <v>101</v>
      </c>
      <c r="E9618" t="str">
        <f t="shared" si="150"/>
        <v>2010National Waiting Times CentreEthnicityWhite - Other British</v>
      </c>
      <c r="F9618">
        <v>4.5454545454545396</v>
      </c>
    </row>
    <row r="9619" spans="1:6" x14ac:dyDescent="0.25">
      <c r="A9619" s="95">
        <v>40268</v>
      </c>
      <c r="B9619" t="s">
        <v>105</v>
      </c>
      <c r="C9619" t="s">
        <v>90</v>
      </c>
      <c r="D9619" t="s">
        <v>101</v>
      </c>
      <c r="E9619" t="str">
        <f t="shared" si="150"/>
        <v>2010NHS FifeEthnicityWhite - Other British</v>
      </c>
      <c r="F9619">
        <v>6.8567549219280304</v>
      </c>
    </row>
    <row r="9620" spans="1:6" x14ac:dyDescent="0.25">
      <c r="A9620" s="95">
        <v>40268</v>
      </c>
      <c r="B9620" t="s">
        <v>108</v>
      </c>
      <c r="C9620" t="s">
        <v>90</v>
      </c>
      <c r="D9620" t="s">
        <v>101</v>
      </c>
      <c r="E9620" t="str">
        <f t="shared" si="150"/>
        <v>2010NHS Greater Glasgow &amp; ClydeEthnicityWhite - Other British</v>
      </c>
      <c r="F9620">
        <v>14.1392990963191</v>
      </c>
    </row>
    <row r="9621" spans="1:6" x14ac:dyDescent="0.25">
      <c r="A9621" s="95">
        <v>40268</v>
      </c>
      <c r="B9621" t="s">
        <v>109</v>
      </c>
      <c r="C9621" t="s">
        <v>90</v>
      </c>
      <c r="D9621" t="s">
        <v>101</v>
      </c>
      <c r="E9621" t="str">
        <f t="shared" si="150"/>
        <v>2010NHS HighlandEthnicityWhite - Other British</v>
      </c>
      <c r="F9621">
        <v>13.270372894557401</v>
      </c>
    </row>
    <row r="9622" spans="1:6" x14ac:dyDescent="0.25">
      <c r="A9622" s="95">
        <v>40268</v>
      </c>
      <c r="B9622" t="s">
        <v>110</v>
      </c>
      <c r="C9622" t="s">
        <v>90</v>
      </c>
      <c r="D9622" t="s">
        <v>101</v>
      </c>
      <c r="E9622" t="str">
        <f t="shared" si="150"/>
        <v>2010NHS LanarkshireEthnicityWhite - Other British</v>
      </c>
      <c r="F9622">
        <v>4.0309624653132703</v>
      </c>
    </row>
    <row r="9623" spans="1:6" x14ac:dyDescent="0.25">
      <c r="A9623" s="95">
        <v>40268</v>
      </c>
      <c r="B9623" t="s">
        <v>107</v>
      </c>
      <c r="C9623" t="s">
        <v>90</v>
      </c>
      <c r="D9623" t="s">
        <v>101</v>
      </c>
      <c r="E9623" t="str">
        <f t="shared" si="150"/>
        <v>2010NHS GrampianEthnicityWhite - Other British</v>
      </c>
      <c r="F9623">
        <v>8.8043669660151398</v>
      </c>
    </row>
    <row r="9624" spans="1:6" x14ac:dyDescent="0.25">
      <c r="A9624" s="95">
        <v>40268</v>
      </c>
      <c r="B9624" t="s">
        <v>112</v>
      </c>
      <c r="C9624" t="s">
        <v>90</v>
      </c>
      <c r="D9624" t="s">
        <v>101</v>
      </c>
      <c r="E9624" t="str">
        <f t="shared" si="150"/>
        <v>2010NHS OrkneyEthnicityWhite - Other British</v>
      </c>
      <c r="F9624">
        <v>14.634146341463399</v>
      </c>
    </row>
    <row r="9625" spans="1:6" x14ac:dyDescent="0.25">
      <c r="A9625" s="95">
        <v>40268</v>
      </c>
      <c r="B9625" t="s">
        <v>111</v>
      </c>
      <c r="C9625" t="s">
        <v>90</v>
      </c>
      <c r="D9625" t="s">
        <v>101</v>
      </c>
      <c r="E9625" t="str">
        <f t="shared" si="150"/>
        <v>2010NHS LothianEthnicityWhite - Other British</v>
      </c>
      <c r="F9625">
        <v>6.5014520813165504</v>
      </c>
    </row>
    <row r="9626" spans="1:6" x14ac:dyDescent="0.25">
      <c r="A9626" s="95">
        <v>40268</v>
      </c>
      <c r="B9626" t="s">
        <v>114</v>
      </c>
      <c r="C9626" t="s">
        <v>90</v>
      </c>
      <c r="D9626" t="s">
        <v>101</v>
      </c>
      <c r="E9626" t="str">
        <f t="shared" si="150"/>
        <v>2010NHS TaysideEthnicityWhite - Other British</v>
      </c>
      <c r="F9626">
        <v>7.8437984757536903</v>
      </c>
    </row>
    <row r="9627" spans="1:6" x14ac:dyDescent="0.25">
      <c r="A9627" s="95">
        <v>40268</v>
      </c>
      <c r="B9627" t="s">
        <v>106</v>
      </c>
      <c r="C9627" t="s">
        <v>90</v>
      </c>
      <c r="D9627" t="s">
        <v>101</v>
      </c>
      <c r="E9627" t="str">
        <f t="shared" si="150"/>
        <v>2010NHS Forth ValleyEthnicityWhite - Other British</v>
      </c>
      <c r="F9627">
        <v>6.4743823779968297</v>
      </c>
    </row>
    <row r="9628" spans="1:6" x14ac:dyDescent="0.25">
      <c r="A9628" s="95">
        <v>40268</v>
      </c>
      <c r="B9628" t="s">
        <v>115</v>
      </c>
      <c r="C9628" t="s">
        <v>90</v>
      </c>
      <c r="D9628" t="s">
        <v>101</v>
      </c>
      <c r="E9628" t="str">
        <f t="shared" si="150"/>
        <v>2010NHS Western IslesEthnicityWhite - Other British</v>
      </c>
      <c r="F9628">
        <v>9.6899224806201492</v>
      </c>
    </row>
    <row r="9629" spans="1:6" x14ac:dyDescent="0.25">
      <c r="A9629" s="95">
        <v>40268</v>
      </c>
      <c r="B9629" t="s">
        <v>104</v>
      </c>
      <c r="C9629" t="s">
        <v>90</v>
      </c>
      <c r="D9629" t="s">
        <v>101</v>
      </c>
      <c r="E9629" t="str">
        <f t="shared" si="150"/>
        <v>2010NHS Dumfries &amp; GallowayEthnicityWhite - Other British</v>
      </c>
      <c r="F9629">
        <v>6.6397578203834504</v>
      </c>
    </row>
    <row r="9630" spans="1:6" x14ac:dyDescent="0.25">
      <c r="A9630" s="95">
        <v>40268</v>
      </c>
      <c r="B9630" t="s">
        <v>113</v>
      </c>
      <c r="C9630" t="s">
        <v>90</v>
      </c>
      <c r="D9630" t="s">
        <v>101</v>
      </c>
      <c r="E9630" t="str">
        <f t="shared" si="150"/>
        <v>2010NHS ShetlandEthnicityWhite - Other British</v>
      </c>
      <c r="F9630">
        <v>22.320302648171499</v>
      </c>
    </row>
    <row r="9631" spans="1:6" x14ac:dyDescent="0.25">
      <c r="A9631" s="95">
        <v>40268</v>
      </c>
      <c r="B9631" t="s">
        <v>127</v>
      </c>
      <c r="C9631" t="s">
        <v>90</v>
      </c>
      <c r="D9631" t="s">
        <v>101</v>
      </c>
      <c r="E9631" t="str">
        <f t="shared" si="150"/>
        <v>2010East RegionEthnicityWhite - Other British</v>
      </c>
      <c r="F9631">
        <v>6.9433717830538804</v>
      </c>
    </row>
    <row r="9632" spans="1:6" x14ac:dyDescent="0.25">
      <c r="A9632" s="95">
        <v>40268</v>
      </c>
      <c r="B9632" t="s">
        <v>132</v>
      </c>
      <c r="C9632" t="s">
        <v>90</v>
      </c>
      <c r="D9632" t="s">
        <v>101</v>
      </c>
      <c r="E9632" t="str">
        <f t="shared" si="150"/>
        <v>2010National Bodies and Special Health BoardsEthnicityWhite - Other British</v>
      </c>
      <c r="F9632">
        <v>8.3664301061266997</v>
      </c>
    </row>
    <row r="9633" spans="1:6" x14ac:dyDescent="0.25">
      <c r="A9633" s="95">
        <v>40268</v>
      </c>
      <c r="B9633" t="s">
        <v>128</v>
      </c>
      <c r="C9633" t="s">
        <v>90</v>
      </c>
      <c r="D9633" t="s">
        <v>101</v>
      </c>
      <c r="E9633" t="str">
        <f t="shared" si="150"/>
        <v>2010North RegionEthnicityWhite - Other British</v>
      </c>
      <c r="F9633">
        <v>9.8674259275736205</v>
      </c>
    </row>
    <row r="9634" spans="1:6" x14ac:dyDescent="0.25">
      <c r="A9634" s="95">
        <v>40268</v>
      </c>
      <c r="B9634" t="s">
        <v>129</v>
      </c>
      <c r="C9634" t="s">
        <v>90</v>
      </c>
      <c r="D9634" t="s">
        <v>101</v>
      </c>
      <c r="E9634" t="str">
        <f t="shared" si="150"/>
        <v>2010West RegionEthnicityWhite - Other British</v>
      </c>
      <c r="F9634">
        <v>9.9759341961901793</v>
      </c>
    </row>
    <row r="9635" spans="1:6" x14ac:dyDescent="0.25">
      <c r="A9635" s="95">
        <v>40633</v>
      </c>
      <c r="B9635" t="s">
        <v>102</v>
      </c>
      <c r="C9635" t="s">
        <v>90</v>
      </c>
      <c r="D9635" t="s">
        <v>101</v>
      </c>
      <c r="E9635" t="str">
        <f t="shared" si="150"/>
        <v>2011NHS Ayrshire &amp; ArranEthnicityWhite - Other British</v>
      </c>
      <c r="F9635">
        <v>4.1868388022234102</v>
      </c>
    </row>
    <row r="9636" spans="1:6" x14ac:dyDescent="0.25">
      <c r="A9636" s="95">
        <v>40633</v>
      </c>
      <c r="B9636" t="s">
        <v>103</v>
      </c>
      <c r="C9636" t="s">
        <v>90</v>
      </c>
      <c r="D9636" t="s">
        <v>101</v>
      </c>
      <c r="E9636" t="str">
        <f t="shared" si="150"/>
        <v>2011NHS BordersEthnicityWhite - Other British</v>
      </c>
      <c r="F9636">
        <v>9.4915254237288096</v>
      </c>
    </row>
    <row r="9637" spans="1:6" x14ac:dyDescent="0.25">
      <c r="A9637" s="95">
        <v>40633</v>
      </c>
      <c r="B9637" t="s">
        <v>82</v>
      </c>
      <c r="C9637" t="s">
        <v>90</v>
      </c>
      <c r="D9637" t="s">
        <v>101</v>
      </c>
      <c r="E9637" t="str">
        <f t="shared" si="150"/>
        <v>2011NHSScotlandEthnicityWhite - Other British</v>
      </c>
      <c r="F9637">
        <v>9.0483494345496993</v>
      </c>
    </row>
    <row r="9638" spans="1:6" x14ac:dyDescent="0.25">
      <c r="A9638" s="95">
        <v>40633</v>
      </c>
      <c r="B9638" t="s">
        <v>52</v>
      </c>
      <c r="C9638" t="s">
        <v>90</v>
      </c>
      <c r="D9638" t="s">
        <v>101</v>
      </c>
      <c r="E9638" t="str">
        <f t="shared" si="150"/>
        <v>2011NHS National Services ScotlandEthnicityWhite - Other British</v>
      </c>
      <c r="F9638">
        <v>6.4533921676778796</v>
      </c>
    </row>
    <row r="9639" spans="1:6" x14ac:dyDescent="0.25">
      <c r="A9639" s="95">
        <v>40633</v>
      </c>
      <c r="B9639" t="s">
        <v>15</v>
      </c>
      <c r="C9639" t="s">
        <v>90</v>
      </c>
      <c r="D9639" t="s">
        <v>101</v>
      </c>
      <c r="E9639" t="str">
        <f t="shared" si="150"/>
        <v>2011Scottish Ambulance ServiceEthnicityWhite - Other British</v>
      </c>
      <c r="F9639">
        <v>5.68523226253755</v>
      </c>
    </row>
    <row r="9640" spans="1:6" x14ac:dyDescent="0.25">
      <c r="A9640" s="95">
        <v>40633</v>
      </c>
      <c r="B9640" t="s">
        <v>16</v>
      </c>
      <c r="C9640" t="s">
        <v>90</v>
      </c>
      <c r="D9640" t="s">
        <v>101</v>
      </c>
      <c r="E9640" t="str">
        <f t="shared" si="150"/>
        <v>2011NHS 24EthnicityWhite - Other British</v>
      </c>
      <c r="F9640">
        <v>26.998597475455799</v>
      </c>
    </row>
    <row r="9641" spans="1:6" x14ac:dyDescent="0.25">
      <c r="A9641" s="95">
        <v>40633</v>
      </c>
      <c r="B9641" t="s">
        <v>17</v>
      </c>
      <c r="C9641" t="s">
        <v>90</v>
      </c>
      <c r="D9641" t="s">
        <v>101</v>
      </c>
      <c r="E9641" t="str">
        <f t="shared" si="150"/>
        <v>2011NHS Education for ScotlandEthnicityWhite - Other British</v>
      </c>
      <c r="F9641">
        <v>7.31789191003692</v>
      </c>
    </row>
    <row r="9642" spans="1:6" x14ac:dyDescent="0.25">
      <c r="A9642" s="95">
        <v>40633</v>
      </c>
      <c r="B9642" t="s">
        <v>83</v>
      </c>
      <c r="C9642" t="s">
        <v>90</v>
      </c>
      <c r="D9642" t="s">
        <v>101</v>
      </c>
      <c r="E9642" t="str">
        <f t="shared" si="150"/>
        <v>2011Healthcare Improvement ScotlandEthnicityWhite - Other British</v>
      </c>
      <c r="F9642">
        <v>15.2027027027027</v>
      </c>
    </row>
    <row r="9643" spans="1:6" x14ac:dyDescent="0.25">
      <c r="A9643" s="95">
        <v>40633</v>
      </c>
      <c r="B9643" t="s">
        <v>18</v>
      </c>
      <c r="C9643" t="s">
        <v>90</v>
      </c>
      <c r="D9643" t="s">
        <v>101</v>
      </c>
      <c r="E9643" t="str">
        <f t="shared" si="150"/>
        <v>2011NHS Health ScotlandEthnicityWhite - Other British</v>
      </c>
      <c r="F9643">
        <v>17.377049180327798</v>
      </c>
    </row>
    <row r="9644" spans="1:6" x14ac:dyDescent="0.25">
      <c r="A9644" s="95">
        <v>40633</v>
      </c>
      <c r="B9644" t="s">
        <v>19</v>
      </c>
      <c r="C9644" t="s">
        <v>90</v>
      </c>
      <c r="D9644" t="s">
        <v>101</v>
      </c>
      <c r="E9644" t="str">
        <f t="shared" si="150"/>
        <v>2011The State HospitalEthnicityWhite - Other British</v>
      </c>
      <c r="F9644">
        <v>2.72206303724928</v>
      </c>
    </row>
    <row r="9645" spans="1:6" x14ac:dyDescent="0.25">
      <c r="A9645" s="95">
        <v>40633</v>
      </c>
      <c r="B9645" t="s">
        <v>35</v>
      </c>
      <c r="C9645" t="s">
        <v>90</v>
      </c>
      <c r="D9645" t="s">
        <v>101</v>
      </c>
      <c r="E9645" t="str">
        <f t="shared" si="150"/>
        <v>2011National Waiting Times CentreEthnicityWhite - Other British</v>
      </c>
      <c r="F9645">
        <v>4.25937698664971</v>
      </c>
    </row>
    <row r="9646" spans="1:6" x14ac:dyDescent="0.25">
      <c r="A9646" s="95">
        <v>40633</v>
      </c>
      <c r="B9646" t="s">
        <v>105</v>
      </c>
      <c r="C9646" t="s">
        <v>90</v>
      </c>
      <c r="D9646" t="s">
        <v>101</v>
      </c>
      <c r="E9646" t="str">
        <f t="shared" si="150"/>
        <v>2011NHS FifeEthnicityWhite - Other British</v>
      </c>
      <c r="F9646">
        <v>6.4194296079814501</v>
      </c>
    </row>
    <row r="9647" spans="1:6" x14ac:dyDescent="0.25">
      <c r="A9647" s="95">
        <v>40633</v>
      </c>
      <c r="B9647" t="s">
        <v>108</v>
      </c>
      <c r="C9647" t="s">
        <v>90</v>
      </c>
      <c r="D9647" t="s">
        <v>101</v>
      </c>
      <c r="E9647" t="str">
        <f t="shared" si="150"/>
        <v>2011NHS Greater Glasgow &amp; ClydeEthnicityWhite - Other British</v>
      </c>
      <c r="F9647">
        <v>14.1851962565246</v>
      </c>
    </row>
    <row r="9648" spans="1:6" x14ac:dyDescent="0.25">
      <c r="A9648" s="95">
        <v>40633</v>
      </c>
      <c r="B9648" t="s">
        <v>109</v>
      </c>
      <c r="C9648" t="s">
        <v>90</v>
      </c>
      <c r="D9648" t="s">
        <v>101</v>
      </c>
      <c r="E9648" t="str">
        <f t="shared" si="150"/>
        <v>2011NHS HighlandEthnicityWhite - Other British</v>
      </c>
      <c r="F9648">
        <v>13.272780544974999</v>
      </c>
    </row>
    <row r="9649" spans="1:6" x14ac:dyDescent="0.25">
      <c r="A9649" s="95">
        <v>40633</v>
      </c>
      <c r="B9649" t="s">
        <v>110</v>
      </c>
      <c r="C9649" t="s">
        <v>90</v>
      </c>
      <c r="D9649" t="s">
        <v>101</v>
      </c>
      <c r="E9649" t="str">
        <f t="shared" si="150"/>
        <v>2011NHS LanarkshireEthnicityWhite - Other British</v>
      </c>
      <c r="F9649">
        <v>4.2104489675949699</v>
      </c>
    </row>
    <row r="9650" spans="1:6" x14ac:dyDescent="0.25">
      <c r="A9650" s="95">
        <v>40633</v>
      </c>
      <c r="B9650" t="s">
        <v>107</v>
      </c>
      <c r="C9650" t="s">
        <v>90</v>
      </c>
      <c r="D9650" t="s">
        <v>101</v>
      </c>
      <c r="E9650" t="str">
        <f t="shared" si="150"/>
        <v>2011NHS GrampianEthnicityWhite - Other British</v>
      </c>
      <c r="F9650">
        <v>8.8229737389004299</v>
      </c>
    </row>
    <row r="9651" spans="1:6" x14ac:dyDescent="0.25">
      <c r="A9651" s="95">
        <v>40633</v>
      </c>
      <c r="B9651" t="s">
        <v>112</v>
      </c>
      <c r="C9651" t="s">
        <v>90</v>
      </c>
      <c r="D9651" t="s">
        <v>101</v>
      </c>
      <c r="E9651" t="str">
        <f t="shared" si="150"/>
        <v>2011NHS OrkneyEthnicityWhite - Other British</v>
      </c>
      <c r="F9651">
        <v>12.5874125874125</v>
      </c>
    </row>
    <row r="9652" spans="1:6" x14ac:dyDescent="0.25">
      <c r="A9652" s="95">
        <v>40633</v>
      </c>
      <c r="B9652" t="s">
        <v>111</v>
      </c>
      <c r="C9652" t="s">
        <v>90</v>
      </c>
      <c r="D9652" t="s">
        <v>101</v>
      </c>
      <c r="E9652" t="str">
        <f t="shared" si="150"/>
        <v>2011NHS LothianEthnicityWhite - Other British</v>
      </c>
      <c r="F9652">
        <v>6.2647329098246001</v>
      </c>
    </row>
    <row r="9653" spans="1:6" x14ac:dyDescent="0.25">
      <c r="A9653" s="95">
        <v>40633</v>
      </c>
      <c r="B9653" t="s">
        <v>114</v>
      </c>
      <c r="C9653" t="s">
        <v>90</v>
      </c>
      <c r="D9653" t="s">
        <v>101</v>
      </c>
      <c r="E9653" t="str">
        <f t="shared" si="150"/>
        <v>2011NHS TaysideEthnicityWhite - Other British</v>
      </c>
      <c r="F9653">
        <v>7.9152494331065704</v>
      </c>
    </row>
    <row r="9654" spans="1:6" x14ac:dyDescent="0.25">
      <c r="A9654" s="95">
        <v>40633</v>
      </c>
      <c r="B9654" t="s">
        <v>106</v>
      </c>
      <c r="C9654" t="s">
        <v>90</v>
      </c>
      <c r="D9654" t="s">
        <v>101</v>
      </c>
      <c r="E9654" t="str">
        <f t="shared" si="150"/>
        <v>2011NHS Forth ValleyEthnicityWhite - Other British</v>
      </c>
      <c r="F9654">
        <v>6.5696251449182004</v>
      </c>
    </row>
    <row r="9655" spans="1:6" x14ac:dyDescent="0.25">
      <c r="A9655" s="95">
        <v>40633</v>
      </c>
      <c r="B9655" t="s">
        <v>115</v>
      </c>
      <c r="C9655" t="s">
        <v>90</v>
      </c>
      <c r="D9655" t="s">
        <v>101</v>
      </c>
      <c r="E9655" t="str">
        <f t="shared" si="150"/>
        <v>2011NHS Western IslesEthnicityWhite - Other British</v>
      </c>
      <c r="F9655">
        <v>9.8193244304791794</v>
      </c>
    </row>
    <row r="9656" spans="1:6" x14ac:dyDescent="0.25">
      <c r="A9656" s="95">
        <v>40633</v>
      </c>
      <c r="B9656" t="s">
        <v>104</v>
      </c>
      <c r="C9656" t="s">
        <v>90</v>
      </c>
      <c r="D9656" t="s">
        <v>101</v>
      </c>
      <c r="E9656" t="str">
        <f t="shared" si="150"/>
        <v>2011NHS Dumfries &amp; GallowayEthnicityWhite - Other British</v>
      </c>
      <c r="F9656">
        <v>6.3262352697953199</v>
      </c>
    </row>
    <row r="9657" spans="1:6" x14ac:dyDescent="0.25">
      <c r="A9657" s="95">
        <v>40633</v>
      </c>
      <c r="B9657" t="s">
        <v>113</v>
      </c>
      <c r="C9657" t="s">
        <v>90</v>
      </c>
      <c r="D9657" t="s">
        <v>101</v>
      </c>
      <c r="E9657" t="str">
        <f t="shared" si="150"/>
        <v>2011NHS ShetlandEthnicityWhite - Other British</v>
      </c>
      <c r="F9657">
        <v>20.912547528517099</v>
      </c>
    </row>
    <row r="9658" spans="1:6" x14ac:dyDescent="0.25">
      <c r="A9658" s="95">
        <v>40633</v>
      </c>
      <c r="B9658" t="s">
        <v>127</v>
      </c>
      <c r="C9658" t="s">
        <v>90</v>
      </c>
      <c r="D9658" t="s">
        <v>101</v>
      </c>
      <c r="E9658" t="str">
        <f t="shared" si="150"/>
        <v>2011East RegionEthnicityWhite - Other British</v>
      </c>
      <c r="F9658">
        <v>6.6233531853456</v>
      </c>
    </row>
    <row r="9659" spans="1:6" x14ac:dyDescent="0.25">
      <c r="A9659" s="95">
        <v>40633</v>
      </c>
      <c r="B9659" t="s">
        <v>132</v>
      </c>
      <c r="C9659" t="s">
        <v>90</v>
      </c>
      <c r="D9659" t="s">
        <v>101</v>
      </c>
      <c r="E9659" t="str">
        <f t="shared" si="150"/>
        <v>2011National Bodies and Special Health BoardsEthnicityWhite - Other British</v>
      </c>
      <c r="F9659">
        <v>8.3191070256073498</v>
      </c>
    </row>
    <row r="9660" spans="1:6" x14ac:dyDescent="0.25">
      <c r="A9660" s="95">
        <v>40633</v>
      </c>
      <c r="B9660" t="s">
        <v>128</v>
      </c>
      <c r="C9660" t="s">
        <v>90</v>
      </c>
      <c r="D9660" t="s">
        <v>101</v>
      </c>
      <c r="E9660" t="str">
        <f t="shared" si="150"/>
        <v>2011North RegionEthnicityWhite - Other British</v>
      </c>
      <c r="F9660">
        <v>9.8983886344083505</v>
      </c>
    </row>
    <row r="9661" spans="1:6" x14ac:dyDescent="0.25">
      <c r="A9661" s="95">
        <v>40633</v>
      </c>
      <c r="B9661" t="s">
        <v>129</v>
      </c>
      <c r="C9661" t="s">
        <v>90</v>
      </c>
      <c r="D9661" t="s">
        <v>101</v>
      </c>
      <c r="E9661" t="str">
        <f t="shared" si="150"/>
        <v>2011West RegionEthnicityWhite - Other British</v>
      </c>
      <c r="F9661">
        <v>9.9255429673972095</v>
      </c>
    </row>
    <row r="9662" spans="1:6" x14ac:dyDescent="0.25">
      <c r="A9662" s="95">
        <v>40999</v>
      </c>
      <c r="B9662" t="s">
        <v>102</v>
      </c>
      <c r="C9662" t="s">
        <v>90</v>
      </c>
      <c r="D9662" t="s">
        <v>101</v>
      </c>
      <c r="E9662" t="str">
        <f t="shared" si="150"/>
        <v>2012NHS Ayrshire &amp; ArranEthnicityWhite - Other British</v>
      </c>
      <c r="F9662">
        <v>4.1727672035139003</v>
      </c>
    </row>
    <row r="9663" spans="1:6" x14ac:dyDescent="0.25">
      <c r="A9663" s="95">
        <v>40999</v>
      </c>
      <c r="B9663" t="s">
        <v>103</v>
      </c>
      <c r="C9663" t="s">
        <v>90</v>
      </c>
      <c r="D9663" t="s">
        <v>101</v>
      </c>
      <c r="E9663" t="str">
        <f t="shared" si="150"/>
        <v>2012NHS BordersEthnicityWhite - Other British</v>
      </c>
      <c r="F9663">
        <v>9.2648264553156601</v>
      </c>
    </row>
    <row r="9664" spans="1:6" x14ac:dyDescent="0.25">
      <c r="A9664" s="95">
        <v>40999</v>
      </c>
      <c r="B9664" t="s">
        <v>82</v>
      </c>
      <c r="C9664" t="s">
        <v>90</v>
      </c>
      <c r="D9664" t="s">
        <v>101</v>
      </c>
      <c r="E9664" t="str">
        <f t="shared" si="150"/>
        <v>2012NHSScotlandEthnicityWhite - Other British</v>
      </c>
      <c r="F9664">
        <v>8.9129485105729795</v>
      </c>
    </row>
    <row r="9665" spans="1:6" x14ac:dyDescent="0.25">
      <c r="A9665" s="95">
        <v>40999</v>
      </c>
      <c r="B9665" t="s">
        <v>52</v>
      </c>
      <c r="C9665" t="s">
        <v>90</v>
      </c>
      <c r="D9665" t="s">
        <v>101</v>
      </c>
      <c r="E9665" t="str">
        <f t="shared" si="150"/>
        <v>2012NHS National Services ScotlandEthnicityWhite - Other British</v>
      </c>
      <c r="F9665">
        <v>6.1247853463079496</v>
      </c>
    </row>
    <row r="9666" spans="1:6" x14ac:dyDescent="0.25">
      <c r="A9666" s="95">
        <v>40999</v>
      </c>
      <c r="B9666" t="s">
        <v>15</v>
      </c>
      <c r="C9666" t="s">
        <v>90</v>
      </c>
      <c r="D9666" t="s">
        <v>101</v>
      </c>
      <c r="E9666" t="str">
        <f t="shared" si="150"/>
        <v>2012Scottish Ambulance ServiceEthnicityWhite - Other British</v>
      </c>
      <c r="F9666">
        <v>5.55555555555555</v>
      </c>
    </row>
    <row r="9667" spans="1:6" x14ac:dyDescent="0.25">
      <c r="A9667" s="95">
        <v>40999</v>
      </c>
      <c r="B9667" t="s">
        <v>16</v>
      </c>
      <c r="C9667" t="s">
        <v>90</v>
      </c>
      <c r="D9667" t="s">
        <v>101</v>
      </c>
      <c r="E9667" t="str">
        <f t="shared" si="150"/>
        <v>2012NHS 24EthnicityWhite - Other British</v>
      </c>
      <c r="F9667">
        <v>24.255858138061999</v>
      </c>
    </row>
    <row r="9668" spans="1:6" x14ac:dyDescent="0.25">
      <c r="A9668" s="95">
        <v>40999</v>
      </c>
      <c r="B9668" t="s">
        <v>17</v>
      </c>
      <c r="C9668" t="s">
        <v>90</v>
      </c>
      <c r="D9668" t="s">
        <v>101</v>
      </c>
      <c r="E9668" t="str">
        <f t="shared" ref="E9668:E9731" si="151">"20"&amp;RIGHT(TEXT(A9668,"dd-mmm-yy"),2)&amp;B9668&amp;C9668&amp;D9668</f>
        <v>2012NHS Education for ScotlandEthnicityWhite - Other British</v>
      </c>
      <c r="F9668">
        <v>8.0152671755725091</v>
      </c>
    </row>
    <row r="9669" spans="1:6" x14ac:dyDescent="0.25">
      <c r="A9669" s="95">
        <v>40999</v>
      </c>
      <c r="B9669" t="s">
        <v>83</v>
      </c>
      <c r="C9669" t="s">
        <v>90</v>
      </c>
      <c r="D9669" t="s">
        <v>101</v>
      </c>
      <c r="E9669" t="str">
        <f t="shared" si="151"/>
        <v>2012Healthcare Improvement ScotlandEthnicityWhite - Other British</v>
      </c>
      <c r="F9669">
        <v>14.7651006711409</v>
      </c>
    </row>
    <row r="9670" spans="1:6" x14ac:dyDescent="0.25">
      <c r="A9670" s="95">
        <v>40999</v>
      </c>
      <c r="B9670" t="s">
        <v>18</v>
      </c>
      <c r="C9670" t="s">
        <v>90</v>
      </c>
      <c r="D9670" t="s">
        <v>101</v>
      </c>
      <c r="E9670" t="str">
        <f t="shared" si="151"/>
        <v>2012NHS Health ScotlandEthnicityWhite - Other British</v>
      </c>
      <c r="F9670">
        <v>17.857142857142801</v>
      </c>
    </row>
    <row r="9671" spans="1:6" x14ac:dyDescent="0.25">
      <c r="A9671" s="95">
        <v>40999</v>
      </c>
      <c r="B9671" t="s">
        <v>19</v>
      </c>
      <c r="C9671" t="s">
        <v>90</v>
      </c>
      <c r="D9671" t="s">
        <v>101</v>
      </c>
      <c r="E9671" t="str">
        <f t="shared" si="151"/>
        <v>2012The State HospitalEthnicityWhite - Other British</v>
      </c>
      <c r="F9671">
        <v>2.8985507246376798</v>
      </c>
    </row>
    <row r="9672" spans="1:6" x14ac:dyDescent="0.25">
      <c r="A9672" s="95">
        <v>40999</v>
      </c>
      <c r="B9672" t="s">
        <v>35</v>
      </c>
      <c r="C9672" t="s">
        <v>90</v>
      </c>
      <c r="D9672" t="s">
        <v>101</v>
      </c>
      <c r="E9672" t="str">
        <f t="shared" si="151"/>
        <v>2012National Waiting Times CentreEthnicityWhite - Other British</v>
      </c>
      <c r="F9672">
        <v>4.3837357052096504</v>
      </c>
    </row>
    <row r="9673" spans="1:6" x14ac:dyDescent="0.25">
      <c r="A9673" s="95">
        <v>40999</v>
      </c>
      <c r="B9673" t="s">
        <v>105</v>
      </c>
      <c r="C9673" t="s">
        <v>90</v>
      </c>
      <c r="D9673" t="s">
        <v>101</v>
      </c>
      <c r="E9673" t="str">
        <f t="shared" si="151"/>
        <v>2012NHS FifeEthnicityWhite - Other British</v>
      </c>
      <c r="F9673">
        <v>6.1803657767500502</v>
      </c>
    </row>
    <row r="9674" spans="1:6" x14ac:dyDescent="0.25">
      <c r="A9674" s="95">
        <v>40999</v>
      </c>
      <c r="B9674" t="s">
        <v>108</v>
      </c>
      <c r="C9674" t="s">
        <v>90</v>
      </c>
      <c r="D9674" t="s">
        <v>101</v>
      </c>
      <c r="E9674" t="str">
        <f t="shared" si="151"/>
        <v>2012NHS Greater Glasgow &amp; ClydeEthnicityWhite - Other British</v>
      </c>
      <c r="F9674">
        <v>13.721880901723599</v>
      </c>
    </row>
    <row r="9675" spans="1:6" x14ac:dyDescent="0.25">
      <c r="A9675" s="95">
        <v>40999</v>
      </c>
      <c r="B9675" t="s">
        <v>109</v>
      </c>
      <c r="C9675" t="s">
        <v>90</v>
      </c>
      <c r="D9675" t="s">
        <v>101</v>
      </c>
      <c r="E9675" t="str">
        <f t="shared" si="151"/>
        <v>2012NHS HighlandEthnicityWhite - Other British</v>
      </c>
      <c r="F9675">
        <v>13.4888957118002</v>
      </c>
    </row>
    <row r="9676" spans="1:6" x14ac:dyDescent="0.25">
      <c r="A9676" s="95">
        <v>40999</v>
      </c>
      <c r="B9676" t="s">
        <v>110</v>
      </c>
      <c r="C9676" t="s">
        <v>90</v>
      </c>
      <c r="D9676" t="s">
        <v>101</v>
      </c>
      <c r="E9676" t="str">
        <f t="shared" si="151"/>
        <v>2012NHS LanarkshireEthnicityWhite - Other British</v>
      </c>
      <c r="F9676">
        <v>4.3267776096822903</v>
      </c>
    </row>
    <row r="9677" spans="1:6" x14ac:dyDescent="0.25">
      <c r="A9677" s="95">
        <v>40999</v>
      </c>
      <c r="B9677" t="s">
        <v>107</v>
      </c>
      <c r="C9677" t="s">
        <v>90</v>
      </c>
      <c r="D9677" t="s">
        <v>101</v>
      </c>
      <c r="E9677" t="str">
        <f t="shared" si="151"/>
        <v>2012NHS GrampianEthnicityWhite - Other British</v>
      </c>
      <c r="F9677">
        <v>9.01352982277837</v>
      </c>
    </row>
    <row r="9678" spans="1:6" x14ac:dyDescent="0.25">
      <c r="A9678" s="95">
        <v>40999</v>
      </c>
      <c r="B9678" t="s">
        <v>112</v>
      </c>
      <c r="C9678" t="s">
        <v>90</v>
      </c>
      <c r="D9678" t="s">
        <v>101</v>
      </c>
      <c r="E9678" t="str">
        <f t="shared" si="151"/>
        <v>2012NHS OrkneyEthnicityWhite - Other British</v>
      </c>
      <c r="F9678">
        <v>11.993769470404899</v>
      </c>
    </row>
    <row r="9679" spans="1:6" x14ac:dyDescent="0.25">
      <c r="A9679" s="95">
        <v>40999</v>
      </c>
      <c r="B9679" t="s">
        <v>111</v>
      </c>
      <c r="C9679" t="s">
        <v>90</v>
      </c>
      <c r="D9679" t="s">
        <v>101</v>
      </c>
      <c r="E9679" t="str">
        <f t="shared" si="151"/>
        <v>2012NHS LothianEthnicityWhite - Other British</v>
      </c>
      <c r="F9679">
        <v>6.0158815948114501</v>
      </c>
    </row>
    <row r="9680" spans="1:6" x14ac:dyDescent="0.25">
      <c r="A9680" s="95">
        <v>40999</v>
      </c>
      <c r="B9680" t="s">
        <v>114</v>
      </c>
      <c r="C9680" t="s">
        <v>90</v>
      </c>
      <c r="D9680" t="s">
        <v>101</v>
      </c>
      <c r="E9680" t="str">
        <f t="shared" si="151"/>
        <v>2012NHS TaysideEthnicityWhite - Other British</v>
      </c>
      <c r="F9680">
        <v>7.9311791859001204</v>
      </c>
    </row>
    <row r="9681" spans="1:6" x14ac:dyDescent="0.25">
      <c r="A9681" s="95">
        <v>40999</v>
      </c>
      <c r="B9681" t="s">
        <v>106</v>
      </c>
      <c r="C9681" t="s">
        <v>90</v>
      </c>
      <c r="D9681" t="s">
        <v>101</v>
      </c>
      <c r="E9681" t="str">
        <f t="shared" si="151"/>
        <v>2012NHS Forth ValleyEthnicityWhite - Other British</v>
      </c>
      <c r="F9681">
        <v>6.5784029788994598</v>
      </c>
    </row>
    <row r="9682" spans="1:6" x14ac:dyDescent="0.25">
      <c r="A9682" s="95">
        <v>40999</v>
      </c>
      <c r="B9682" t="s">
        <v>115</v>
      </c>
      <c r="C9682" t="s">
        <v>90</v>
      </c>
      <c r="D9682" t="s">
        <v>101</v>
      </c>
      <c r="E9682" t="str">
        <f t="shared" si="151"/>
        <v>2012NHS Western IslesEthnicityWhite - Other British</v>
      </c>
      <c r="F9682">
        <v>9.7199341021416803</v>
      </c>
    </row>
    <row r="9683" spans="1:6" x14ac:dyDescent="0.25">
      <c r="A9683" s="95">
        <v>40999</v>
      </c>
      <c r="B9683" t="s">
        <v>104</v>
      </c>
      <c r="C9683" t="s">
        <v>90</v>
      </c>
      <c r="D9683" t="s">
        <v>101</v>
      </c>
      <c r="E9683" t="str">
        <f t="shared" si="151"/>
        <v>2012NHS Dumfries &amp; GallowayEthnicityWhite - Other British</v>
      </c>
      <c r="F9683">
        <v>6.1390374331550799</v>
      </c>
    </row>
    <row r="9684" spans="1:6" x14ac:dyDescent="0.25">
      <c r="A9684" s="95">
        <v>40999</v>
      </c>
      <c r="B9684" t="s">
        <v>113</v>
      </c>
      <c r="C9684" t="s">
        <v>90</v>
      </c>
      <c r="D9684" t="s">
        <v>101</v>
      </c>
      <c r="E9684" t="str">
        <f t="shared" si="151"/>
        <v>2012NHS ShetlandEthnicityWhite - Other British</v>
      </c>
      <c r="F9684">
        <v>26.458036984352699</v>
      </c>
    </row>
    <row r="9685" spans="1:6" x14ac:dyDescent="0.25">
      <c r="A9685" s="95">
        <v>40999</v>
      </c>
      <c r="B9685" t="s">
        <v>127</v>
      </c>
      <c r="C9685" t="s">
        <v>90</v>
      </c>
      <c r="D9685" t="s">
        <v>101</v>
      </c>
      <c r="E9685" t="str">
        <f t="shared" si="151"/>
        <v>2012East RegionEthnicityWhite - Other British</v>
      </c>
      <c r="F9685">
        <v>6.3772632031375904</v>
      </c>
    </row>
    <row r="9686" spans="1:6" x14ac:dyDescent="0.25">
      <c r="A9686" s="95">
        <v>40999</v>
      </c>
      <c r="B9686" t="s">
        <v>132</v>
      </c>
      <c r="C9686" t="s">
        <v>90</v>
      </c>
      <c r="D9686" t="s">
        <v>101</v>
      </c>
      <c r="E9686" t="str">
        <f t="shared" si="151"/>
        <v>2012National Bodies and Special Health BoardsEthnicityWhite - Other British</v>
      </c>
      <c r="F9686">
        <v>8.3181049069373891</v>
      </c>
    </row>
    <row r="9687" spans="1:6" x14ac:dyDescent="0.25">
      <c r="A9687" s="95">
        <v>40999</v>
      </c>
      <c r="B9687" t="s">
        <v>128</v>
      </c>
      <c r="C9687" t="s">
        <v>90</v>
      </c>
      <c r="D9687" t="s">
        <v>101</v>
      </c>
      <c r="E9687" t="str">
        <f t="shared" si="151"/>
        <v>2012North RegionEthnicityWhite - Other British</v>
      </c>
      <c r="F9687">
        <v>10.035165561350899</v>
      </c>
    </row>
    <row r="9688" spans="1:6" x14ac:dyDescent="0.25">
      <c r="A9688" s="95">
        <v>40999</v>
      </c>
      <c r="B9688" t="s">
        <v>129</v>
      </c>
      <c r="C9688" t="s">
        <v>90</v>
      </c>
      <c r="D9688" t="s">
        <v>101</v>
      </c>
      <c r="E9688" t="str">
        <f t="shared" si="151"/>
        <v>2012West RegionEthnicityWhite - Other British</v>
      </c>
      <c r="F9688">
        <v>9.6681856106796698</v>
      </c>
    </row>
    <row r="9689" spans="1:6" x14ac:dyDescent="0.25">
      <c r="A9689" s="95">
        <v>41364</v>
      </c>
      <c r="B9689" t="s">
        <v>102</v>
      </c>
      <c r="C9689" t="s">
        <v>90</v>
      </c>
      <c r="D9689" t="s">
        <v>101</v>
      </c>
      <c r="E9689" t="str">
        <f t="shared" si="151"/>
        <v>2013NHS Ayrshire &amp; ArranEthnicityWhite - Other British</v>
      </c>
      <c r="F9689">
        <v>3.8598412263892601</v>
      </c>
    </row>
    <row r="9690" spans="1:6" x14ac:dyDescent="0.25">
      <c r="A9690" s="95">
        <v>41364</v>
      </c>
      <c r="B9690" t="s">
        <v>103</v>
      </c>
      <c r="C9690" t="s">
        <v>90</v>
      </c>
      <c r="D9690" t="s">
        <v>101</v>
      </c>
      <c r="E9690" t="str">
        <f t="shared" si="151"/>
        <v>2013NHS BordersEthnicityWhite - Other British</v>
      </c>
      <c r="F9690">
        <v>8.6692435118718905</v>
      </c>
    </row>
    <row r="9691" spans="1:6" x14ac:dyDescent="0.25">
      <c r="A9691" s="95">
        <v>41364</v>
      </c>
      <c r="B9691" t="s">
        <v>82</v>
      </c>
      <c r="C9691" t="s">
        <v>90</v>
      </c>
      <c r="D9691" t="s">
        <v>101</v>
      </c>
      <c r="E9691" t="str">
        <f t="shared" si="151"/>
        <v>2013NHSScotlandEthnicityWhite - Other British</v>
      </c>
      <c r="F9691">
        <v>8.5663928895507109</v>
      </c>
    </row>
    <row r="9692" spans="1:6" x14ac:dyDescent="0.25">
      <c r="A9692" s="95">
        <v>41364</v>
      </c>
      <c r="B9692" t="s">
        <v>52</v>
      </c>
      <c r="C9692" t="s">
        <v>90</v>
      </c>
      <c r="D9692" t="s">
        <v>101</v>
      </c>
      <c r="E9692" t="str">
        <f t="shared" si="151"/>
        <v>2013NHS National Services ScotlandEthnicityWhite - Other British</v>
      </c>
      <c r="F9692">
        <v>5.6785090273733196</v>
      </c>
    </row>
    <row r="9693" spans="1:6" x14ac:dyDescent="0.25">
      <c r="A9693" s="95">
        <v>41364</v>
      </c>
      <c r="B9693" t="s">
        <v>15</v>
      </c>
      <c r="C9693" t="s">
        <v>90</v>
      </c>
      <c r="D9693" t="s">
        <v>101</v>
      </c>
      <c r="E9693" t="str">
        <f t="shared" si="151"/>
        <v>2013Scottish Ambulance ServiceEthnicityWhite - Other British</v>
      </c>
      <c r="F9693">
        <v>5.2363299351251102</v>
      </c>
    </row>
    <row r="9694" spans="1:6" x14ac:dyDescent="0.25">
      <c r="A9694" s="95">
        <v>41364</v>
      </c>
      <c r="B9694" t="s">
        <v>16</v>
      </c>
      <c r="C9694" t="s">
        <v>90</v>
      </c>
      <c r="D9694" t="s">
        <v>101</v>
      </c>
      <c r="E9694" t="str">
        <f t="shared" si="151"/>
        <v>2013NHS 24EthnicityWhite - Other British</v>
      </c>
      <c r="F9694">
        <v>22.181818181818102</v>
      </c>
    </row>
    <row r="9695" spans="1:6" x14ac:dyDescent="0.25">
      <c r="A9695" s="95">
        <v>41364</v>
      </c>
      <c r="B9695" t="s">
        <v>17</v>
      </c>
      <c r="C9695" t="s">
        <v>90</v>
      </c>
      <c r="D9695" t="s">
        <v>101</v>
      </c>
      <c r="E9695" t="str">
        <f t="shared" si="151"/>
        <v>2013NHS Education for ScotlandEthnicityWhite - Other British</v>
      </c>
      <c r="F9695">
        <v>8.1404628890662405</v>
      </c>
    </row>
    <row r="9696" spans="1:6" x14ac:dyDescent="0.25">
      <c r="A9696" s="95">
        <v>41364</v>
      </c>
      <c r="B9696" t="s">
        <v>83</v>
      </c>
      <c r="C9696" t="s">
        <v>90</v>
      </c>
      <c r="D9696" t="s">
        <v>101</v>
      </c>
      <c r="E9696" t="str">
        <f t="shared" si="151"/>
        <v>2013Healthcare Improvement ScotlandEthnicityWhite - Other British</v>
      </c>
      <c r="F9696">
        <v>13.5220125786163</v>
      </c>
    </row>
    <row r="9697" spans="1:6" x14ac:dyDescent="0.25">
      <c r="A9697" s="95">
        <v>41364</v>
      </c>
      <c r="B9697" t="s">
        <v>18</v>
      </c>
      <c r="C9697" t="s">
        <v>90</v>
      </c>
      <c r="D9697" t="s">
        <v>101</v>
      </c>
      <c r="E9697" t="str">
        <f t="shared" si="151"/>
        <v>2013NHS Health ScotlandEthnicityWhite - Other British</v>
      </c>
      <c r="F9697">
        <v>16.722408026755801</v>
      </c>
    </row>
    <row r="9698" spans="1:6" x14ac:dyDescent="0.25">
      <c r="A9698" s="95">
        <v>41364</v>
      </c>
      <c r="B9698" t="s">
        <v>19</v>
      </c>
      <c r="C9698" t="s">
        <v>90</v>
      </c>
      <c r="D9698" t="s">
        <v>101</v>
      </c>
      <c r="E9698" t="str">
        <f t="shared" si="151"/>
        <v>2013The State HospitalEthnicityWhite - Other British</v>
      </c>
      <c r="F9698">
        <v>2.6124818577648701</v>
      </c>
    </row>
    <row r="9699" spans="1:6" x14ac:dyDescent="0.25">
      <c r="A9699" s="95">
        <v>41364</v>
      </c>
      <c r="B9699" t="s">
        <v>35</v>
      </c>
      <c r="C9699" t="s">
        <v>90</v>
      </c>
      <c r="D9699" t="s">
        <v>101</v>
      </c>
      <c r="E9699" t="str">
        <f t="shared" si="151"/>
        <v>2013National Waiting Times CentreEthnicityWhite - Other British</v>
      </c>
      <c r="F9699">
        <v>3.9711191335740001</v>
      </c>
    </row>
    <row r="9700" spans="1:6" x14ac:dyDescent="0.25">
      <c r="A9700" s="95">
        <v>41364</v>
      </c>
      <c r="B9700" t="s">
        <v>105</v>
      </c>
      <c r="C9700" t="s">
        <v>90</v>
      </c>
      <c r="D9700" t="s">
        <v>101</v>
      </c>
      <c r="E9700" t="str">
        <f t="shared" si="151"/>
        <v>2013NHS FifeEthnicityWhite - Other British</v>
      </c>
      <c r="F9700">
        <v>6.0386987029555597</v>
      </c>
    </row>
    <row r="9701" spans="1:6" x14ac:dyDescent="0.25">
      <c r="A9701" s="95">
        <v>41364</v>
      </c>
      <c r="B9701" t="s">
        <v>108</v>
      </c>
      <c r="C9701" t="s">
        <v>90</v>
      </c>
      <c r="D9701" t="s">
        <v>101</v>
      </c>
      <c r="E9701" t="str">
        <f t="shared" si="151"/>
        <v>2013NHS Greater Glasgow &amp; ClydeEthnicityWhite - Other British</v>
      </c>
      <c r="F9701">
        <v>13.3226285769064</v>
      </c>
    </row>
    <row r="9702" spans="1:6" x14ac:dyDescent="0.25">
      <c r="A9702" s="95">
        <v>41364</v>
      </c>
      <c r="B9702" t="s">
        <v>109</v>
      </c>
      <c r="C9702" t="s">
        <v>90</v>
      </c>
      <c r="D9702" t="s">
        <v>101</v>
      </c>
      <c r="E9702" t="str">
        <f t="shared" si="151"/>
        <v>2013NHS HighlandEthnicityWhite - Other British</v>
      </c>
      <c r="F9702">
        <v>11.2606668426145</v>
      </c>
    </row>
    <row r="9703" spans="1:6" x14ac:dyDescent="0.25">
      <c r="A9703" s="95">
        <v>41364</v>
      </c>
      <c r="B9703" t="s">
        <v>110</v>
      </c>
      <c r="C9703" t="s">
        <v>90</v>
      </c>
      <c r="D9703" t="s">
        <v>101</v>
      </c>
      <c r="E9703" t="str">
        <f t="shared" si="151"/>
        <v>2013NHS LanarkshireEthnicityWhite - Other British</v>
      </c>
      <c r="F9703">
        <v>4.4143744454303402</v>
      </c>
    </row>
    <row r="9704" spans="1:6" x14ac:dyDescent="0.25">
      <c r="A9704" s="95">
        <v>41364</v>
      </c>
      <c r="B9704" t="s">
        <v>107</v>
      </c>
      <c r="C9704" t="s">
        <v>90</v>
      </c>
      <c r="D9704" t="s">
        <v>101</v>
      </c>
      <c r="E9704" t="str">
        <f t="shared" si="151"/>
        <v>2013NHS GrampianEthnicityWhite - Other British</v>
      </c>
      <c r="F9704">
        <v>9.1144353973363597</v>
      </c>
    </row>
    <row r="9705" spans="1:6" x14ac:dyDescent="0.25">
      <c r="A9705" s="95">
        <v>41364</v>
      </c>
      <c r="B9705" t="s">
        <v>112</v>
      </c>
      <c r="C9705" t="s">
        <v>90</v>
      </c>
      <c r="D9705" t="s">
        <v>101</v>
      </c>
      <c r="E9705" t="str">
        <f t="shared" si="151"/>
        <v>2013NHS OrkneyEthnicityWhite - Other British</v>
      </c>
      <c r="F9705">
        <v>11.407407407407399</v>
      </c>
    </row>
    <row r="9706" spans="1:6" x14ac:dyDescent="0.25">
      <c r="A9706" s="95">
        <v>41364</v>
      </c>
      <c r="B9706" t="s">
        <v>111</v>
      </c>
      <c r="C9706" t="s">
        <v>90</v>
      </c>
      <c r="D9706" t="s">
        <v>101</v>
      </c>
      <c r="E9706" t="str">
        <f t="shared" si="151"/>
        <v>2013NHS LothianEthnicityWhite - Other British</v>
      </c>
      <c r="F9706">
        <v>5.65847764800644</v>
      </c>
    </row>
    <row r="9707" spans="1:6" x14ac:dyDescent="0.25">
      <c r="A9707" s="95">
        <v>41364</v>
      </c>
      <c r="B9707" t="s">
        <v>114</v>
      </c>
      <c r="C9707" t="s">
        <v>90</v>
      </c>
      <c r="D9707" t="s">
        <v>101</v>
      </c>
      <c r="E9707" t="str">
        <f t="shared" si="151"/>
        <v>2013NHS TaysideEthnicityWhite - Other British</v>
      </c>
      <c r="F9707">
        <v>8.1195689954813997</v>
      </c>
    </row>
    <row r="9708" spans="1:6" x14ac:dyDescent="0.25">
      <c r="A9708" s="95">
        <v>41364</v>
      </c>
      <c r="B9708" t="s">
        <v>106</v>
      </c>
      <c r="C9708" t="s">
        <v>90</v>
      </c>
      <c r="D9708" t="s">
        <v>101</v>
      </c>
      <c r="E9708" t="str">
        <f t="shared" si="151"/>
        <v>2013NHS Forth ValleyEthnicityWhite - Other British</v>
      </c>
      <c r="F9708">
        <v>6.2880611811358103</v>
      </c>
    </row>
    <row r="9709" spans="1:6" x14ac:dyDescent="0.25">
      <c r="A9709" s="95">
        <v>41364</v>
      </c>
      <c r="B9709" t="s">
        <v>115</v>
      </c>
      <c r="C9709" t="s">
        <v>90</v>
      </c>
      <c r="D9709" t="s">
        <v>101</v>
      </c>
      <c r="E9709" t="str">
        <f t="shared" si="151"/>
        <v>2013NHS Western IslesEthnicityWhite - Other British</v>
      </c>
      <c r="F9709">
        <v>9.8280098280098205</v>
      </c>
    </row>
    <row r="9710" spans="1:6" x14ac:dyDescent="0.25">
      <c r="A9710" s="95">
        <v>41364</v>
      </c>
      <c r="B9710" t="s">
        <v>104</v>
      </c>
      <c r="C9710" t="s">
        <v>90</v>
      </c>
      <c r="D9710" t="s">
        <v>101</v>
      </c>
      <c r="E9710" t="str">
        <f t="shared" si="151"/>
        <v>2013NHS Dumfries &amp; GallowayEthnicityWhite - Other British</v>
      </c>
      <c r="F9710">
        <v>5.8191969078806096</v>
      </c>
    </row>
    <row r="9711" spans="1:6" x14ac:dyDescent="0.25">
      <c r="A9711" s="95">
        <v>41364</v>
      </c>
      <c r="B9711" t="s">
        <v>113</v>
      </c>
      <c r="C9711" t="s">
        <v>90</v>
      </c>
      <c r="D9711" t="s">
        <v>101</v>
      </c>
      <c r="E9711" t="str">
        <f t="shared" si="151"/>
        <v>2013NHS ShetlandEthnicityWhite - Other British</v>
      </c>
      <c r="F9711">
        <v>24.223602484472</v>
      </c>
    </row>
    <row r="9712" spans="1:6" x14ac:dyDescent="0.25">
      <c r="A9712" s="95">
        <v>41364</v>
      </c>
      <c r="B9712" t="s">
        <v>127</v>
      </c>
      <c r="C9712" t="s">
        <v>90</v>
      </c>
      <c r="D9712" t="s">
        <v>101</v>
      </c>
      <c r="E9712" t="str">
        <f t="shared" si="151"/>
        <v>2013East RegionEthnicityWhite - Other British</v>
      </c>
      <c r="F9712">
        <v>6.0409952982196602</v>
      </c>
    </row>
    <row r="9713" spans="1:6" x14ac:dyDescent="0.25">
      <c r="A9713" s="95">
        <v>41364</v>
      </c>
      <c r="B9713" t="s">
        <v>132</v>
      </c>
      <c r="C9713" t="s">
        <v>90</v>
      </c>
      <c r="D9713" t="s">
        <v>101</v>
      </c>
      <c r="E9713" t="str">
        <f t="shared" si="151"/>
        <v>2013National Bodies and Special Health BoardsEthnicityWhite - Other British</v>
      </c>
      <c r="F9713">
        <v>7.8526287481511297</v>
      </c>
    </row>
    <row r="9714" spans="1:6" x14ac:dyDescent="0.25">
      <c r="A9714" s="95">
        <v>41364</v>
      </c>
      <c r="B9714" t="s">
        <v>128</v>
      </c>
      <c r="C9714" t="s">
        <v>90</v>
      </c>
      <c r="D9714" t="s">
        <v>101</v>
      </c>
      <c r="E9714" t="str">
        <f t="shared" si="151"/>
        <v>2013North RegionEthnicityWhite - Other British</v>
      </c>
      <c r="F9714">
        <v>9.6713021491782492</v>
      </c>
    </row>
    <row r="9715" spans="1:6" x14ac:dyDescent="0.25">
      <c r="A9715" s="95">
        <v>41364</v>
      </c>
      <c r="B9715" t="s">
        <v>129</v>
      </c>
      <c r="C9715" t="s">
        <v>90</v>
      </c>
      <c r="D9715" t="s">
        <v>101</v>
      </c>
      <c r="E9715" t="str">
        <f t="shared" si="151"/>
        <v>2013West RegionEthnicityWhite - Other British</v>
      </c>
      <c r="F9715">
        <v>9.3600420906746002</v>
      </c>
    </row>
    <row r="9716" spans="1:6" x14ac:dyDescent="0.25">
      <c r="A9716" s="95">
        <v>41729</v>
      </c>
      <c r="B9716" t="s">
        <v>102</v>
      </c>
      <c r="C9716" t="s">
        <v>90</v>
      </c>
      <c r="D9716" t="s">
        <v>101</v>
      </c>
      <c r="E9716" t="str">
        <f t="shared" si="151"/>
        <v>2014NHS Ayrshire &amp; ArranEthnicityWhite - Other British</v>
      </c>
      <c r="F9716">
        <v>3.9263035506663</v>
      </c>
    </row>
    <row r="9717" spans="1:6" x14ac:dyDescent="0.25">
      <c r="A9717" s="95">
        <v>41729</v>
      </c>
      <c r="B9717" t="s">
        <v>103</v>
      </c>
      <c r="C9717" t="s">
        <v>90</v>
      </c>
      <c r="D9717" t="s">
        <v>101</v>
      </c>
      <c r="E9717" t="str">
        <f t="shared" si="151"/>
        <v>2014NHS BordersEthnicityWhite - Other British</v>
      </c>
      <c r="F9717">
        <v>7.4380165289256199</v>
      </c>
    </row>
    <row r="9718" spans="1:6" x14ac:dyDescent="0.25">
      <c r="A9718" s="95">
        <v>41729</v>
      </c>
      <c r="B9718" t="s">
        <v>82</v>
      </c>
      <c r="C9718" t="s">
        <v>90</v>
      </c>
      <c r="D9718" t="s">
        <v>101</v>
      </c>
      <c r="E9718" t="str">
        <f t="shared" si="151"/>
        <v>2014NHSScotlandEthnicityWhite - Other British</v>
      </c>
      <c r="F9718">
        <v>8.3841489599257901</v>
      </c>
    </row>
    <row r="9719" spans="1:6" x14ac:dyDescent="0.25">
      <c r="A9719" s="95">
        <v>41729</v>
      </c>
      <c r="B9719" t="s">
        <v>52</v>
      </c>
      <c r="C9719" t="s">
        <v>90</v>
      </c>
      <c r="D9719" t="s">
        <v>101</v>
      </c>
      <c r="E9719" t="str">
        <f t="shared" si="151"/>
        <v>2014NHS National Services ScotlandEthnicityWhite - Other British</v>
      </c>
      <c r="F9719">
        <v>5.63462097008422</v>
      </c>
    </row>
    <row r="9720" spans="1:6" x14ac:dyDescent="0.25">
      <c r="A9720" s="95">
        <v>41729</v>
      </c>
      <c r="B9720" t="s">
        <v>15</v>
      </c>
      <c r="C9720" t="s">
        <v>90</v>
      </c>
      <c r="D9720" t="s">
        <v>101</v>
      </c>
      <c r="E9720" t="str">
        <f t="shared" si="151"/>
        <v>2014Scottish Ambulance ServiceEthnicityWhite - Other British</v>
      </c>
      <c r="F9720">
        <v>4.9659863945578202</v>
      </c>
    </row>
    <row r="9721" spans="1:6" x14ac:dyDescent="0.25">
      <c r="A9721" s="95">
        <v>41729</v>
      </c>
      <c r="B9721" t="s">
        <v>16</v>
      </c>
      <c r="C9721" t="s">
        <v>90</v>
      </c>
      <c r="D9721" t="s">
        <v>101</v>
      </c>
      <c r="E9721" t="str">
        <f t="shared" si="151"/>
        <v>2014NHS 24EthnicityWhite - Other British</v>
      </c>
      <c r="F9721">
        <v>21.390728476821099</v>
      </c>
    </row>
    <row r="9722" spans="1:6" x14ac:dyDescent="0.25">
      <c r="A9722" s="95">
        <v>41729</v>
      </c>
      <c r="B9722" t="s">
        <v>17</v>
      </c>
      <c r="C9722" t="s">
        <v>90</v>
      </c>
      <c r="D9722" t="s">
        <v>101</v>
      </c>
      <c r="E9722" t="str">
        <f t="shared" si="151"/>
        <v>2014NHS Education for ScotlandEthnicityWhite - Other British</v>
      </c>
      <c r="F9722">
        <v>8.8724584103512001</v>
      </c>
    </row>
    <row r="9723" spans="1:6" x14ac:dyDescent="0.25">
      <c r="A9723" s="95">
        <v>41729</v>
      </c>
      <c r="B9723" t="s">
        <v>83</v>
      </c>
      <c r="C9723" t="s">
        <v>90</v>
      </c>
      <c r="D9723" t="s">
        <v>101</v>
      </c>
      <c r="E9723" t="str">
        <f t="shared" si="151"/>
        <v>2014Healthcare Improvement ScotlandEthnicityWhite - Other British</v>
      </c>
      <c r="F9723">
        <v>14.1975308641975</v>
      </c>
    </row>
    <row r="9724" spans="1:6" x14ac:dyDescent="0.25">
      <c r="A9724" s="95">
        <v>41729</v>
      </c>
      <c r="B9724" t="s">
        <v>18</v>
      </c>
      <c r="C9724" t="s">
        <v>90</v>
      </c>
      <c r="D9724" t="s">
        <v>101</v>
      </c>
      <c r="E9724" t="str">
        <f t="shared" si="151"/>
        <v>2014NHS Health ScotlandEthnicityWhite - Other British</v>
      </c>
      <c r="F9724">
        <v>13.636363636363599</v>
      </c>
    </row>
    <row r="9725" spans="1:6" x14ac:dyDescent="0.25">
      <c r="A9725" s="95">
        <v>41729</v>
      </c>
      <c r="B9725" t="s">
        <v>19</v>
      </c>
      <c r="C9725" t="s">
        <v>90</v>
      </c>
      <c r="D9725" t="s">
        <v>101</v>
      </c>
      <c r="E9725" t="str">
        <f t="shared" si="151"/>
        <v>2014The State HospitalEthnicityWhite - Other British</v>
      </c>
      <c r="F9725">
        <v>2.2955523672883702</v>
      </c>
    </row>
    <row r="9726" spans="1:6" x14ac:dyDescent="0.25">
      <c r="A9726" s="95">
        <v>41729</v>
      </c>
      <c r="B9726" t="s">
        <v>35</v>
      </c>
      <c r="C9726" t="s">
        <v>90</v>
      </c>
      <c r="D9726" t="s">
        <v>101</v>
      </c>
      <c r="E9726" t="str">
        <f t="shared" si="151"/>
        <v>2014National Waiting Times CentreEthnicityWhite - Other British</v>
      </c>
      <c r="F9726">
        <v>4.3552036199095001</v>
      </c>
    </row>
    <row r="9727" spans="1:6" x14ac:dyDescent="0.25">
      <c r="A9727" s="95">
        <v>41729</v>
      </c>
      <c r="B9727" t="s">
        <v>105</v>
      </c>
      <c r="C9727" t="s">
        <v>90</v>
      </c>
      <c r="D9727" t="s">
        <v>101</v>
      </c>
      <c r="E9727" t="str">
        <f t="shared" si="151"/>
        <v>2014NHS FifeEthnicityWhite - Other British</v>
      </c>
      <c r="F9727">
        <v>6.0115114048177301</v>
      </c>
    </row>
    <row r="9728" spans="1:6" x14ac:dyDescent="0.25">
      <c r="A9728" s="95">
        <v>41729</v>
      </c>
      <c r="B9728" t="s">
        <v>108</v>
      </c>
      <c r="C9728" t="s">
        <v>90</v>
      </c>
      <c r="D9728" t="s">
        <v>101</v>
      </c>
      <c r="E9728" t="str">
        <f t="shared" si="151"/>
        <v>2014NHS Greater Glasgow &amp; ClydeEthnicityWhite - Other British</v>
      </c>
      <c r="F9728">
        <v>12.6658374792703</v>
      </c>
    </row>
    <row r="9729" spans="1:6" x14ac:dyDescent="0.25">
      <c r="A9729" s="95">
        <v>41729</v>
      </c>
      <c r="B9729" t="s">
        <v>109</v>
      </c>
      <c r="C9729" t="s">
        <v>90</v>
      </c>
      <c r="D9729" t="s">
        <v>101</v>
      </c>
      <c r="E9729" t="str">
        <f t="shared" si="151"/>
        <v>2014NHS HighlandEthnicityWhite - Other British</v>
      </c>
      <c r="F9729">
        <v>10.364950788258801</v>
      </c>
    </row>
    <row r="9730" spans="1:6" x14ac:dyDescent="0.25">
      <c r="A9730" s="95">
        <v>41729</v>
      </c>
      <c r="B9730" t="s">
        <v>110</v>
      </c>
      <c r="C9730" t="s">
        <v>90</v>
      </c>
      <c r="D9730" t="s">
        <v>101</v>
      </c>
      <c r="E9730" t="str">
        <f t="shared" si="151"/>
        <v>2014NHS LanarkshireEthnicityWhite - Other British</v>
      </c>
      <c r="F9730">
        <v>4.2894469444041201</v>
      </c>
    </row>
    <row r="9731" spans="1:6" x14ac:dyDescent="0.25">
      <c r="A9731" s="95">
        <v>41729</v>
      </c>
      <c r="B9731" t="s">
        <v>107</v>
      </c>
      <c r="C9731" t="s">
        <v>90</v>
      </c>
      <c r="D9731" t="s">
        <v>101</v>
      </c>
      <c r="E9731" t="str">
        <f t="shared" si="151"/>
        <v>2014NHS GrampianEthnicityWhite - Other British</v>
      </c>
      <c r="F9731">
        <v>9.3055123014637093</v>
      </c>
    </row>
    <row r="9732" spans="1:6" x14ac:dyDescent="0.25">
      <c r="A9732" s="95">
        <v>41729</v>
      </c>
      <c r="B9732" t="s">
        <v>112</v>
      </c>
      <c r="C9732" t="s">
        <v>90</v>
      </c>
      <c r="D9732" t="s">
        <v>101</v>
      </c>
      <c r="E9732" t="str">
        <f t="shared" ref="E9732:E9795" si="152">"20"&amp;RIGHT(TEXT(A9732,"dd-mmm-yy"),2)&amp;B9732&amp;C9732&amp;D9732</f>
        <v>2014NHS OrkneyEthnicityWhite - Other British</v>
      </c>
      <c r="F9732">
        <v>11.4992721979621</v>
      </c>
    </row>
    <row r="9733" spans="1:6" x14ac:dyDescent="0.25">
      <c r="A9733" s="95">
        <v>41729</v>
      </c>
      <c r="B9733" t="s">
        <v>111</v>
      </c>
      <c r="C9733" t="s">
        <v>90</v>
      </c>
      <c r="D9733" t="s">
        <v>101</v>
      </c>
      <c r="E9733" t="str">
        <f t="shared" si="152"/>
        <v>2014NHS LothianEthnicityWhite - Other British</v>
      </c>
      <c r="F9733">
        <v>5.3855185909980401</v>
      </c>
    </row>
    <row r="9734" spans="1:6" x14ac:dyDescent="0.25">
      <c r="A9734" s="95">
        <v>41729</v>
      </c>
      <c r="B9734" t="s">
        <v>114</v>
      </c>
      <c r="C9734" t="s">
        <v>90</v>
      </c>
      <c r="D9734" t="s">
        <v>101</v>
      </c>
      <c r="E9734" t="str">
        <f t="shared" si="152"/>
        <v>2014NHS TaysideEthnicityWhite - Other British</v>
      </c>
      <c r="F9734">
        <v>8.1586518701191899</v>
      </c>
    </row>
    <row r="9735" spans="1:6" x14ac:dyDescent="0.25">
      <c r="A9735" s="95">
        <v>41729</v>
      </c>
      <c r="B9735" t="s">
        <v>106</v>
      </c>
      <c r="C9735" t="s">
        <v>90</v>
      </c>
      <c r="D9735" t="s">
        <v>101</v>
      </c>
      <c r="E9735" t="str">
        <f t="shared" si="152"/>
        <v>2014NHS Forth ValleyEthnicityWhite - Other British</v>
      </c>
      <c r="F9735">
        <v>6.4780647806477996</v>
      </c>
    </row>
    <row r="9736" spans="1:6" x14ac:dyDescent="0.25">
      <c r="A9736" s="95">
        <v>41729</v>
      </c>
      <c r="B9736" t="s">
        <v>115</v>
      </c>
      <c r="C9736" t="s">
        <v>90</v>
      </c>
      <c r="D9736" t="s">
        <v>101</v>
      </c>
      <c r="E9736" t="str">
        <f t="shared" si="152"/>
        <v>2014NHS Western IslesEthnicityWhite - Other British</v>
      </c>
      <c r="F9736">
        <v>9.5435684647302903</v>
      </c>
    </row>
    <row r="9737" spans="1:6" x14ac:dyDescent="0.25">
      <c r="A9737" s="95">
        <v>41729</v>
      </c>
      <c r="B9737" t="s">
        <v>104</v>
      </c>
      <c r="C9737" t="s">
        <v>90</v>
      </c>
      <c r="D9737" t="s">
        <v>101</v>
      </c>
      <c r="E9737" t="str">
        <f t="shared" si="152"/>
        <v>2014NHS Dumfries &amp; GallowayEthnicityWhite - Other British</v>
      </c>
      <c r="F9737">
        <v>9.4117647058823497</v>
      </c>
    </row>
    <row r="9738" spans="1:6" x14ac:dyDescent="0.25">
      <c r="A9738" s="95">
        <v>41729</v>
      </c>
      <c r="B9738" t="s">
        <v>113</v>
      </c>
      <c r="C9738" t="s">
        <v>90</v>
      </c>
      <c r="D9738" t="s">
        <v>101</v>
      </c>
      <c r="E9738" t="str">
        <f t="shared" si="152"/>
        <v>2014NHS ShetlandEthnicityWhite - Other British</v>
      </c>
      <c r="F9738">
        <v>23.067632850241498</v>
      </c>
    </row>
    <row r="9739" spans="1:6" x14ac:dyDescent="0.25">
      <c r="A9739" s="95">
        <v>41729</v>
      </c>
      <c r="B9739" t="s">
        <v>127</v>
      </c>
      <c r="C9739" t="s">
        <v>90</v>
      </c>
      <c r="D9739" t="s">
        <v>101</v>
      </c>
      <c r="E9739" t="str">
        <f t="shared" si="152"/>
        <v>2014East RegionEthnicityWhite - Other British</v>
      </c>
      <c r="F9739">
        <v>5.7310305482080803</v>
      </c>
    </row>
    <row r="9740" spans="1:6" x14ac:dyDescent="0.25">
      <c r="A9740" s="95">
        <v>41729</v>
      </c>
      <c r="B9740" t="s">
        <v>132</v>
      </c>
      <c r="C9740" t="s">
        <v>90</v>
      </c>
      <c r="D9740" t="s">
        <v>101</v>
      </c>
      <c r="E9740" t="str">
        <f t="shared" si="152"/>
        <v>2014National Bodies and Special Health BoardsEthnicityWhite - Other British</v>
      </c>
      <c r="F9740">
        <v>7.5147802550039096</v>
      </c>
    </row>
    <row r="9741" spans="1:6" x14ac:dyDescent="0.25">
      <c r="A9741" s="95">
        <v>41729</v>
      </c>
      <c r="B9741" t="s">
        <v>128</v>
      </c>
      <c r="C9741" t="s">
        <v>90</v>
      </c>
      <c r="D9741" t="s">
        <v>101</v>
      </c>
      <c r="E9741" t="str">
        <f t="shared" si="152"/>
        <v>2014North RegionEthnicityWhite - Other British</v>
      </c>
      <c r="F9741">
        <v>9.4974807152093401</v>
      </c>
    </row>
    <row r="9742" spans="1:6" x14ac:dyDescent="0.25">
      <c r="A9742" s="95">
        <v>41729</v>
      </c>
      <c r="B9742" t="s">
        <v>129</v>
      </c>
      <c r="C9742" t="s">
        <v>90</v>
      </c>
      <c r="D9742" t="s">
        <v>101</v>
      </c>
      <c r="E9742" t="str">
        <f t="shared" si="152"/>
        <v>2014West RegionEthnicityWhite - Other British</v>
      </c>
      <c r="F9742">
        <v>9.2612639516219293</v>
      </c>
    </row>
    <row r="9743" spans="1:6" x14ac:dyDescent="0.25">
      <c r="A9743" s="95">
        <v>42094</v>
      </c>
      <c r="B9743" t="s">
        <v>102</v>
      </c>
      <c r="C9743" t="s">
        <v>90</v>
      </c>
      <c r="D9743" t="s">
        <v>101</v>
      </c>
      <c r="E9743" t="str">
        <f t="shared" si="152"/>
        <v>2015NHS Ayrshire &amp; ArranEthnicityWhite - Other British</v>
      </c>
      <c r="F9743">
        <v>3.8210290827740399</v>
      </c>
    </row>
    <row r="9744" spans="1:6" x14ac:dyDescent="0.25">
      <c r="A9744" s="95">
        <v>42094</v>
      </c>
      <c r="B9744" t="s">
        <v>103</v>
      </c>
      <c r="C9744" t="s">
        <v>90</v>
      </c>
      <c r="D9744" t="s">
        <v>101</v>
      </c>
      <c r="E9744" t="str">
        <f t="shared" si="152"/>
        <v>2015NHS BordersEthnicityWhite - Other British</v>
      </c>
      <c r="F9744">
        <v>8.30555555555555</v>
      </c>
    </row>
    <row r="9745" spans="1:6" x14ac:dyDescent="0.25">
      <c r="A9745" s="95">
        <v>42094</v>
      </c>
      <c r="B9745" t="s">
        <v>82</v>
      </c>
      <c r="C9745" t="s">
        <v>90</v>
      </c>
      <c r="D9745" t="s">
        <v>101</v>
      </c>
      <c r="E9745" t="str">
        <f t="shared" si="152"/>
        <v>2015NHSScotlandEthnicityWhite - Other British</v>
      </c>
      <c r="F9745">
        <v>8.6001532944315997</v>
      </c>
    </row>
    <row r="9746" spans="1:6" x14ac:dyDescent="0.25">
      <c r="A9746" s="95">
        <v>42094</v>
      </c>
      <c r="B9746" t="s">
        <v>52</v>
      </c>
      <c r="C9746" t="s">
        <v>90</v>
      </c>
      <c r="D9746" t="s">
        <v>101</v>
      </c>
      <c r="E9746" t="str">
        <f t="shared" si="152"/>
        <v>2015NHS National Services ScotlandEthnicityWhite - Other British</v>
      </c>
      <c r="F9746">
        <v>7.7074542897327696</v>
      </c>
    </row>
    <row r="9747" spans="1:6" x14ac:dyDescent="0.25">
      <c r="A9747" s="95">
        <v>42094</v>
      </c>
      <c r="B9747" t="s">
        <v>15</v>
      </c>
      <c r="C9747" t="s">
        <v>90</v>
      </c>
      <c r="D9747" t="s">
        <v>101</v>
      </c>
      <c r="E9747" t="str">
        <f t="shared" si="152"/>
        <v>2015Scottish Ambulance ServiceEthnicityWhite - Other British</v>
      </c>
      <c r="F9747">
        <v>4.8238725600179402</v>
      </c>
    </row>
    <row r="9748" spans="1:6" x14ac:dyDescent="0.25">
      <c r="A9748" s="95">
        <v>42094</v>
      </c>
      <c r="B9748" t="s">
        <v>16</v>
      </c>
      <c r="C9748" t="s">
        <v>90</v>
      </c>
      <c r="D9748" t="s">
        <v>101</v>
      </c>
      <c r="E9748" t="str">
        <f t="shared" si="152"/>
        <v>2015NHS 24EthnicityWhite - Other British</v>
      </c>
      <c r="F9748">
        <v>18.340611353711701</v>
      </c>
    </row>
    <row r="9749" spans="1:6" x14ac:dyDescent="0.25">
      <c r="A9749" s="95">
        <v>42094</v>
      </c>
      <c r="B9749" t="s">
        <v>17</v>
      </c>
      <c r="C9749" t="s">
        <v>90</v>
      </c>
      <c r="D9749" t="s">
        <v>101</v>
      </c>
      <c r="E9749" t="str">
        <f t="shared" si="152"/>
        <v>2015NHS Education for ScotlandEthnicityWhite - Other British</v>
      </c>
      <c r="F9749">
        <v>9.2888888888888808</v>
      </c>
    </row>
    <row r="9750" spans="1:6" x14ac:dyDescent="0.25">
      <c r="A9750" s="95">
        <v>42094</v>
      </c>
      <c r="B9750" t="s">
        <v>83</v>
      </c>
      <c r="C9750" t="s">
        <v>90</v>
      </c>
      <c r="D9750" t="s">
        <v>101</v>
      </c>
      <c r="E9750" t="str">
        <f t="shared" si="152"/>
        <v>2015Healthcare Improvement ScotlandEthnicityWhite - Other British</v>
      </c>
      <c r="F9750">
        <v>15.0568181818181</v>
      </c>
    </row>
    <row r="9751" spans="1:6" x14ac:dyDescent="0.25">
      <c r="A9751" s="95">
        <v>42094</v>
      </c>
      <c r="B9751" t="s">
        <v>18</v>
      </c>
      <c r="C9751" t="s">
        <v>90</v>
      </c>
      <c r="D9751" t="s">
        <v>101</v>
      </c>
      <c r="E9751" t="str">
        <f t="shared" si="152"/>
        <v>2015NHS Health ScotlandEthnicityWhite - Other British</v>
      </c>
      <c r="F9751">
        <v>14.814814814814801</v>
      </c>
    </row>
    <row r="9752" spans="1:6" x14ac:dyDescent="0.25">
      <c r="A9752" s="95">
        <v>42094</v>
      </c>
      <c r="B9752" t="s">
        <v>19</v>
      </c>
      <c r="C9752" t="s">
        <v>90</v>
      </c>
      <c r="D9752" t="s">
        <v>101</v>
      </c>
      <c r="E9752" t="str">
        <f t="shared" si="152"/>
        <v>2015The State HospitalEthnicityWhite - Other British</v>
      </c>
      <c r="F9752">
        <v>2.5487256371814002</v>
      </c>
    </row>
    <row r="9753" spans="1:6" x14ac:dyDescent="0.25">
      <c r="A9753" s="95">
        <v>42094</v>
      </c>
      <c r="B9753" t="s">
        <v>35</v>
      </c>
      <c r="C9753" t="s">
        <v>90</v>
      </c>
      <c r="D9753" t="s">
        <v>101</v>
      </c>
      <c r="E9753" t="str">
        <f t="shared" si="152"/>
        <v>2015National Waiting Times CentreEthnicityWhite - Other British</v>
      </c>
      <c r="F9753">
        <v>5.0819672131147504</v>
      </c>
    </row>
    <row r="9754" spans="1:6" x14ac:dyDescent="0.25">
      <c r="A9754" s="95">
        <v>42094</v>
      </c>
      <c r="B9754" t="s">
        <v>105</v>
      </c>
      <c r="C9754" t="s">
        <v>90</v>
      </c>
      <c r="D9754" t="s">
        <v>101</v>
      </c>
      <c r="E9754" t="str">
        <f t="shared" si="152"/>
        <v>2015NHS FifeEthnicityWhite - Other British</v>
      </c>
      <c r="F9754">
        <v>6.1809926736146901</v>
      </c>
    </row>
    <row r="9755" spans="1:6" x14ac:dyDescent="0.25">
      <c r="A9755" s="95">
        <v>42094</v>
      </c>
      <c r="B9755" t="s">
        <v>108</v>
      </c>
      <c r="C9755" t="s">
        <v>90</v>
      </c>
      <c r="D9755" t="s">
        <v>101</v>
      </c>
      <c r="E9755" t="str">
        <f t="shared" si="152"/>
        <v>2015NHS Greater Glasgow &amp; ClydeEthnicityWhite - Other British</v>
      </c>
      <c r="F9755">
        <v>11.8282003122807</v>
      </c>
    </row>
    <row r="9756" spans="1:6" x14ac:dyDescent="0.25">
      <c r="A9756" s="95">
        <v>42094</v>
      </c>
      <c r="B9756" t="s">
        <v>109</v>
      </c>
      <c r="C9756" t="s">
        <v>90</v>
      </c>
      <c r="D9756" t="s">
        <v>101</v>
      </c>
      <c r="E9756" t="str">
        <f t="shared" si="152"/>
        <v>2015NHS HighlandEthnicityWhite - Other British</v>
      </c>
      <c r="F9756">
        <v>9.3512110726643591</v>
      </c>
    </row>
    <row r="9757" spans="1:6" x14ac:dyDescent="0.25">
      <c r="A9757" s="95">
        <v>42094</v>
      </c>
      <c r="B9757" t="s">
        <v>110</v>
      </c>
      <c r="C9757" t="s">
        <v>90</v>
      </c>
      <c r="D9757" t="s">
        <v>101</v>
      </c>
      <c r="E9757" t="str">
        <f t="shared" si="152"/>
        <v>2015NHS LanarkshireEthnicityWhite - Other British</v>
      </c>
      <c r="F9757">
        <v>4.3773529194655598</v>
      </c>
    </row>
    <row r="9758" spans="1:6" x14ac:dyDescent="0.25">
      <c r="A9758" s="95">
        <v>42094</v>
      </c>
      <c r="B9758" t="s">
        <v>107</v>
      </c>
      <c r="C9758" t="s">
        <v>90</v>
      </c>
      <c r="D9758" t="s">
        <v>101</v>
      </c>
      <c r="E9758" t="str">
        <f t="shared" si="152"/>
        <v>2015NHS GrampianEthnicityWhite - Other British</v>
      </c>
      <c r="F9758">
        <v>9.1796061633648591</v>
      </c>
    </row>
    <row r="9759" spans="1:6" x14ac:dyDescent="0.25">
      <c r="A9759" s="95">
        <v>42094</v>
      </c>
      <c r="B9759" t="s">
        <v>112</v>
      </c>
      <c r="C9759" t="s">
        <v>90</v>
      </c>
      <c r="D9759" t="s">
        <v>101</v>
      </c>
      <c r="E9759" t="str">
        <f t="shared" si="152"/>
        <v>2015NHS OrkneyEthnicityWhite - Other British</v>
      </c>
      <c r="F9759">
        <v>14.1833810888252</v>
      </c>
    </row>
    <row r="9760" spans="1:6" x14ac:dyDescent="0.25">
      <c r="A9760" s="95">
        <v>42094</v>
      </c>
      <c r="B9760" t="s">
        <v>111</v>
      </c>
      <c r="C9760" t="s">
        <v>90</v>
      </c>
      <c r="D9760" t="s">
        <v>101</v>
      </c>
      <c r="E9760" t="str">
        <f t="shared" si="152"/>
        <v>2015NHS LothianEthnicityWhite - Other British</v>
      </c>
      <c r="F9760">
        <v>8.0729456243745101</v>
      </c>
    </row>
    <row r="9761" spans="1:6" x14ac:dyDescent="0.25">
      <c r="A9761" s="95">
        <v>42094</v>
      </c>
      <c r="B9761" t="s">
        <v>114</v>
      </c>
      <c r="C9761" t="s">
        <v>90</v>
      </c>
      <c r="D9761" t="s">
        <v>101</v>
      </c>
      <c r="E9761" t="str">
        <f t="shared" si="152"/>
        <v>2015NHS TaysideEthnicityWhite - Other British</v>
      </c>
      <c r="F9761">
        <v>8.3698067470203998</v>
      </c>
    </row>
    <row r="9762" spans="1:6" x14ac:dyDescent="0.25">
      <c r="A9762" s="95">
        <v>42094</v>
      </c>
      <c r="B9762" t="s">
        <v>106</v>
      </c>
      <c r="C9762" t="s">
        <v>90</v>
      </c>
      <c r="D9762" t="s">
        <v>101</v>
      </c>
      <c r="E9762" t="str">
        <f t="shared" si="152"/>
        <v>2015NHS Forth ValleyEthnicityWhite - Other British</v>
      </c>
      <c r="F9762">
        <v>6.9824470831182204</v>
      </c>
    </row>
    <row r="9763" spans="1:6" x14ac:dyDescent="0.25">
      <c r="A9763" s="95">
        <v>42094</v>
      </c>
      <c r="B9763" t="s">
        <v>115</v>
      </c>
      <c r="C9763" t="s">
        <v>90</v>
      </c>
      <c r="D9763" t="s">
        <v>101</v>
      </c>
      <c r="E9763" t="str">
        <f t="shared" si="152"/>
        <v>2015NHS Western IslesEthnicityWhite - Other British</v>
      </c>
      <c r="F9763">
        <v>9.5477386934673305</v>
      </c>
    </row>
    <row r="9764" spans="1:6" x14ac:dyDescent="0.25">
      <c r="A9764" s="95">
        <v>42094</v>
      </c>
      <c r="B9764" t="s">
        <v>104</v>
      </c>
      <c r="C9764" t="s">
        <v>90</v>
      </c>
      <c r="D9764" t="s">
        <v>101</v>
      </c>
      <c r="E9764" t="str">
        <f t="shared" si="152"/>
        <v>2015NHS Dumfries &amp; GallowayEthnicityWhite - Other British</v>
      </c>
      <c r="F9764">
        <v>9.1102596849723199</v>
      </c>
    </row>
    <row r="9765" spans="1:6" x14ac:dyDescent="0.25">
      <c r="A9765" s="95">
        <v>42094</v>
      </c>
      <c r="B9765" t="s">
        <v>113</v>
      </c>
      <c r="C9765" t="s">
        <v>90</v>
      </c>
      <c r="D9765" t="s">
        <v>101</v>
      </c>
      <c r="E9765" t="str">
        <f t="shared" si="152"/>
        <v>2015NHS ShetlandEthnicityWhite - Other British</v>
      </c>
      <c r="F9765">
        <v>23.474178403755801</v>
      </c>
    </row>
    <row r="9766" spans="1:6" x14ac:dyDescent="0.25">
      <c r="A9766" s="95">
        <v>42094</v>
      </c>
      <c r="B9766" t="s">
        <v>127</v>
      </c>
      <c r="C9766" t="s">
        <v>90</v>
      </c>
      <c r="D9766" t="s">
        <v>101</v>
      </c>
      <c r="E9766" t="str">
        <f t="shared" si="152"/>
        <v>2015East RegionEthnicityWhite - Other British</v>
      </c>
      <c r="F9766">
        <v>7.6384405264464803</v>
      </c>
    </row>
    <row r="9767" spans="1:6" x14ac:dyDescent="0.25">
      <c r="A9767" s="95">
        <v>42094</v>
      </c>
      <c r="B9767" t="s">
        <v>132</v>
      </c>
      <c r="C9767" t="s">
        <v>90</v>
      </c>
      <c r="D9767" t="s">
        <v>101</v>
      </c>
      <c r="E9767" t="str">
        <f t="shared" si="152"/>
        <v>2015National Bodies and Special Health BoardsEthnicityWhite - Other British</v>
      </c>
      <c r="F9767">
        <v>7.9751735184196404</v>
      </c>
    </row>
    <row r="9768" spans="1:6" x14ac:dyDescent="0.25">
      <c r="A9768" s="95">
        <v>42094</v>
      </c>
      <c r="B9768" t="s">
        <v>128</v>
      </c>
      <c r="C9768" t="s">
        <v>90</v>
      </c>
      <c r="D9768" t="s">
        <v>101</v>
      </c>
      <c r="E9768" t="str">
        <f t="shared" si="152"/>
        <v>2015North RegionEthnicityWhite - Other British</v>
      </c>
      <c r="F9768">
        <v>9.3116351927595495</v>
      </c>
    </row>
    <row r="9769" spans="1:6" x14ac:dyDescent="0.25">
      <c r="A9769" s="95">
        <v>42094</v>
      </c>
      <c r="B9769" t="s">
        <v>129</v>
      </c>
      <c r="C9769" t="s">
        <v>90</v>
      </c>
      <c r="D9769" t="s">
        <v>101</v>
      </c>
      <c r="E9769" t="str">
        <f t="shared" si="152"/>
        <v>2015West RegionEthnicityWhite - Other British</v>
      </c>
      <c r="F9769">
        <v>8.8693322189309107</v>
      </c>
    </row>
    <row r="9770" spans="1:6" x14ac:dyDescent="0.25">
      <c r="A9770" s="95">
        <v>42460</v>
      </c>
      <c r="B9770" t="s">
        <v>102</v>
      </c>
      <c r="C9770" t="s">
        <v>90</v>
      </c>
      <c r="D9770" t="s">
        <v>101</v>
      </c>
      <c r="E9770" t="str">
        <f t="shared" si="152"/>
        <v>2016NHS Ayrshire &amp; ArranEthnicityWhite - Other British</v>
      </c>
      <c r="F9770">
        <v>3.7180616740088102</v>
      </c>
    </row>
    <row r="9771" spans="1:6" x14ac:dyDescent="0.25">
      <c r="A9771" s="95">
        <v>42460</v>
      </c>
      <c r="B9771" t="s">
        <v>103</v>
      </c>
      <c r="C9771" t="s">
        <v>90</v>
      </c>
      <c r="D9771" t="s">
        <v>101</v>
      </c>
      <c r="E9771" t="str">
        <f t="shared" si="152"/>
        <v>2016NHS BordersEthnicityWhite - Other British</v>
      </c>
      <c r="F9771">
        <v>8.9604764482945303</v>
      </c>
    </row>
    <row r="9772" spans="1:6" x14ac:dyDescent="0.25">
      <c r="A9772" s="95">
        <v>42460</v>
      </c>
      <c r="B9772" t="s">
        <v>82</v>
      </c>
      <c r="C9772" t="s">
        <v>90</v>
      </c>
      <c r="D9772" t="s">
        <v>101</v>
      </c>
      <c r="E9772" t="str">
        <f t="shared" si="152"/>
        <v>2016NHSScotlandEthnicityWhite - Other British</v>
      </c>
      <c r="F9772">
        <v>8.4045992739150108</v>
      </c>
    </row>
    <row r="9773" spans="1:6" x14ac:dyDescent="0.25">
      <c r="A9773" s="95">
        <v>42460</v>
      </c>
      <c r="B9773" t="s">
        <v>52</v>
      </c>
      <c r="C9773" t="s">
        <v>90</v>
      </c>
      <c r="D9773" t="s">
        <v>101</v>
      </c>
      <c r="E9773" t="str">
        <f t="shared" si="152"/>
        <v>2016NHS National Services ScotlandEthnicityWhite - Other British</v>
      </c>
      <c r="F9773">
        <v>7.8056768558951903</v>
      </c>
    </row>
    <row r="9774" spans="1:6" x14ac:dyDescent="0.25">
      <c r="A9774" s="95">
        <v>42460</v>
      </c>
      <c r="B9774" t="s">
        <v>15</v>
      </c>
      <c r="C9774" t="s">
        <v>90</v>
      </c>
      <c r="D9774" t="s">
        <v>101</v>
      </c>
      <c r="E9774" t="str">
        <f t="shared" si="152"/>
        <v>2016Scottish Ambulance ServiceEthnicityWhite - Other British</v>
      </c>
      <c r="F9774">
        <v>4.63244889082209</v>
      </c>
    </row>
    <row r="9775" spans="1:6" x14ac:dyDescent="0.25">
      <c r="A9775" s="95">
        <v>42460</v>
      </c>
      <c r="B9775" t="s">
        <v>16</v>
      </c>
      <c r="C9775" t="s">
        <v>90</v>
      </c>
      <c r="D9775" t="s">
        <v>101</v>
      </c>
      <c r="E9775" t="str">
        <f t="shared" si="152"/>
        <v>2016NHS 24EthnicityWhite - Other British</v>
      </c>
      <c r="F9775">
        <v>17.564259485924101</v>
      </c>
    </row>
    <row r="9776" spans="1:6" x14ac:dyDescent="0.25">
      <c r="A9776" s="95">
        <v>42460</v>
      </c>
      <c r="B9776" t="s">
        <v>17</v>
      </c>
      <c r="C9776" t="s">
        <v>90</v>
      </c>
      <c r="D9776" t="s">
        <v>101</v>
      </c>
      <c r="E9776" t="str">
        <f t="shared" si="152"/>
        <v>2016NHS Education for ScotlandEthnicityWhite - Other British</v>
      </c>
      <c r="F9776">
        <v>9.4802342606149299</v>
      </c>
    </row>
    <row r="9777" spans="1:6" x14ac:dyDescent="0.25">
      <c r="A9777" s="95">
        <v>42460</v>
      </c>
      <c r="B9777" t="s">
        <v>83</v>
      </c>
      <c r="C9777" t="s">
        <v>90</v>
      </c>
      <c r="D9777" t="s">
        <v>101</v>
      </c>
      <c r="E9777" t="str">
        <f t="shared" si="152"/>
        <v>2016Healthcare Improvement ScotlandEthnicityWhite - Other British</v>
      </c>
      <c r="F9777">
        <v>15.345268542199401</v>
      </c>
    </row>
    <row r="9778" spans="1:6" x14ac:dyDescent="0.25">
      <c r="A9778" s="95">
        <v>42460</v>
      </c>
      <c r="B9778" t="s">
        <v>18</v>
      </c>
      <c r="C9778" t="s">
        <v>90</v>
      </c>
      <c r="D9778" t="s">
        <v>101</v>
      </c>
      <c r="E9778" t="str">
        <f t="shared" si="152"/>
        <v>2016NHS Health ScotlandEthnicityWhite - Other British</v>
      </c>
      <c r="F9778">
        <v>13.207547169811299</v>
      </c>
    </row>
    <row r="9779" spans="1:6" x14ac:dyDescent="0.25">
      <c r="A9779" s="95">
        <v>42460</v>
      </c>
      <c r="B9779" t="s">
        <v>19</v>
      </c>
      <c r="C9779" t="s">
        <v>90</v>
      </c>
      <c r="D9779" t="s">
        <v>101</v>
      </c>
      <c r="E9779" t="str">
        <f t="shared" si="152"/>
        <v>2016The State HospitalEthnicityWhite - Other British</v>
      </c>
      <c r="F9779">
        <v>2.4096385542168601</v>
      </c>
    </row>
    <row r="9780" spans="1:6" x14ac:dyDescent="0.25">
      <c r="A9780" s="95">
        <v>42460</v>
      </c>
      <c r="B9780" t="s">
        <v>35</v>
      </c>
      <c r="C9780" t="s">
        <v>90</v>
      </c>
      <c r="D9780" t="s">
        <v>101</v>
      </c>
      <c r="E9780" t="str">
        <f t="shared" si="152"/>
        <v>2016National Waiting Times CentreEthnicityWhite - Other British</v>
      </c>
      <c r="F9780">
        <v>5.5211558307533499</v>
      </c>
    </row>
    <row r="9781" spans="1:6" x14ac:dyDescent="0.25">
      <c r="A9781" s="95">
        <v>42460</v>
      </c>
      <c r="B9781" t="s">
        <v>105</v>
      </c>
      <c r="C9781" t="s">
        <v>90</v>
      </c>
      <c r="D9781" t="s">
        <v>101</v>
      </c>
      <c r="E9781" t="str">
        <f t="shared" si="152"/>
        <v>2016NHS FifeEthnicityWhite - Other British</v>
      </c>
      <c r="F9781">
        <v>6.3127981325484601</v>
      </c>
    </row>
    <row r="9782" spans="1:6" x14ac:dyDescent="0.25">
      <c r="A9782" s="95">
        <v>42460</v>
      </c>
      <c r="B9782" t="s">
        <v>108</v>
      </c>
      <c r="C9782" t="s">
        <v>90</v>
      </c>
      <c r="D9782" t="s">
        <v>101</v>
      </c>
      <c r="E9782" t="str">
        <f t="shared" si="152"/>
        <v>2016NHS Greater Glasgow &amp; ClydeEthnicityWhite - Other British</v>
      </c>
      <c r="F9782">
        <v>11.5070460461358</v>
      </c>
    </row>
    <row r="9783" spans="1:6" x14ac:dyDescent="0.25">
      <c r="A9783" s="95">
        <v>42460</v>
      </c>
      <c r="B9783" t="s">
        <v>109</v>
      </c>
      <c r="C9783" t="s">
        <v>90</v>
      </c>
      <c r="D9783" t="s">
        <v>101</v>
      </c>
      <c r="E9783" t="str">
        <f t="shared" si="152"/>
        <v>2016NHS HighlandEthnicityWhite - Other British</v>
      </c>
      <c r="F9783">
        <v>9.5916266300617696</v>
      </c>
    </row>
    <row r="9784" spans="1:6" x14ac:dyDescent="0.25">
      <c r="A9784" s="95">
        <v>42460</v>
      </c>
      <c r="B9784" t="s">
        <v>110</v>
      </c>
      <c r="C9784" t="s">
        <v>90</v>
      </c>
      <c r="D9784" t="s">
        <v>101</v>
      </c>
      <c r="E9784" t="str">
        <f t="shared" si="152"/>
        <v>2016NHS LanarkshireEthnicityWhite - Other British</v>
      </c>
      <c r="F9784">
        <v>4.3957648776925797</v>
      </c>
    </row>
    <row r="9785" spans="1:6" x14ac:dyDescent="0.25">
      <c r="A9785" s="95">
        <v>42460</v>
      </c>
      <c r="B9785" t="s">
        <v>107</v>
      </c>
      <c r="C9785" t="s">
        <v>90</v>
      </c>
      <c r="D9785" t="s">
        <v>101</v>
      </c>
      <c r="E9785" t="str">
        <f t="shared" si="152"/>
        <v>2016NHS GrampianEthnicityWhite - Other British</v>
      </c>
      <c r="F9785">
        <v>9.1935861423220899</v>
      </c>
    </row>
    <row r="9786" spans="1:6" x14ac:dyDescent="0.25">
      <c r="A9786" s="95">
        <v>42460</v>
      </c>
      <c r="B9786" t="s">
        <v>112</v>
      </c>
      <c r="C9786" t="s">
        <v>90</v>
      </c>
      <c r="D9786" t="s">
        <v>101</v>
      </c>
      <c r="E9786" t="str">
        <f t="shared" si="152"/>
        <v>2016NHS OrkneyEthnicityWhite - Other British</v>
      </c>
      <c r="F9786">
        <v>15.3538050734312</v>
      </c>
    </row>
    <row r="9787" spans="1:6" x14ac:dyDescent="0.25">
      <c r="A9787" s="95">
        <v>42460</v>
      </c>
      <c r="B9787" t="s">
        <v>111</v>
      </c>
      <c r="C9787" t="s">
        <v>90</v>
      </c>
      <c r="D9787" t="s">
        <v>101</v>
      </c>
      <c r="E9787" t="str">
        <f t="shared" si="152"/>
        <v>2016NHS LothianEthnicityWhite - Other British</v>
      </c>
      <c r="F9787">
        <v>7.1996759225160201</v>
      </c>
    </row>
    <row r="9788" spans="1:6" x14ac:dyDescent="0.25">
      <c r="A9788" s="95">
        <v>42460</v>
      </c>
      <c r="B9788" t="s">
        <v>114</v>
      </c>
      <c r="C9788" t="s">
        <v>90</v>
      </c>
      <c r="D9788" t="s">
        <v>101</v>
      </c>
      <c r="E9788" t="str">
        <f t="shared" si="152"/>
        <v>2016NHS TaysideEthnicityWhite - Other British</v>
      </c>
      <c r="F9788">
        <v>8.4150713657579601</v>
      </c>
    </row>
    <row r="9789" spans="1:6" x14ac:dyDescent="0.25">
      <c r="A9789" s="95">
        <v>42460</v>
      </c>
      <c r="B9789" t="s">
        <v>106</v>
      </c>
      <c r="C9789" t="s">
        <v>90</v>
      </c>
      <c r="D9789" t="s">
        <v>101</v>
      </c>
      <c r="E9789" t="str">
        <f t="shared" si="152"/>
        <v>2016NHS Forth ValleyEthnicityWhite - Other British</v>
      </c>
      <c r="F9789">
        <v>6.9309399152331004</v>
      </c>
    </row>
    <row r="9790" spans="1:6" x14ac:dyDescent="0.25">
      <c r="A9790" s="95">
        <v>42460</v>
      </c>
      <c r="B9790" t="s">
        <v>115</v>
      </c>
      <c r="C9790" t="s">
        <v>90</v>
      </c>
      <c r="D9790" t="s">
        <v>101</v>
      </c>
      <c r="E9790" t="str">
        <f t="shared" si="152"/>
        <v>2016NHS Western IslesEthnicityWhite - Other British</v>
      </c>
      <c r="F9790">
        <v>8.3333333333333304</v>
      </c>
    </row>
    <row r="9791" spans="1:6" x14ac:dyDescent="0.25">
      <c r="A9791" s="95">
        <v>42460</v>
      </c>
      <c r="B9791" t="s">
        <v>104</v>
      </c>
      <c r="C9791" t="s">
        <v>90</v>
      </c>
      <c r="D9791" t="s">
        <v>101</v>
      </c>
      <c r="E9791" t="str">
        <f t="shared" si="152"/>
        <v>2016NHS Dumfries &amp; GallowayEthnicityWhite - Other British</v>
      </c>
      <c r="F9791">
        <v>8.9403270333404095</v>
      </c>
    </row>
    <row r="9792" spans="1:6" x14ac:dyDescent="0.25">
      <c r="A9792" s="95">
        <v>42460</v>
      </c>
      <c r="B9792" t="s">
        <v>113</v>
      </c>
      <c r="C9792" t="s">
        <v>90</v>
      </c>
      <c r="D9792" t="s">
        <v>101</v>
      </c>
      <c r="E9792" t="str">
        <f t="shared" si="152"/>
        <v>2016NHS ShetlandEthnicityWhite - Other British</v>
      </c>
      <c r="F9792">
        <v>22.7114716106604</v>
      </c>
    </row>
    <row r="9793" spans="1:6" x14ac:dyDescent="0.25">
      <c r="A9793" s="95">
        <v>42460</v>
      </c>
      <c r="B9793" t="s">
        <v>127</v>
      </c>
      <c r="C9793" t="s">
        <v>90</v>
      </c>
      <c r="D9793" t="s">
        <v>101</v>
      </c>
      <c r="E9793" t="str">
        <f t="shared" si="152"/>
        <v>2016East RegionEthnicityWhite - Other British</v>
      </c>
      <c r="F9793">
        <v>7.1447875973563297</v>
      </c>
    </row>
    <row r="9794" spans="1:6" x14ac:dyDescent="0.25">
      <c r="A9794" s="95">
        <v>42460</v>
      </c>
      <c r="B9794" t="s">
        <v>132</v>
      </c>
      <c r="C9794" t="s">
        <v>90</v>
      </c>
      <c r="D9794" t="s">
        <v>101</v>
      </c>
      <c r="E9794" t="str">
        <f t="shared" si="152"/>
        <v>2016National Bodies and Special Health BoardsEthnicityWhite - Other British</v>
      </c>
      <c r="F9794">
        <v>7.9503965756011503</v>
      </c>
    </row>
    <row r="9795" spans="1:6" x14ac:dyDescent="0.25">
      <c r="A9795" s="95">
        <v>42460</v>
      </c>
      <c r="B9795" t="s">
        <v>128</v>
      </c>
      <c r="C9795" t="s">
        <v>90</v>
      </c>
      <c r="D9795" t="s">
        <v>101</v>
      </c>
      <c r="E9795" t="str">
        <f t="shared" si="152"/>
        <v>2016North RegionEthnicityWhite - Other British</v>
      </c>
      <c r="F9795">
        <v>9.3743930598415997</v>
      </c>
    </row>
    <row r="9796" spans="1:6" x14ac:dyDescent="0.25">
      <c r="A9796" s="95">
        <v>42460</v>
      </c>
      <c r="B9796" t="s">
        <v>129</v>
      </c>
      <c r="C9796" t="s">
        <v>90</v>
      </c>
      <c r="D9796" t="s">
        <v>101</v>
      </c>
      <c r="E9796" t="str">
        <f t="shared" ref="E9796:E9859" si="153">"20"&amp;RIGHT(TEXT(A9796,"dd-mmm-yy"),2)&amp;B9796&amp;C9796&amp;D9796</f>
        <v>2016West RegionEthnicityWhite - Other British</v>
      </c>
      <c r="F9796">
        <v>8.6580034005343691</v>
      </c>
    </row>
    <row r="9797" spans="1:6" x14ac:dyDescent="0.25">
      <c r="A9797" s="95">
        <v>42825</v>
      </c>
      <c r="B9797" t="s">
        <v>102</v>
      </c>
      <c r="C9797" t="s">
        <v>90</v>
      </c>
      <c r="D9797" t="s">
        <v>101</v>
      </c>
      <c r="E9797" t="str">
        <f t="shared" si="153"/>
        <v>2017NHS Ayrshire &amp; ArranEthnicityWhite - Other British</v>
      </c>
      <c r="F9797">
        <v>3.51579126585511</v>
      </c>
    </row>
    <row r="9798" spans="1:6" x14ac:dyDescent="0.25">
      <c r="A9798" s="95">
        <v>42825</v>
      </c>
      <c r="B9798" t="s">
        <v>103</v>
      </c>
      <c r="C9798" t="s">
        <v>90</v>
      </c>
      <c r="D9798" t="s">
        <v>101</v>
      </c>
      <c r="E9798" t="str">
        <f t="shared" si="153"/>
        <v>2017NHS BordersEthnicityWhite - Other British</v>
      </c>
      <c r="F9798">
        <v>10.4695089044792</v>
      </c>
    </row>
    <row r="9799" spans="1:6" x14ac:dyDescent="0.25">
      <c r="A9799" s="95">
        <v>42825</v>
      </c>
      <c r="B9799" t="s">
        <v>82</v>
      </c>
      <c r="C9799" t="s">
        <v>90</v>
      </c>
      <c r="D9799" t="s">
        <v>101</v>
      </c>
      <c r="E9799" t="str">
        <f t="shared" si="153"/>
        <v>2017NHSScotlandEthnicityWhite - Other British</v>
      </c>
      <c r="F9799">
        <v>8.3015000465852893</v>
      </c>
    </row>
    <row r="9800" spans="1:6" x14ac:dyDescent="0.25">
      <c r="A9800" s="95">
        <v>42825</v>
      </c>
      <c r="B9800" t="s">
        <v>52</v>
      </c>
      <c r="C9800" t="s">
        <v>90</v>
      </c>
      <c r="D9800" t="s">
        <v>101</v>
      </c>
      <c r="E9800" t="str">
        <f t="shared" si="153"/>
        <v>2017NHS National Services ScotlandEthnicityWhite - Other British</v>
      </c>
      <c r="F9800">
        <v>7.9511533242876498</v>
      </c>
    </row>
    <row r="9801" spans="1:6" x14ac:dyDescent="0.25">
      <c r="A9801" s="95">
        <v>42825</v>
      </c>
      <c r="B9801" t="s">
        <v>15</v>
      </c>
      <c r="C9801" t="s">
        <v>90</v>
      </c>
      <c r="D9801" t="s">
        <v>101</v>
      </c>
      <c r="E9801" t="str">
        <f t="shared" si="153"/>
        <v>2017Scottish Ambulance ServiceEthnicityWhite - Other British</v>
      </c>
      <c r="F9801">
        <v>4.4350580781414903</v>
      </c>
    </row>
    <row r="9802" spans="1:6" x14ac:dyDescent="0.25">
      <c r="A9802" s="95">
        <v>42825</v>
      </c>
      <c r="B9802" t="s">
        <v>16</v>
      </c>
      <c r="C9802" t="s">
        <v>90</v>
      </c>
      <c r="D9802" t="s">
        <v>101</v>
      </c>
      <c r="E9802" t="str">
        <f t="shared" si="153"/>
        <v>2017NHS 24EthnicityWhite - Other British</v>
      </c>
      <c r="F9802">
        <v>18.108651911468801</v>
      </c>
    </row>
    <row r="9803" spans="1:6" x14ac:dyDescent="0.25">
      <c r="A9803" s="95">
        <v>42825</v>
      </c>
      <c r="B9803" t="s">
        <v>17</v>
      </c>
      <c r="C9803" t="s">
        <v>90</v>
      </c>
      <c r="D9803" t="s">
        <v>101</v>
      </c>
      <c r="E9803" t="str">
        <f t="shared" si="153"/>
        <v>2017NHS Education for ScotlandEthnicityWhite - Other British</v>
      </c>
      <c r="F9803">
        <v>8.9880375040413796</v>
      </c>
    </row>
    <row r="9804" spans="1:6" x14ac:dyDescent="0.25">
      <c r="A9804" s="95">
        <v>42825</v>
      </c>
      <c r="B9804" t="s">
        <v>83</v>
      </c>
      <c r="C9804" t="s">
        <v>90</v>
      </c>
      <c r="D9804" t="s">
        <v>101</v>
      </c>
      <c r="E9804" t="str">
        <f t="shared" si="153"/>
        <v>2017Healthcare Improvement ScotlandEthnicityWhite - Other British</v>
      </c>
      <c r="F9804">
        <v>15.9144893111638</v>
      </c>
    </row>
    <row r="9805" spans="1:6" x14ac:dyDescent="0.25">
      <c r="A9805" s="95">
        <v>42825</v>
      </c>
      <c r="B9805" t="s">
        <v>18</v>
      </c>
      <c r="C9805" t="s">
        <v>90</v>
      </c>
      <c r="D9805" t="s">
        <v>101</v>
      </c>
      <c r="E9805" t="str">
        <f t="shared" si="153"/>
        <v>2017NHS Health ScotlandEthnicityWhite - Other British</v>
      </c>
      <c r="F9805">
        <v>13.3333333333333</v>
      </c>
    </row>
    <row r="9806" spans="1:6" x14ac:dyDescent="0.25">
      <c r="A9806" s="95">
        <v>42825</v>
      </c>
      <c r="B9806" t="s">
        <v>19</v>
      </c>
      <c r="C9806" t="s">
        <v>90</v>
      </c>
      <c r="D9806" t="s">
        <v>101</v>
      </c>
      <c r="E9806" t="str">
        <f t="shared" si="153"/>
        <v>2017The State HospitalEthnicityWhite - Other British</v>
      </c>
      <c r="F9806">
        <v>2.4060150375939799</v>
      </c>
    </row>
    <row r="9807" spans="1:6" x14ac:dyDescent="0.25">
      <c r="A9807" s="95">
        <v>42825</v>
      </c>
      <c r="B9807" t="s">
        <v>35</v>
      </c>
      <c r="C9807" t="s">
        <v>90</v>
      </c>
      <c r="D9807" t="s">
        <v>101</v>
      </c>
      <c r="E9807" t="str">
        <f t="shared" si="153"/>
        <v>2017National Waiting Times CentreEthnicityWhite - Other British</v>
      </c>
      <c r="F9807">
        <v>5.6259503294475399</v>
      </c>
    </row>
    <row r="9808" spans="1:6" x14ac:dyDescent="0.25">
      <c r="A9808" s="95">
        <v>42825</v>
      </c>
      <c r="B9808" t="s">
        <v>105</v>
      </c>
      <c r="C9808" t="s">
        <v>90</v>
      </c>
      <c r="D9808" t="s">
        <v>101</v>
      </c>
      <c r="E9808" t="str">
        <f t="shared" si="153"/>
        <v>2017NHS FifeEthnicityWhite - Other British</v>
      </c>
      <c r="F9808">
        <v>6.2956204379561997</v>
      </c>
    </row>
    <row r="9809" spans="1:6" x14ac:dyDescent="0.25">
      <c r="A9809" s="95">
        <v>42825</v>
      </c>
      <c r="B9809" t="s">
        <v>108</v>
      </c>
      <c r="C9809" t="s">
        <v>90</v>
      </c>
      <c r="D9809" t="s">
        <v>101</v>
      </c>
      <c r="E9809" t="str">
        <f t="shared" si="153"/>
        <v>2017NHS Greater Glasgow &amp; ClydeEthnicityWhite - Other British</v>
      </c>
      <c r="F9809">
        <v>11.130722312830899</v>
      </c>
    </row>
    <row r="9810" spans="1:6" x14ac:dyDescent="0.25">
      <c r="A9810" s="95">
        <v>42825</v>
      </c>
      <c r="B9810" t="s">
        <v>109</v>
      </c>
      <c r="C9810" t="s">
        <v>90</v>
      </c>
      <c r="D9810" t="s">
        <v>101</v>
      </c>
      <c r="E9810" t="str">
        <f t="shared" si="153"/>
        <v>2017NHS HighlandEthnicityWhite - Other British</v>
      </c>
      <c r="F9810">
        <v>9.8088531187122694</v>
      </c>
    </row>
    <row r="9811" spans="1:6" x14ac:dyDescent="0.25">
      <c r="A9811" s="95">
        <v>42825</v>
      </c>
      <c r="B9811" t="s">
        <v>110</v>
      </c>
      <c r="C9811" t="s">
        <v>90</v>
      </c>
      <c r="D9811" t="s">
        <v>101</v>
      </c>
      <c r="E9811" t="str">
        <f t="shared" si="153"/>
        <v>2017NHS LanarkshireEthnicityWhite - Other British</v>
      </c>
      <c r="F9811">
        <v>4.6402877697841696</v>
      </c>
    </row>
    <row r="9812" spans="1:6" x14ac:dyDescent="0.25">
      <c r="A9812" s="95">
        <v>42825</v>
      </c>
      <c r="B9812" t="s">
        <v>107</v>
      </c>
      <c r="C9812" t="s">
        <v>90</v>
      </c>
      <c r="D9812" t="s">
        <v>101</v>
      </c>
      <c r="E9812" t="str">
        <f t="shared" si="153"/>
        <v>2017NHS GrampianEthnicityWhite - Other British</v>
      </c>
      <c r="F9812">
        <v>9.3313228556515693</v>
      </c>
    </row>
    <row r="9813" spans="1:6" x14ac:dyDescent="0.25">
      <c r="A9813" s="95">
        <v>42825</v>
      </c>
      <c r="B9813" t="s">
        <v>112</v>
      </c>
      <c r="C9813" t="s">
        <v>90</v>
      </c>
      <c r="D9813" t="s">
        <v>101</v>
      </c>
      <c r="E9813" t="str">
        <f t="shared" si="153"/>
        <v>2017NHS OrkneyEthnicityWhite - Other British</v>
      </c>
      <c r="F9813">
        <v>15.915119363395201</v>
      </c>
    </row>
    <row r="9814" spans="1:6" x14ac:dyDescent="0.25">
      <c r="A9814" s="95">
        <v>42825</v>
      </c>
      <c r="B9814" t="s">
        <v>111</v>
      </c>
      <c r="C9814" t="s">
        <v>90</v>
      </c>
      <c r="D9814" t="s">
        <v>101</v>
      </c>
      <c r="E9814" t="str">
        <f t="shared" si="153"/>
        <v>2017NHS LothianEthnicityWhite - Other British</v>
      </c>
      <c r="F9814">
        <v>6.8274568917974898</v>
      </c>
    </row>
    <row r="9815" spans="1:6" x14ac:dyDescent="0.25">
      <c r="A9815" s="95">
        <v>42825</v>
      </c>
      <c r="B9815" t="s">
        <v>114</v>
      </c>
      <c r="C9815" t="s">
        <v>90</v>
      </c>
      <c r="D9815" t="s">
        <v>101</v>
      </c>
      <c r="E9815" t="str">
        <f t="shared" si="153"/>
        <v>2017NHS TaysideEthnicityWhite - Other British</v>
      </c>
      <c r="F9815">
        <v>8.5648772592392692</v>
      </c>
    </row>
    <row r="9816" spans="1:6" x14ac:dyDescent="0.25">
      <c r="A9816" s="95">
        <v>42825</v>
      </c>
      <c r="B9816" t="s">
        <v>106</v>
      </c>
      <c r="C9816" t="s">
        <v>90</v>
      </c>
      <c r="D9816" t="s">
        <v>101</v>
      </c>
      <c r="E9816" t="str">
        <f t="shared" si="153"/>
        <v>2017NHS Forth ValleyEthnicityWhite - Other British</v>
      </c>
      <c r="F9816">
        <v>6.9560600026549801</v>
      </c>
    </row>
    <row r="9817" spans="1:6" x14ac:dyDescent="0.25">
      <c r="A9817" s="95">
        <v>42825</v>
      </c>
      <c r="B9817" t="s">
        <v>115</v>
      </c>
      <c r="C9817" t="s">
        <v>90</v>
      </c>
      <c r="D9817" t="s">
        <v>101</v>
      </c>
      <c r="E9817" t="str">
        <f t="shared" si="153"/>
        <v>2017NHS Western IslesEthnicityWhite - Other British</v>
      </c>
      <c r="F9817">
        <v>7.72425249169435</v>
      </c>
    </row>
    <row r="9818" spans="1:6" x14ac:dyDescent="0.25">
      <c r="A9818" s="95">
        <v>42825</v>
      </c>
      <c r="B9818" t="s">
        <v>104</v>
      </c>
      <c r="C9818" t="s">
        <v>90</v>
      </c>
      <c r="D9818" t="s">
        <v>101</v>
      </c>
      <c r="E9818" t="str">
        <f t="shared" si="153"/>
        <v>2017NHS Dumfries &amp; GallowayEthnicityWhite - Other British</v>
      </c>
      <c r="F9818">
        <v>8.7719298245614006</v>
      </c>
    </row>
    <row r="9819" spans="1:6" x14ac:dyDescent="0.25">
      <c r="A9819" s="95">
        <v>42825</v>
      </c>
      <c r="B9819" t="s">
        <v>113</v>
      </c>
      <c r="C9819" t="s">
        <v>90</v>
      </c>
      <c r="D9819" t="s">
        <v>101</v>
      </c>
      <c r="E9819" t="str">
        <f t="shared" si="153"/>
        <v>2017NHS ShetlandEthnicityWhite - Other British</v>
      </c>
      <c r="F9819">
        <v>22.706422018348601</v>
      </c>
    </row>
    <row r="9820" spans="1:6" x14ac:dyDescent="0.25">
      <c r="A9820" s="95">
        <v>42825</v>
      </c>
      <c r="B9820" t="s">
        <v>127</v>
      </c>
      <c r="C9820" t="s">
        <v>90</v>
      </c>
      <c r="D9820" t="s">
        <v>101</v>
      </c>
      <c r="E9820" t="str">
        <f t="shared" si="153"/>
        <v>2017East RegionEthnicityWhite - Other British</v>
      </c>
      <c r="F9820">
        <v>7.0298511123647804</v>
      </c>
    </row>
    <row r="9821" spans="1:6" x14ac:dyDescent="0.25">
      <c r="A9821" s="95">
        <v>42825</v>
      </c>
      <c r="B9821" t="s">
        <v>132</v>
      </c>
      <c r="C9821" t="s">
        <v>90</v>
      </c>
      <c r="D9821" t="s">
        <v>101</v>
      </c>
      <c r="E9821" t="str">
        <f t="shared" si="153"/>
        <v>2017National Bodies and Special Health BoardsEthnicityWhite - Other British</v>
      </c>
      <c r="F9821">
        <v>7.8530831754568204</v>
      </c>
    </row>
    <row r="9822" spans="1:6" x14ac:dyDescent="0.25">
      <c r="A9822" s="95">
        <v>42825</v>
      </c>
      <c r="B9822" t="s">
        <v>128</v>
      </c>
      <c r="C9822" t="s">
        <v>90</v>
      </c>
      <c r="D9822" t="s">
        <v>101</v>
      </c>
      <c r="E9822" t="str">
        <f t="shared" si="153"/>
        <v>2017North RegionEthnicityWhite - Other British</v>
      </c>
      <c r="F9822">
        <v>9.5240128979905592</v>
      </c>
    </row>
    <row r="9823" spans="1:6" x14ac:dyDescent="0.25">
      <c r="A9823" s="95">
        <v>42825</v>
      </c>
      <c r="B9823" t="s">
        <v>129</v>
      </c>
      <c r="C9823" t="s">
        <v>90</v>
      </c>
      <c r="D9823" t="s">
        <v>101</v>
      </c>
      <c r="E9823" t="str">
        <f t="shared" si="153"/>
        <v>2017West RegionEthnicityWhite - Other British</v>
      </c>
      <c r="F9823">
        <v>8.4415427104026293</v>
      </c>
    </row>
    <row r="9824" spans="1:6" x14ac:dyDescent="0.25">
      <c r="A9824" s="95">
        <v>43190</v>
      </c>
      <c r="B9824" t="s">
        <v>102</v>
      </c>
      <c r="C9824" t="s">
        <v>90</v>
      </c>
      <c r="D9824" t="s">
        <v>101</v>
      </c>
      <c r="E9824" t="str">
        <f t="shared" si="153"/>
        <v>2018NHS Ayrshire &amp; ArranEthnicityWhite - Other British</v>
      </c>
      <c r="F9824">
        <v>3.41128153549576</v>
      </c>
    </row>
    <row r="9825" spans="1:6" x14ac:dyDescent="0.25">
      <c r="A9825" s="95">
        <v>43190</v>
      </c>
      <c r="B9825" t="s">
        <v>103</v>
      </c>
      <c r="C9825" t="s">
        <v>90</v>
      </c>
      <c r="D9825" t="s">
        <v>101</v>
      </c>
      <c r="E9825" t="str">
        <f t="shared" si="153"/>
        <v>2018NHS BordersEthnicityWhite - Other British</v>
      </c>
      <c r="F9825">
        <v>11.391739016048399</v>
      </c>
    </row>
    <row r="9826" spans="1:6" x14ac:dyDescent="0.25">
      <c r="A9826" s="95">
        <v>43190</v>
      </c>
      <c r="B9826" t="s">
        <v>82</v>
      </c>
      <c r="C9826" t="s">
        <v>90</v>
      </c>
      <c r="D9826" t="s">
        <v>101</v>
      </c>
      <c r="E9826" t="str">
        <f t="shared" si="153"/>
        <v>2018NHSScotlandEthnicityWhite - Other British</v>
      </c>
      <c r="F9826">
        <v>8.3086357771767592</v>
      </c>
    </row>
    <row r="9827" spans="1:6" x14ac:dyDescent="0.25">
      <c r="A9827" s="95">
        <v>43190</v>
      </c>
      <c r="B9827" t="s">
        <v>52</v>
      </c>
      <c r="C9827" t="s">
        <v>90</v>
      </c>
      <c r="D9827" t="s">
        <v>101</v>
      </c>
      <c r="E9827" t="str">
        <f t="shared" si="153"/>
        <v>2018NHS National Services ScotlandEthnicityWhite - Other British</v>
      </c>
      <c r="F9827">
        <v>7.3684210526315699</v>
      </c>
    </row>
    <row r="9828" spans="1:6" x14ac:dyDescent="0.25">
      <c r="A9828" s="95">
        <v>43190</v>
      </c>
      <c r="B9828" t="s">
        <v>15</v>
      </c>
      <c r="C9828" t="s">
        <v>90</v>
      </c>
      <c r="D9828" t="s">
        <v>101</v>
      </c>
      <c r="E9828" t="str">
        <f t="shared" si="153"/>
        <v>2018Scottish Ambulance ServiceEthnicityWhite - Other British</v>
      </c>
      <c r="F9828">
        <v>9.6624216696987997</v>
      </c>
    </row>
    <row r="9829" spans="1:6" x14ac:dyDescent="0.25">
      <c r="A9829" s="95">
        <v>43190</v>
      </c>
      <c r="B9829" t="s">
        <v>16</v>
      </c>
      <c r="C9829" t="s">
        <v>90</v>
      </c>
      <c r="D9829" t="s">
        <v>101</v>
      </c>
      <c r="E9829" t="str">
        <f t="shared" si="153"/>
        <v>2018NHS 24EthnicityWhite - Other British</v>
      </c>
      <c r="F9829">
        <v>16.270096463022501</v>
      </c>
    </row>
    <row r="9830" spans="1:6" x14ac:dyDescent="0.25">
      <c r="A9830" s="95">
        <v>43190</v>
      </c>
      <c r="B9830" t="s">
        <v>17</v>
      </c>
      <c r="C9830" t="s">
        <v>90</v>
      </c>
      <c r="D9830" t="s">
        <v>101</v>
      </c>
      <c r="E9830" t="str">
        <f t="shared" si="153"/>
        <v>2018NHS Education for ScotlandEthnicityWhite - Other British</v>
      </c>
      <c r="F9830">
        <v>9.6426545660805392</v>
      </c>
    </row>
    <row r="9831" spans="1:6" x14ac:dyDescent="0.25">
      <c r="A9831" s="95">
        <v>43190</v>
      </c>
      <c r="B9831" t="s">
        <v>83</v>
      </c>
      <c r="C9831" t="s">
        <v>90</v>
      </c>
      <c r="D9831" t="s">
        <v>101</v>
      </c>
      <c r="E9831" t="str">
        <f t="shared" si="153"/>
        <v>2018Healthcare Improvement ScotlandEthnicityWhite - Other British</v>
      </c>
      <c r="F9831">
        <v>14.965986394557801</v>
      </c>
    </row>
    <row r="9832" spans="1:6" x14ac:dyDescent="0.25">
      <c r="A9832" s="95">
        <v>43190</v>
      </c>
      <c r="B9832" t="s">
        <v>18</v>
      </c>
      <c r="C9832" t="s">
        <v>90</v>
      </c>
      <c r="D9832" t="s">
        <v>101</v>
      </c>
      <c r="E9832" t="str">
        <f t="shared" si="153"/>
        <v>2018NHS Health ScotlandEthnicityWhite - Other British</v>
      </c>
      <c r="F9832">
        <v>13.4228187919463</v>
      </c>
    </row>
    <row r="9833" spans="1:6" x14ac:dyDescent="0.25">
      <c r="A9833" s="95">
        <v>43190</v>
      </c>
      <c r="B9833" t="s">
        <v>19</v>
      </c>
      <c r="C9833" t="s">
        <v>90</v>
      </c>
      <c r="D9833" t="s">
        <v>101</v>
      </c>
      <c r="E9833" t="str">
        <f t="shared" si="153"/>
        <v>2018The State HospitalEthnicityWhite - Other British</v>
      </c>
      <c r="F9833">
        <v>3.0349013657056099</v>
      </c>
    </row>
    <row r="9834" spans="1:6" x14ac:dyDescent="0.25">
      <c r="A9834" s="95">
        <v>43190</v>
      </c>
      <c r="B9834" t="s">
        <v>35</v>
      </c>
      <c r="C9834" t="s">
        <v>90</v>
      </c>
      <c r="D9834" t="s">
        <v>101</v>
      </c>
      <c r="E9834" t="str">
        <f t="shared" si="153"/>
        <v>2018National Waiting Times CentreEthnicityWhite - Other British</v>
      </c>
      <c r="F9834">
        <v>5.3491827637444196</v>
      </c>
    </row>
    <row r="9835" spans="1:6" x14ac:dyDescent="0.25">
      <c r="A9835" s="95">
        <v>43190</v>
      </c>
      <c r="B9835" t="s">
        <v>105</v>
      </c>
      <c r="C9835" t="s">
        <v>90</v>
      </c>
      <c r="D9835" t="s">
        <v>101</v>
      </c>
      <c r="E9835" t="str">
        <f t="shared" si="153"/>
        <v>2018NHS FifeEthnicityWhite - Other British</v>
      </c>
      <c r="F9835">
        <v>5.9952038369304503</v>
      </c>
    </row>
    <row r="9836" spans="1:6" x14ac:dyDescent="0.25">
      <c r="A9836" s="95">
        <v>43190</v>
      </c>
      <c r="B9836" t="s">
        <v>108</v>
      </c>
      <c r="C9836" t="s">
        <v>90</v>
      </c>
      <c r="D9836" t="s">
        <v>101</v>
      </c>
      <c r="E9836" t="str">
        <f t="shared" si="153"/>
        <v>2018NHS Greater Glasgow &amp; ClydeEthnicityWhite - Other British</v>
      </c>
      <c r="F9836">
        <v>10.830558845217</v>
      </c>
    </row>
    <row r="9837" spans="1:6" x14ac:dyDescent="0.25">
      <c r="A9837" s="95">
        <v>43190</v>
      </c>
      <c r="B9837" t="s">
        <v>109</v>
      </c>
      <c r="C9837" t="s">
        <v>90</v>
      </c>
      <c r="D9837" t="s">
        <v>101</v>
      </c>
      <c r="E9837" t="str">
        <f t="shared" si="153"/>
        <v>2018NHS HighlandEthnicityWhite - Other British</v>
      </c>
      <c r="F9837">
        <v>10.0693594451244</v>
      </c>
    </row>
    <row r="9838" spans="1:6" x14ac:dyDescent="0.25">
      <c r="A9838" s="95">
        <v>43190</v>
      </c>
      <c r="B9838" t="s">
        <v>110</v>
      </c>
      <c r="C9838" t="s">
        <v>90</v>
      </c>
      <c r="D9838" t="s">
        <v>101</v>
      </c>
      <c r="E9838" t="str">
        <f t="shared" si="153"/>
        <v>2018NHS LanarkshireEthnicityWhite - Other British</v>
      </c>
      <c r="F9838">
        <v>4.8171589310829797</v>
      </c>
    </row>
    <row r="9839" spans="1:6" x14ac:dyDescent="0.25">
      <c r="A9839" s="95">
        <v>43190</v>
      </c>
      <c r="B9839" t="s">
        <v>107</v>
      </c>
      <c r="C9839" t="s">
        <v>90</v>
      </c>
      <c r="D9839" t="s">
        <v>101</v>
      </c>
      <c r="E9839" t="str">
        <f t="shared" si="153"/>
        <v>2018NHS GrampianEthnicityWhite - Other British</v>
      </c>
      <c r="F9839">
        <v>9.3290068374087305</v>
      </c>
    </row>
    <row r="9840" spans="1:6" x14ac:dyDescent="0.25">
      <c r="A9840" s="95">
        <v>43190</v>
      </c>
      <c r="B9840" t="s">
        <v>112</v>
      </c>
      <c r="C9840" t="s">
        <v>90</v>
      </c>
      <c r="D9840" t="s">
        <v>101</v>
      </c>
      <c r="E9840" t="str">
        <f t="shared" si="153"/>
        <v>2018NHS OrkneyEthnicityWhite - Other British</v>
      </c>
      <c r="F9840">
        <v>16.243654822334999</v>
      </c>
    </row>
    <row r="9841" spans="1:6" x14ac:dyDescent="0.25">
      <c r="A9841" s="95">
        <v>43190</v>
      </c>
      <c r="B9841" t="s">
        <v>111</v>
      </c>
      <c r="C9841" t="s">
        <v>90</v>
      </c>
      <c r="D9841" t="s">
        <v>101</v>
      </c>
      <c r="E9841" t="str">
        <f t="shared" si="153"/>
        <v>2018NHS LothianEthnicityWhite - Other British</v>
      </c>
      <c r="F9841">
        <v>6.5686757155918096</v>
      </c>
    </row>
    <row r="9842" spans="1:6" x14ac:dyDescent="0.25">
      <c r="A9842" s="95">
        <v>43190</v>
      </c>
      <c r="B9842" t="s">
        <v>114</v>
      </c>
      <c r="C9842" t="s">
        <v>90</v>
      </c>
      <c r="D9842" t="s">
        <v>101</v>
      </c>
      <c r="E9842" t="str">
        <f t="shared" si="153"/>
        <v>2018NHS TaysideEthnicityWhite - Other British</v>
      </c>
      <c r="F9842">
        <v>8.5998387530233806</v>
      </c>
    </row>
    <row r="9843" spans="1:6" x14ac:dyDescent="0.25">
      <c r="A9843" s="95">
        <v>43190</v>
      </c>
      <c r="B9843" t="s">
        <v>106</v>
      </c>
      <c r="C9843" t="s">
        <v>90</v>
      </c>
      <c r="D9843" t="s">
        <v>101</v>
      </c>
      <c r="E9843" t="str">
        <f t="shared" si="153"/>
        <v>2018NHS Forth ValleyEthnicityWhite - Other British</v>
      </c>
      <c r="F9843">
        <v>7.1511403169694603</v>
      </c>
    </row>
    <row r="9844" spans="1:6" x14ac:dyDescent="0.25">
      <c r="A9844" s="95">
        <v>43190</v>
      </c>
      <c r="B9844" t="s">
        <v>115</v>
      </c>
      <c r="C9844" t="s">
        <v>90</v>
      </c>
      <c r="D9844" t="s">
        <v>101</v>
      </c>
      <c r="E9844" t="str">
        <f t="shared" si="153"/>
        <v>2018NHS Western IslesEthnicityWhite - Other British</v>
      </c>
      <c r="F9844">
        <v>7.5039494470774102</v>
      </c>
    </row>
    <row r="9845" spans="1:6" x14ac:dyDescent="0.25">
      <c r="A9845" s="95">
        <v>43190</v>
      </c>
      <c r="B9845" t="s">
        <v>104</v>
      </c>
      <c r="C9845" t="s">
        <v>90</v>
      </c>
      <c r="D9845" t="s">
        <v>101</v>
      </c>
      <c r="E9845" t="str">
        <f t="shared" si="153"/>
        <v>2018NHS Dumfries &amp; GallowayEthnicityWhite - Other British</v>
      </c>
      <c r="F9845">
        <v>7.78201865988125</v>
      </c>
    </row>
    <row r="9846" spans="1:6" x14ac:dyDescent="0.25">
      <c r="A9846" s="95">
        <v>43190</v>
      </c>
      <c r="B9846" t="s">
        <v>113</v>
      </c>
      <c r="C9846" t="s">
        <v>90</v>
      </c>
      <c r="D9846" t="s">
        <v>101</v>
      </c>
      <c r="E9846" t="str">
        <f t="shared" si="153"/>
        <v>2018NHS ShetlandEthnicityWhite - Other British</v>
      </c>
      <c r="F9846">
        <v>23.517169614984301</v>
      </c>
    </row>
    <row r="9847" spans="1:6" x14ac:dyDescent="0.25">
      <c r="A9847" s="95">
        <v>43190</v>
      </c>
      <c r="B9847" t="s">
        <v>127</v>
      </c>
      <c r="C9847" t="s">
        <v>90</v>
      </c>
      <c r="D9847" t="s">
        <v>101</v>
      </c>
      <c r="E9847" t="str">
        <f t="shared" si="153"/>
        <v>2018East RegionEthnicityWhite - Other British</v>
      </c>
      <c r="F9847">
        <v>6.8667597699244904</v>
      </c>
    </row>
    <row r="9848" spans="1:6" x14ac:dyDescent="0.25">
      <c r="A9848" s="95">
        <v>43190</v>
      </c>
      <c r="B9848" t="s">
        <v>132</v>
      </c>
      <c r="C9848" t="s">
        <v>90</v>
      </c>
      <c r="D9848" t="s">
        <v>101</v>
      </c>
      <c r="E9848" t="str">
        <f t="shared" si="153"/>
        <v>2018National Bodies and Special Health BoardsEthnicityWhite - Other British</v>
      </c>
      <c r="F9848">
        <v>9.2011661807580101</v>
      </c>
    </row>
    <row r="9849" spans="1:6" x14ac:dyDescent="0.25">
      <c r="A9849" s="95">
        <v>43190</v>
      </c>
      <c r="B9849" t="s">
        <v>128</v>
      </c>
      <c r="C9849" t="s">
        <v>90</v>
      </c>
      <c r="D9849" t="s">
        <v>101</v>
      </c>
      <c r="E9849" t="str">
        <f t="shared" si="153"/>
        <v>2018North RegionEthnicityWhite - Other British</v>
      </c>
      <c r="F9849">
        <v>9.6452374926179001</v>
      </c>
    </row>
    <row r="9850" spans="1:6" x14ac:dyDescent="0.25">
      <c r="A9850" s="95">
        <v>43190</v>
      </c>
      <c r="B9850" t="s">
        <v>129</v>
      </c>
      <c r="C9850" t="s">
        <v>90</v>
      </c>
      <c r="D9850" t="s">
        <v>101</v>
      </c>
      <c r="E9850" t="str">
        <f t="shared" si="153"/>
        <v>2018West RegionEthnicityWhite - Other British</v>
      </c>
      <c r="F9850">
        <v>8.2284933018313495</v>
      </c>
    </row>
    <row r="9851" spans="1:6" x14ac:dyDescent="0.25">
      <c r="A9851" s="95">
        <v>43555</v>
      </c>
      <c r="B9851" t="s">
        <v>102</v>
      </c>
      <c r="C9851" t="s">
        <v>90</v>
      </c>
      <c r="D9851" t="s">
        <v>101</v>
      </c>
      <c r="E9851" t="str">
        <f t="shared" si="153"/>
        <v>2019NHS Ayrshire &amp; ArranEthnicityWhite - Other British</v>
      </c>
      <c r="F9851">
        <v>3.1579836190154502</v>
      </c>
    </row>
    <row r="9852" spans="1:6" x14ac:dyDescent="0.25">
      <c r="A9852" s="95">
        <v>43555</v>
      </c>
      <c r="B9852" t="s">
        <v>103</v>
      </c>
      <c r="C9852" t="s">
        <v>90</v>
      </c>
      <c r="D9852" t="s">
        <v>101</v>
      </c>
      <c r="E9852" t="str">
        <f t="shared" si="153"/>
        <v>2019NHS BordersEthnicityWhite - Other British</v>
      </c>
      <c r="F9852">
        <v>11.2991408487373</v>
      </c>
    </row>
    <row r="9853" spans="1:6" x14ac:dyDescent="0.25">
      <c r="A9853" s="95">
        <v>43555</v>
      </c>
      <c r="B9853" t="s">
        <v>82</v>
      </c>
      <c r="C9853" t="s">
        <v>90</v>
      </c>
      <c r="D9853" t="s">
        <v>101</v>
      </c>
      <c r="E9853" t="str">
        <f t="shared" si="153"/>
        <v>2019NHSScotlandEthnicityWhite - Other British</v>
      </c>
      <c r="F9853">
        <v>8.07098461325422</v>
      </c>
    </row>
    <row r="9854" spans="1:6" x14ac:dyDescent="0.25">
      <c r="A9854" s="95">
        <v>43555</v>
      </c>
      <c r="B9854" t="s">
        <v>52</v>
      </c>
      <c r="C9854" t="s">
        <v>90</v>
      </c>
      <c r="D9854" t="s">
        <v>101</v>
      </c>
      <c r="E9854" t="str">
        <f t="shared" si="153"/>
        <v>2019NHS National Services ScotlandEthnicityWhite - Other British</v>
      </c>
      <c r="F9854">
        <v>8.1430536451169093</v>
      </c>
    </row>
    <row r="9855" spans="1:6" x14ac:dyDescent="0.25">
      <c r="A9855" s="95">
        <v>43555</v>
      </c>
      <c r="B9855" t="s">
        <v>15</v>
      </c>
      <c r="C9855" t="s">
        <v>90</v>
      </c>
      <c r="D9855" t="s">
        <v>101</v>
      </c>
      <c r="E9855" t="str">
        <f t="shared" si="153"/>
        <v>2019Scottish Ambulance ServiceEthnicityWhite - Other British</v>
      </c>
      <c r="F9855">
        <v>9.8825831702543994</v>
      </c>
    </row>
    <row r="9856" spans="1:6" x14ac:dyDescent="0.25">
      <c r="A9856" s="95">
        <v>43555</v>
      </c>
      <c r="B9856" t="s">
        <v>16</v>
      </c>
      <c r="C9856" t="s">
        <v>90</v>
      </c>
      <c r="D9856" t="s">
        <v>101</v>
      </c>
      <c r="E9856" t="str">
        <f t="shared" si="153"/>
        <v>2019NHS 24EthnicityWhite - Other British</v>
      </c>
      <c r="F9856">
        <v>15.1867728107777</v>
      </c>
    </row>
    <row r="9857" spans="1:6" x14ac:dyDescent="0.25">
      <c r="A9857" s="95">
        <v>43555</v>
      </c>
      <c r="B9857" t="s">
        <v>17</v>
      </c>
      <c r="C9857" t="s">
        <v>90</v>
      </c>
      <c r="D9857" t="s">
        <v>101</v>
      </c>
      <c r="E9857" t="str">
        <f t="shared" si="153"/>
        <v>2019NHS Education for ScotlandEthnicityWhite - Other British</v>
      </c>
      <c r="F9857">
        <v>10.593852581319</v>
      </c>
    </row>
    <row r="9858" spans="1:6" x14ac:dyDescent="0.25">
      <c r="A9858" s="95">
        <v>43555</v>
      </c>
      <c r="B9858" t="s">
        <v>83</v>
      </c>
      <c r="C9858" t="s">
        <v>90</v>
      </c>
      <c r="D9858" t="s">
        <v>101</v>
      </c>
      <c r="E9858" t="str">
        <f t="shared" si="153"/>
        <v>2019Healthcare Improvement ScotlandEthnicityWhite - Other British</v>
      </c>
      <c r="F9858">
        <v>14.0127388535031</v>
      </c>
    </row>
    <row r="9859" spans="1:6" x14ac:dyDescent="0.25">
      <c r="A9859" s="95">
        <v>43555</v>
      </c>
      <c r="B9859" t="s">
        <v>18</v>
      </c>
      <c r="C9859" t="s">
        <v>90</v>
      </c>
      <c r="D9859" t="s">
        <v>101</v>
      </c>
      <c r="E9859" t="str">
        <f t="shared" si="153"/>
        <v>2019NHS Health ScotlandEthnicityWhite - Other British</v>
      </c>
      <c r="F9859">
        <v>13.0841121495327</v>
      </c>
    </row>
    <row r="9860" spans="1:6" x14ac:dyDescent="0.25">
      <c r="A9860" s="95">
        <v>43555</v>
      </c>
      <c r="B9860" t="s">
        <v>19</v>
      </c>
      <c r="C9860" t="s">
        <v>90</v>
      </c>
      <c r="D9860" t="s">
        <v>101</v>
      </c>
      <c r="E9860" t="str">
        <f t="shared" ref="E9860:E9923" si="154">"20"&amp;RIGHT(TEXT(A9860,"dd-mmm-yy"),2)&amp;B9860&amp;C9860&amp;D9860</f>
        <v>2019The State HospitalEthnicityWhite - Other British</v>
      </c>
      <c r="F9860">
        <v>3.3232628398791499</v>
      </c>
    </row>
    <row r="9861" spans="1:6" x14ac:dyDescent="0.25">
      <c r="A9861" s="95">
        <v>43555</v>
      </c>
      <c r="B9861" t="s">
        <v>35</v>
      </c>
      <c r="C9861" t="s">
        <v>90</v>
      </c>
      <c r="D9861" t="s">
        <v>101</v>
      </c>
      <c r="E9861" t="str">
        <f t="shared" si="154"/>
        <v>2019National Waiting Times CentreEthnicityWhite - Other British</v>
      </c>
      <c r="F9861">
        <v>5.5769230769230704</v>
      </c>
    </row>
    <row r="9862" spans="1:6" x14ac:dyDescent="0.25">
      <c r="A9862" s="95">
        <v>43555</v>
      </c>
      <c r="B9862" t="s">
        <v>105</v>
      </c>
      <c r="C9862" t="s">
        <v>90</v>
      </c>
      <c r="D9862" t="s">
        <v>101</v>
      </c>
      <c r="E9862" t="str">
        <f t="shared" si="154"/>
        <v>2019NHS FifeEthnicityWhite - Other British</v>
      </c>
      <c r="F9862">
        <v>5.7540278194736301</v>
      </c>
    </row>
    <row r="9863" spans="1:6" x14ac:dyDescent="0.25">
      <c r="A9863" s="95">
        <v>43555</v>
      </c>
      <c r="B9863" t="s">
        <v>108</v>
      </c>
      <c r="C9863" t="s">
        <v>90</v>
      </c>
      <c r="D9863" t="s">
        <v>101</v>
      </c>
      <c r="E9863" t="str">
        <f t="shared" si="154"/>
        <v>2019NHS Greater Glasgow &amp; ClydeEthnicityWhite - Other British</v>
      </c>
      <c r="F9863">
        <v>9.7783715124173192</v>
      </c>
    </row>
    <row r="9864" spans="1:6" x14ac:dyDescent="0.25">
      <c r="A9864" s="95">
        <v>43555</v>
      </c>
      <c r="B9864" t="s">
        <v>109</v>
      </c>
      <c r="C9864" t="s">
        <v>90</v>
      </c>
      <c r="D9864" t="s">
        <v>101</v>
      </c>
      <c r="E9864" t="str">
        <f t="shared" si="154"/>
        <v>2019NHS HighlandEthnicityWhite - Other British</v>
      </c>
      <c r="F9864">
        <v>10.946745562130101</v>
      </c>
    </row>
    <row r="9865" spans="1:6" x14ac:dyDescent="0.25">
      <c r="A9865" s="95">
        <v>43555</v>
      </c>
      <c r="B9865" t="s">
        <v>110</v>
      </c>
      <c r="C9865" t="s">
        <v>90</v>
      </c>
      <c r="D9865" t="s">
        <v>101</v>
      </c>
      <c r="E9865" t="str">
        <f t="shared" si="154"/>
        <v>2019NHS LanarkshireEthnicityWhite - Other British</v>
      </c>
      <c r="F9865">
        <v>4.1341707502242997</v>
      </c>
    </row>
    <row r="9866" spans="1:6" x14ac:dyDescent="0.25">
      <c r="A9866" s="95">
        <v>43555</v>
      </c>
      <c r="B9866" t="s">
        <v>107</v>
      </c>
      <c r="C9866" t="s">
        <v>90</v>
      </c>
      <c r="D9866" t="s">
        <v>101</v>
      </c>
      <c r="E9866" t="str">
        <f t="shared" si="154"/>
        <v>2019NHS GrampianEthnicityWhite - Other British</v>
      </c>
      <c r="F9866">
        <v>10.245493752073401</v>
      </c>
    </row>
    <row r="9867" spans="1:6" x14ac:dyDescent="0.25">
      <c r="A9867" s="95">
        <v>43555</v>
      </c>
      <c r="B9867" t="s">
        <v>112</v>
      </c>
      <c r="C9867" t="s">
        <v>90</v>
      </c>
      <c r="D9867" t="s">
        <v>101</v>
      </c>
      <c r="E9867" t="str">
        <f t="shared" si="154"/>
        <v>2019NHS OrkneyEthnicityWhite - Other British</v>
      </c>
      <c r="F9867">
        <v>18.2912154031287</v>
      </c>
    </row>
    <row r="9868" spans="1:6" x14ac:dyDescent="0.25">
      <c r="A9868" s="95">
        <v>43555</v>
      </c>
      <c r="B9868" t="s">
        <v>111</v>
      </c>
      <c r="C9868" t="s">
        <v>90</v>
      </c>
      <c r="D9868" t="s">
        <v>101</v>
      </c>
      <c r="E9868" t="str">
        <f t="shared" si="154"/>
        <v>2019NHS LothianEthnicityWhite - Other British</v>
      </c>
      <c r="F9868">
        <v>6.2803751112328001</v>
      </c>
    </row>
    <row r="9869" spans="1:6" x14ac:dyDescent="0.25">
      <c r="A9869" s="95">
        <v>43555</v>
      </c>
      <c r="B9869" t="s">
        <v>114</v>
      </c>
      <c r="C9869" t="s">
        <v>90</v>
      </c>
      <c r="D9869" t="s">
        <v>101</v>
      </c>
      <c r="E9869" t="str">
        <f t="shared" si="154"/>
        <v>2019NHS TaysideEthnicityWhite - Other British</v>
      </c>
      <c r="F9869">
        <v>8.3767813694820994</v>
      </c>
    </row>
    <row r="9870" spans="1:6" x14ac:dyDescent="0.25">
      <c r="A9870" s="95">
        <v>43555</v>
      </c>
      <c r="B9870" t="s">
        <v>106</v>
      </c>
      <c r="C9870" t="s">
        <v>90</v>
      </c>
      <c r="D9870" t="s">
        <v>101</v>
      </c>
      <c r="E9870" t="str">
        <f t="shared" si="154"/>
        <v>2019NHS Forth ValleyEthnicityWhite - Other British</v>
      </c>
      <c r="F9870">
        <v>6.7849949647532704</v>
      </c>
    </row>
    <row r="9871" spans="1:6" x14ac:dyDescent="0.25">
      <c r="A9871" s="95">
        <v>43555</v>
      </c>
      <c r="B9871" t="s">
        <v>115</v>
      </c>
      <c r="C9871" t="s">
        <v>90</v>
      </c>
      <c r="D9871" t="s">
        <v>101</v>
      </c>
      <c r="E9871" t="str">
        <f t="shared" si="154"/>
        <v>2019NHS Western IslesEthnicityWhite - Other British</v>
      </c>
      <c r="F9871">
        <v>6.4516129032257998</v>
      </c>
    </row>
    <row r="9872" spans="1:6" x14ac:dyDescent="0.25">
      <c r="A9872" s="95">
        <v>43555</v>
      </c>
      <c r="B9872" t="s">
        <v>104</v>
      </c>
      <c r="C9872" t="s">
        <v>90</v>
      </c>
      <c r="D9872" t="s">
        <v>101</v>
      </c>
      <c r="E9872" t="str">
        <f t="shared" si="154"/>
        <v>2019NHS Dumfries &amp; GallowayEthnicityWhite - Other British</v>
      </c>
      <c r="F9872">
        <v>6.9179867655905296</v>
      </c>
    </row>
    <row r="9873" spans="1:6" x14ac:dyDescent="0.25">
      <c r="A9873" s="95">
        <v>43555</v>
      </c>
      <c r="B9873" t="s">
        <v>113</v>
      </c>
      <c r="C9873" t="s">
        <v>90</v>
      </c>
      <c r="D9873" t="s">
        <v>101</v>
      </c>
      <c r="E9873" t="str">
        <f t="shared" si="154"/>
        <v>2019NHS ShetlandEthnicityWhite - Other British</v>
      </c>
      <c r="F9873">
        <v>25.540275049115898</v>
      </c>
    </row>
    <row r="9874" spans="1:6" x14ac:dyDescent="0.25">
      <c r="A9874" s="95">
        <v>43555</v>
      </c>
      <c r="B9874" t="s">
        <v>127</v>
      </c>
      <c r="C9874" t="s">
        <v>90</v>
      </c>
      <c r="D9874" t="s">
        <v>101</v>
      </c>
      <c r="E9874" t="str">
        <f t="shared" si="154"/>
        <v>2019East RegionEthnicityWhite - Other British</v>
      </c>
      <c r="F9874">
        <v>6.6059648796803803</v>
      </c>
    </row>
    <row r="9875" spans="1:6" x14ac:dyDescent="0.25">
      <c r="A9875" s="95">
        <v>43555</v>
      </c>
      <c r="B9875" t="s">
        <v>132</v>
      </c>
      <c r="C9875" t="s">
        <v>90</v>
      </c>
      <c r="D9875" t="s">
        <v>101</v>
      </c>
      <c r="E9875" t="str">
        <f t="shared" si="154"/>
        <v>2019National Bodies and Special Health BoardsEthnicityWhite - Other British</v>
      </c>
      <c r="F9875">
        <v>9.5580142501303307</v>
      </c>
    </row>
    <row r="9876" spans="1:6" x14ac:dyDescent="0.25">
      <c r="A9876" s="95">
        <v>43555</v>
      </c>
      <c r="B9876" t="s">
        <v>128</v>
      </c>
      <c r="C9876" t="s">
        <v>90</v>
      </c>
      <c r="D9876" t="s">
        <v>101</v>
      </c>
      <c r="E9876" t="str">
        <f t="shared" si="154"/>
        <v>2019North RegionEthnicityWhite - Other British</v>
      </c>
      <c r="F9876">
        <v>10.2312514413904</v>
      </c>
    </row>
    <row r="9877" spans="1:6" x14ac:dyDescent="0.25">
      <c r="A9877" s="95">
        <v>43555</v>
      </c>
      <c r="B9877" t="s">
        <v>129</v>
      </c>
      <c r="C9877" t="s">
        <v>90</v>
      </c>
      <c r="D9877" t="s">
        <v>101</v>
      </c>
      <c r="E9877" t="str">
        <f t="shared" si="154"/>
        <v>2019West RegionEthnicityWhite - Other British</v>
      </c>
      <c r="F9877">
        <v>7.4442154842508099</v>
      </c>
    </row>
    <row r="9878" spans="1:6" x14ac:dyDescent="0.25">
      <c r="A9878" s="95">
        <v>43921</v>
      </c>
      <c r="B9878" t="s">
        <v>102</v>
      </c>
      <c r="C9878" t="s">
        <v>90</v>
      </c>
      <c r="D9878" t="s">
        <v>101</v>
      </c>
      <c r="E9878" t="str">
        <f t="shared" si="154"/>
        <v>2020NHS Ayrshire &amp; ArranEthnicityWhite - Other British</v>
      </c>
      <c r="F9878">
        <v>4.5752168931085198</v>
      </c>
    </row>
    <row r="9879" spans="1:6" x14ac:dyDescent="0.25">
      <c r="A9879" s="95">
        <v>43921</v>
      </c>
      <c r="B9879" t="s">
        <v>103</v>
      </c>
      <c r="C9879" t="s">
        <v>90</v>
      </c>
      <c r="D9879" t="s">
        <v>101</v>
      </c>
      <c r="E9879" t="str">
        <f t="shared" si="154"/>
        <v>2020NHS BordersEthnicityWhite - Other British</v>
      </c>
      <c r="F9879">
        <v>11.861265554673</v>
      </c>
    </row>
    <row r="9880" spans="1:6" x14ac:dyDescent="0.25">
      <c r="A9880" s="95">
        <v>43921</v>
      </c>
      <c r="B9880" t="s">
        <v>82</v>
      </c>
      <c r="C9880" t="s">
        <v>90</v>
      </c>
      <c r="D9880" t="s">
        <v>101</v>
      </c>
      <c r="E9880" t="str">
        <f t="shared" si="154"/>
        <v>2020NHSScotlandEthnicityWhite - Other British</v>
      </c>
      <c r="F9880">
        <v>8.7118430171816303</v>
      </c>
    </row>
    <row r="9881" spans="1:6" x14ac:dyDescent="0.25">
      <c r="A9881" s="95">
        <v>43921</v>
      </c>
      <c r="B9881" t="s">
        <v>52</v>
      </c>
      <c r="C9881" t="s">
        <v>90</v>
      </c>
      <c r="D9881" t="s">
        <v>101</v>
      </c>
      <c r="E9881" t="str">
        <f t="shared" si="154"/>
        <v>2020NHS National Services ScotlandEthnicityWhite - Other British</v>
      </c>
      <c r="F9881">
        <v>8.2479784366576805</v>
      </c>
    </row>
    <row r="9882" spans="1:6" x14ac:dyDescent="0.25">
      <c r="A9882" s="95">
        <v>43921</v>
      </c>
      <c r="B9882" t="s">
        <v>15</v>
      </c>
      <c r="C9882" t="s">
        <v>90</v>
      </c>
      <c r="D9882" t="s">
        <v>101</v>
      </c>
      <c r="E9882" t="str">
        <f t="shared" si="154"/>
        <v>2020Scottish Ambulance ServiceEthnicityWhite - Other British</v>
      </c>
      <c r="F9882">
        <v>10.1306570725241</v>
      </c>
    </row>
    <row r="9883" spans="1:6" x14ac:dyDescent="0.25">
      <c r="A9883" s="95">
        <v>43921</v>
      </c>
      <c r="B9883" t="s">
        <v>16</v>
      </c>
      <c r="C9883" t="s">
        <v>90</v>
      </c>
      <c r="D9883" t="s">
        <v>101</v>
      </c>
      <c r="E9883" t="str">
        <f t="shared" si="154"/>
        <v>2020NHS 24EthnicityWhite - Other British</v>
      </c>
      <c r="F9883">
        <v>13.176064441887201</v>
      </c>
    </row>
    <row r="9884" spans="1:6" x14ac:dyDescent="0.25">
      <c r="A9884" s="95">
        <v>43921</v>
      </c>
      <c r="B9884" t="s">
        <v>17</v>
      </c>
      <c r="C9884" t="s">
        <v>90</v>
      </c>
      <c r="D9884" t="s">
        <v>101</v>
      </c>
      <c r="E9884" t="str">
        <f t="shared" si="154"/>
        <v>2020NHS Education for ScotlandEthnicityWhite - Other British</v>
      </c>
      <c r="F9884">
        <v>10.4893467571997</v>
      </c>
    </row>
    <row r="9885" spans="1:6" x14ac:dyDescent="0.25">
      <c r="A9885" s="95">
        <v>43921</v>
      </c>
      <c r="B9885" t="s">
        <v>83</v>
      </c>
      <c r="C9885" t="s">
        <v>90</v>
      </c>
      <c r="D9885" t="s">
        <v>101</v>
      </c>
      <c r="E9885" t="str">
        <f t="shared" si="154"/>
        <v>2020Healthcare Improvement ScotlandEthnicityWhite - Other British</v>
      </c>
      <c r="F9885">
        <v>13.1679389312977</v>
      </c>
    </row>
    <row r="9886" spans="1:6" x14ac:dyDescent="0.25">
      <c r="A9886" s="95">
        <v>43921</v>
      </c>
      <c r="B9886" t="s">
        <v>18</v>
      </c>
      <c r="C9886" t="s">
        <v>90</v>
      </c>
      <c r="D9886" t="s">
        <v>101</v>
      </c>
      <c r="E9886" t="str">
        <f t="shared" si="154"/>
        <v>2020NHS Health ScotlandEthnicityWhite - Other British</v>
      </c>
      <c r="F9886">
        <v>11.641791044776101</v>
      </c>
    </row>
    <row r="9887" spans="1:6" x14ac:dyDescent="0.25">
      <c r="A9887" s="95">
        <v>43921</v>
      </c>
      <c r="B9887" t="s">
        <v>19</v>
      </c>
      <c r="C9887" t="s">
        <v>90</v>
      </c>
      <c r="D9887" t="s">
        <v>101</v>
      </c>
      <c r="E9887" t="str">
        <f t="shared" si="154"/>
        <v>2020The State HospitalEthnicityWhite - Other British</v>
      </c>
      <c r="F9887">
        <v>3.4023668639053199</v>
      </c>
    </row>
    <row r="9888" spans="1:6" x14ac:dyDescent="0.25">
      <c r="A9888" s="95">
        <v>43921</v>
      </c>
      <c r="B9888" t="s">
        <v>35</v>
      </c>
      <c r="C9888" t="s">
        <v>90</v>
      </c>
      <c r="D9888" t="s">
        <v>101</v>
      </c>
      <c r="E9888" t="str">
        <f t="shared" si="154"/>
        <v>2020National Waiting Times CentreEthnicityWhite - Other British</v>
      </c>
      <c r="F9888">
        <v>6.1395348837209296</v>
      </c>
    </row>
    <row r="9889" spans="1:6" x14ac:dyDescent="0.25">
      <c r="A9889" s="95">
        <v>43921</v>
      </c>
      <c r="B9889" t="s">
        <v>105</v>
      </c>
      <c r="C9889" t="s">
        <v>90</v>
      </c>
      <c r="D9889" t="s">
        <v>101</v>
      </c>
      <c r="E9889" t="str">
        <f t="shared" si="154"/>
        <v>2020NHS FifeEthnicityWhite - Other British</v>
      </c>
      <c r="F9889">
        <v>5.56665715101341</v>
      </c>
    </row>
    <row r="9890" spans="1:6" x14ac:dyDescent="0.25">
      <c r="A9890" s="95">
        <v>43921</v>
      </c>
      <c r="B9890" t="s">
        <v>108</v>
      </c>
      <c r="C9890" t="s">
        <v>90</v>
      </c>
      <c r="D9890" t="s">
        <v>101</v>
      </c>
      <c r="E9890" t="str">
        <f t="shared" si="154"/>
        <v>2020NHS Greater Glasgow &amp; ClydeEthnicityWhite - Other British</v>
      </c>
      <c r="F9890">
        <v>9.72118681974057</v>
      </c>
    </row>
    <row r="9891" spans="1:6" x14ac:dyDescent="0.25">
      <c r="A9891" s="95">
        <v>43921</v>
      </c>
      <c r="B9891" t="s">
        <v>109</v>
      </c>
      <c r="C9891" t="s">
        <v>90</v>
      </c>
      <c r="D9891" t="s">
        <v>101</v>
      </c>
      <c r="E9891" t="str">
        <f t="shared" si="154"/>
        <v>2020NHS HighlandEthnicityWhite - Other British</v>
      </c>
      <c r="F9891">
        <v>10.786019294638599</v>
      </c>
    </row>
    <row r="9892" spans="1:6" x14ac:dyDescent="0.25">
      <c r="A9892" s="95">
        <v>43921</v>
      </c>
      <c r="B9892" t="s">
        <v>110</v>
      </c>
      <c r="C9892" t="s">
        <v>90</v>
      </c>
      <c r="D9892" t="s">
        <v>101</v>
      </c>
      <c r="E9892" t="str">
        <f t="shared" si="154"/>
        <v>2020NHS LanarkshireEthnicityWhite - Other British</v>
      </c>
      <c r="F9892">
        <v>4.3323676586779003</v>
      </c>
    </row>
    <row r="9893" spans="1:6" x14ac:dyDescent="0.25">
      <c r="A9893" s="95">
        <v>43921</v>
      </c>
      <c r="B9893" t="s">
        <v>107</v>
      </c>
      <c r="C9893" t="s">
        <v>90</v>
      </c>
      <c r="D9893" t="s">
        <v>101</v>
      </c>
      <c r="E9893" t="str">
        <f t="shared" si="154"/>
        <v>2020NHS GrampianEthnicityWhite - Other British</v>
      </c>
      <c r="F9893">
        <v>10.0253947223142</v>
      </c>
    </row>
    <row r="9894" spans="1:6" x14ac:dyDescent="0.25">
      <c r="A9894" s="95">
        <v>43921</v>
      </c>
      <c r="B9894" t="s">
        <v>112</v>
      </c>
      <c r="C9894" t="s">
        <v>90</v>
      </c>
      <c r="D9894" t="s">
        <v>101</v>
      </c>
      <c r="E9894" t="str">
        <f t="shared" si="154"/>
        <v>2020NHS OrkneyEthnicityWhite - Other British</v>
      </c>
      <c r="F9894">
        <v>18.1914893617021</v>
      </c>
    </row>
    <row r="9895" spans="1:6" x14ac:dyDescent="0.25">
      <c r="A9895" s="95">
        <v>43921</v>
      </c>
      <c r="B9895" t="s">
        <v>111</v>
      </c>
      <c r="C9895" t="s">
        <v>90</v>
      </c>
      <c r="D9895" t="s">
        <v>101</v>
      </c>
      <c r="E9895" t="str">
        <f t="shared" si="154"/>
        <v>2020NHS LothianEthnicityWhite - Other British</v>
      </c>
      <c r="F9895">
        <v>10.5765077255358</v>
      </c>
    </row>
    <row r="9896" spans="1:6" x14ac:dyDescent="0.25">
      <c r="A9896" s="95">
        <v>43921</v>
      </c>
      <c r="B9896" t="s">
        <v>114</v>
      </c>
      <c r="C9896" t="s">
        <v>90</v>
      </c>
      <c r="D9896" t="s">
        <v>101</v>
      </c>
      <c r="E9896" t="str">
        <f t="shared" si="154"/>
        <v>2020NHS TaysideEthnicityWhite - Other British</v>
      </c>
      <c r="F9896">
        <v>8.1958270830492292</v>
      </c>
    </row>
    <row r="9897" spans="1:6" x14ac:dyDescent="0.25">
      <c r="A9897" s="95">
        <v>43921</v>
      </c>
      <c r="B9897" t="s">
        <v>106</v>
      </c>
      <c r="C9897" t="s">
        <v>90</v>
      </c>
      <c r="D9897" t="s">
        <v>101</v>
      </c>
      <c r="E9897" t="str">
        <f t="shared" si="154"/>
        <v>2020NHS Forth ValleyEthnicityWhite - Other British</v>
      </c>
      <c r="F9897">
        <v>6.8265028935868601</v>
      </c>
    </row>
    <row r="9898" spans="1:6" x14ac:dyDescent="0.25">
      <c r="A9898" s="95">
        <v>43921</v>
      </c>
      <c r="B9898" t="s">
        <v>115</v>
      </c>
      <c r="C9898" t="s">
        <v>90</v>
      </c>
      <c r="D9898" t="s">
        <v>101</v>
      </c>
      <c r="E9898" t="str">
        <f t="shared" si="154"/>
        <v>2020NHS Western IslesEthnicityWhite - Other British</v>
      </c>
      <c r="F9898">
        <v>8.4853291038857996</v>
      </c>
    </row>
    <row r="9899" spans="1:6" x14ac:dyDescent="0.25">
      <c r="A9899" s="95">
        <v>43921</v>
      </c>
      <c r="B9899" t="s">
        <v>104</v>
      </c>
      <c r="C9899" t="s">
        <v>90</v>
      </c>
      <c r="D9899" t="s">
        <v>101</v>
      </c>
      <c r="E9899" t="str">
        <f t="shared" si="154"/>
        <v>2020NHS Dumfries &amp; GallowayEthnicityWhite - Other British</v>
      </c>
      <c r="F9899">
        <v>6.4855557681270302</v>
      </c>
    </row>
    <row r="9900" spans="1:6" x14ac:dyDescent="0.25">
      <c r="A9900" s="95">
        <v>43921</v>
      </c>
      <c r="B9900" t="s">
        <v>113</v>
      </c>
      <c r="C9900" t="s">
        <v>90</v>
      </c>
      <c r="D9900" t="s">
        <v>101</v>
      </c>
      <c r="E9900" t="str">
        <f t="shared" si="154"/>
        <v>2020NHS ShetlandEthnicityWhite - Other British</v>
      </c>
      <c r="F9900">
        <v>24.405850091407601</v>
      </c>
    </row>
    <row r="9901" spans="1:6" x14ac:dyDescent="0.25">
      <c r="A9901" s="95">
        <v>43921</v>
      </c>
      <c r="B9901" t="s">
        <v>127</v>
      </c>
      <c r="C9901" t="s">
        <v>90</v>
      </c>
      <c r="D9901" t="s">
        <v>101</v>
      </c>
      <c r="E9901" t="str">
        <f t="shared" si="154"/>
        <v>2020East RegionEthnicityWhite - Other British</v>
      </c>
      <c r="F9901">
        <v>9.4995606227890299</v>
      </c>
    </row>
    <row r="9902" spans="1:6" x14ac:dyDescent="0.25">
      <c r="A9902" s="95">
        <v>43921</v>
      </c>
      <c r="B9902" t="s">
        <v>132</v>
      </c>
      <c r="C9902" t="s">
        <v>90</v>
      </c>
      <c r="D9902" t="s">
        <v>101</v>
      </c>
      <c r="E9902" t="str">
        <f t="shared" si="154"/>
        <v>2020National Bodies and Special Health BoardsEthnicityWhite - Other British</v>
      </c>
      <c r="F9902">
        <v>9.5317099277495299</v>
      </c>
    </row>
    <row r="9903" spans="1:6" x14ac:dyDescent="0.25">
      <c r="A9903" s="95">
        <v>43921</v>
      </c>
      <c r="B9903" t="s">
        <v>128</v>
      </c>
      <c r="C9903" t="s">
        <v>90</v>
      </c>
      <c r="D9903" t="s">
        <v>101</v>
      </c>
      <c r="E9903" t="str">
        <f t="shared" si="154"/>
        <v>2020North RegionEthnicityWhite - Other British</v>
      </c>
      <c r="F9903">
        <v>10.1126824162065</v>
      </c>
    </row>
    <row r="9904" spans="1:6" x14ac:dyDescent="0.25">
      <c r="A9904" s="95">
        <v>43921</v>
      </c>
      <c r="B9904" t="s">
        <v>129</v>
      </c>
      <c r="C9904" t="s">
        <v>90</v>
      </c>
      <c r="D9904" t="s">
        <v>101</v>
      </c>
      <c r="E9904" t="str">
        <f t="shared" si="154"/>
        <v>2020West RegionEthnicityWhite - Other British</v>
      </c>
      <c r="F9904">
        <v>7.6071278492657504</v>
      </c>
    </row>
    <row r="9905" spans="1:6" x14ac:dyDescent="0.25">
      <c r="A9905" s="95">
        <v>41364</v>
      </c>
      <c r="B9905" t="s">
        <v>82</v>
      </c>
      <c r="C9905" t="s">
        <v>90</v>
      </c>
      <c r="D9905" t="s">
        <v>62</v>
      </c>
      <c r="E9905" t="str">
        <f t="shared" si="154"/>
        <v>2013NHSScotlandEthnicityWhite - Polish</v>
      </c>
      <c r="F9905" s="96">
        <v>5.8167942483538398E-4</v>
      </c>
    </row>
    <row r="9906" spans="1:6" x14ac:dyDescent="0.25">
      <c r="A9906" s="95">
        <v>41364</v>
      </c>
      <c r="B9906" t="s">
        <v>114</v>
      </c>
      <c r="C9906" t="s">
        <v>90</v>
      </c>
      <c r="D9906" t="s">
        <v>62</v>
      </c>
      <c r="E9906" t="str">
        <f t="shared" si="154"/>
        <v>2013NHS TaysideEthnicityWhite - Polish</v>
      </c>
      <c r="F9906">
        <v>6.9516857838025697E-3</v>
      </c>
    </row>
    <row r="9907" spans="1:6" x14ac:dyDescent="0.25">
      <c r="A9907" s="95">
        <v>41364</v>
      </c>
      <c r="B9907" t="s">
        <v>128</v>
      </c>
      <c r="C9907" t="s">
        <v>90</v>
      </c>
      <c r="D9907" t="s">
        <v>62</v>
      </c>
      <c r="E9907" t="str">
        <f t="shared" si="154"/>
        <v>2013North RegionEthnicityWhite - Polish</v>
      </c>
      <c r="F9907">
        <v>2.2575401842152699E-3</v>
      </c>
    </row>
    <row r="9908" spans="1:6" x14ac:dyDescent="0.25">
      <c r="A9908" s="95">
        <v>41729</v>
      </c>
      <c r="B9908" t="s">
        <v>82</v>
      </c>
      <c r="C9908" t="s">
        <v>90</v>
      </c>
      <c r="D9908" t="s">
        <v>62</v>
      </c>
      <c r="E9908" t="str">
        <f t="shared" si="154"/>
        <v>2014NHSScotlandEthnicityWhite - Polish</v>
      </c>
      <c r="F9908">
        <v>1.2023979250047201E-2</v>
      </c>
    </row>
    <row r="9909" spans="1:6" x14ac:dyDescent="0.25">
      <c r="A9909" s="95">
        <v>41729</v>
      </c>
      <c r="B9909" t="s">
        <v>108</v>
      </c>
      <c r="C9909" t="s">
        <v>90</v>
      </c>
      <c r="D9909" t="s">
        <v>62</v>
      </c>
      <c r="E9909" t="str">
        <f t="shared" si="154"/>
        <v>2014NHS Greater Glasgow &amp; ClydeEthnicityWhite - Polish</v>
      </c>
      <c r="F9909">
        <v>4.6065966463976404E-3</v>
      </c>
    </row>
    <row r="9910" spans="1:6" x14ac:dyDescent="0.25">
      <c r="A9910" s="95">
        <v>41729</v>
      </c>
      <c r="B9910" t="s">
        <v>109</v>
      </c>
      <c r="C9910" t="s">
        <v>90</v>
      </c>
      <c r="D9910" t="s">
        <v>62</v>
      </c>
      <c r="E9910" t="str">
        <f t="shared" si="154"/>
        <v>2014NHS HighlandEthnicityWhite - Polish</v>
      </c>
      <c r="F9910">
        <v>8.7100426792091207E-3</v>
      </c>
    </row>
    <row r="9911" spans="1:6" x14ac:dyDescent="0.25">
      <c r="A9911" s="95">
        <v>41729</v>
      </c>
      <c r="B9911" t="s">
        <v>110</v>
      </c>
      <c r="C9911" t="s">
        <v>90</v>
      </c>
      <c r="D9911" t="s">
        <v>62</v>
      </c>
      <c r="E9911" t="str">
        <f t="shared" si="154"/>
        <v>2014NHS LanarkshireEthnicityWhite - Polish</v>
      </c>
      <c r="F9911">
        <v>7.2579474524604396E-3</v>
      </c>
    </row>
    <row r="9912" spans="1:6" x14ac:dyDescent="0.25">
      <c r="A9912" s="95">
        <v>41729</v>
      </c>
      <c r="B9912" t="s">
        <v>107</v>
      </c>
      <c r="C9912" t="s">
        <v>90</v>
      </c>
      <c r="D9912" t="s">
        <v>62</v>
      </c>
      <c r="E9912" t="str">
        <f t="shared" si="154"/>
        <v>2014NHS GrampianEthnicityWhite - Polish</v>
      </c>
      <c r="F9912">
        <v>1.24571784490812E-2</v>
      </c>
    </row>
    <row r="9913" spans="1:6" x14ac:dyDescent="0.25">
      <c r="A9913" s="95">
        <v>41729</v>
      </c>
      <c r="B9913" t="s">
        <v>112</v>
      </c>
      <c r="C9913" t="s">
        <v>90</v>
      </c>
      <c r="D9913" t="s">
        <v>62</v>
      </c>
      <c r="E9913" t="str">
        <f t="shared" si="154"/>
        <v>2014NHS OrkneyEthnicityWhite - Polish</v>
      </c>
      <c r="F9913">
        <v>0.29112081513828197</v>
      </c>
    </row>
    <row r="9914" spans="1:6" x14ac:dyDescent="0.25">
      <c r="A9914" s="95">
        <v>41729</v>
      </c>
      <c r="B9914" t="s">
        <v>114</v>
      </c>
      <c r="C9914" t="s">
        <v>90</v>
      </c>
      <c r="D9914" t="s">
        <v>62</v>
      </c>
      <c r="E9914" t="str">
        <f t="shared" si="154"/>
        <v>2014NHS TaysideEthnicityWhite - Polish</v>
      </c>
      <c r="F9914">
        <v>8.2203041512535893E-2</v>
      </c>
    </row>
    <row r="9915" spans="1:6" x14ac:dyDescent="0.25">
      <c r="A9915" s="95">
        <v>41729</v>
      </c>
      <c r="B9915" t="s">
        <v>104</v>
      </c>
      <c r="C9915" t="s">
        <v>90</v>
      </c>
      <c r="D9915" t="s">
        <v>62</v>
      </c>
      <c r="E9915" t="str">
        <f t="shared" si="154"/>
        <v>2014NHS Dumfries &amp; GallowayEthnicityWhite - Polish</v>
      </c>
      <c r="F9915">
        <v>2.1390374331550801E-2</v>
      </c>
    </row>
    <row r="9916" spans="1:6" x14ac:dyDescent="0.25">
      <c r="A9916" s="95">
        <v>41729</v>
      </c>
      <c r="B9916" t="s">
        <v>113</v>
      </c>
      <c r="C9916" t="s">
        <v>90</v>
      </c>
      <c r="D9916" t="s">
        <v>62</v>
      </c>
      <c r="E9916" t="str">
        <f t="shared" si="154"/>
        <v>2014NHS ShetlandEthnicityWhite - Polish</v>
      </c>
      <c r="F9916">
        <v>0.120772946859903</v>
      </c>
    </row>
    <row r="9917" spans="1:6" x14ac:dyDescent="0.25">
      <c r="A9917" s="95">
        <v>41729</v>
      </c>
      <c r="B9917" t="s">
        <v>128</v>
      </c>
      <c r="C9917" t="s">
        <v>90</v>
      </c>
      <c r="D9917" t="s">
        <v>62</v>
      </c>
      <c r="E9917" t="str">
        <f t="shared" si="154"/>
        <v>2014North RegionEthnicityWhite - Polish</v>
      </c>
      <c r="F9917">
        <v>4.0130200205109899E-2</v>
      </c>
    </row>
    <row r="9918" spans="1:6" x14ac:dyDescent="0.25">
      <c r="A9918" s="95">
        <v>41729</v>
      </c>
      <c r="B9918" t="s">
        <v>129</v>
      </c>
      <c r="C9918" t="s">
        <v>90</v>
      </c>
      <c r="D9918" t="s">
        <v>62</v>
      </c>
      <c r="E9918" t="str">
        <f t="shared" si="154"/>
        <v>2014West RegionEthnicityWhite - Polish</v>
      </c>
      <c r="F9918">
        <v>4.9771672452623497E-3</v>
      </c>
    </row>
    <row r="9919" spans="1:6" x14ac:dyDescent="0.25">
      <c r="A9919" s="95">
        <v>42094</v>
      </c>
      <c r="B9919" t="s">
        <v>82</v>
      </c>
      <c r="C9919" t="s">
        <v>90</v>
      </c>
      <c r="D9919" t="s">
        <v>62</v>
      </c>
      <c r="E9919" t="str">
        <f t="shared" si="154"/>
        <v>2015NHSScotlandEthnicityWhite - Polish</v>
      </c>
      <c r="F9919">
        <v>2.85329051532664E-2</v>
      </c>
    </row>
    <row r="9920" spans="1:6" x14ac:dyDescent="0.25">
      <c r="A9920" s="95">
        <v>42094</v>
      </c>
      <c r="B9920" t="s">
        <v>52</v>
      </c>
      <c r="C9920" t="s">
        <v>90</v>
      </c>
      <c r="D9920" t="s">
        <v>62</v>
      </c>
      <c r="E9920" t="str">
        <f t="shared" si="154"/>
        <v>2015NHS National Services ScotlandEthnicityWhite - Polish</v>
      </c>
      <c r="F9920">
        <v>2.8129395218002801E-2</v>
      </c>
    </row>
    <row r="9921" spans="1:6" x14ac:dyDescent="0.25">
      <c r="A9921" s="95">
        <v>42094</v>
      </c>
      <c r="B9921" t="s">
        <v>83</v>
      </c>
      <c r="C9921" t="s">
        <v>90</v>
      </c>
      <c r="D9921" t="s">
        <v>62</v>
      </c>
      <c r="E9921" t="str">
        <f t="shared" si="154"/>
        <v>2015Healthcare Improvement ScotlandEthnicityWhite - Polish</v>
      </c>
      <c r="F9921">
        <v>0.28409090909090901</v>
      </c>
    </row>
    <row r="9922" spans="1:6" x14ac:dyDescent="0.25">
      <c r="A9922" s="95">
        <v>42094</v>
      </c>
      <c r="B9922" t="s">
        <v>105</v>
      </c>
      <c r="C9922" t="s">
        <v>90</v>
      </c>
      <c r="D9922" t="s">
        <v>62</v>
      </c>
      <c r="E9922" t="str">
        <f t="shared" si="154"/>
        <v>2015NHS FifeEthnicityWhite - Polish</v>
      </c>
      <c r="F9922">
        <v>1.03188525435971E-2</v>
      </c>
    </row>
    <row r="9923" spans="1:6" x14ac:dyDescent="0.25">
      <c r="A9923" s="95">
        <v>42094</v>
      </c>
      <c r="B9923" t="s">
        <v>108</v>
      </c>
      <c r="C9923" t="s">
        <v>90</v>
      </c>
      <c r="D9923" t="s">
        <v>62</v>
      </c>
      <c r="E9923" t="str">
        <f t="shared" si="154"/>
        <v>2015NHS Greater Glasgow &amp; ClydeEthnicityWhite - Polish</v>
      </c>
      <c r="F9923">
        <v>9.0516168450589397E-3</v>
      </c>
    </row>
    <row r="9924" spans="1:6" x14ac:dyDescent="0.25">
      <c r="A9924" s="95">
        <v>42094</v>
      </c>
      <c r="B9924" t="s">
        <v>110</v>
      </c>
      <c r="C9924" t="s">
        <v>90</v>
      </c>
      <c r="D9924" t="s">
        <v>62</v>
      </c>
      <c r="E9924" t="str">
        <f t="shared" ref="E9924:E9987" si="155">"20"&amp;RIGHT(TEXT(A9924,"dd-mmm-yy"),2)&amp;B9924&amp;C9924&amp;D9924</f>
        <v>2015NHS LanarkshireEthnicityWhite - Polish</v>
      </c>
      <c r="F9924">
        <v>7.3817081272606402E-3</v>
      </c>
    </row>
    <row r="9925" spans="1:6" x14ac:dyDescent="0.25">
      <c r="A9925" s="95">
        <v>42094</v>
      </c>
      <c r="B9925" t="s">
        <v>107</v>
      </c>
      <c r="C9925" t="s">
        <v>90</v>
      </c>
      <c r="D9925" t="s">
        <v>62</v>
      </c>
      <c r="E9925" t="str">
        <f t="shared" si="155"/>
        <v>2015NHS GrampianEthnicityWhite - Polish</v>
      </c>
      <c r="F9925">
        <v>4.16443571896008E-2</v>
      </c>
    </row>
    <row r="9926" spans="1:6" x14ac:dyDescent="0.25">
      <c r="A9926" s="95">
        <v>42094</v>
      </c>
      <c r="B9926" t="s">
        <v>112</v>
      </c>
      <c r="C9926" t="s">
        <v>90</v>
      </c>
      <c r="D9926" t="s">
        <v>62</v>
      </c>
      <c r="E9926" t="str">
        <f t="shared" si="155"/>
        <v>2015NHS OrkneyEthnicityWhite - Polish</v>
      </c>
      <c r="F9926">
        <v>0.42979942693409701</v>
      </c>
    </row>
    <row r="9927" spans="1:6" x14ac:dyDescent="0.25">
      <c r="A9927" s="95">
        <v>42094</v>
      </c>
      <c r="B9927" t="s">
        <v>111</v>
      </c>
      <c r="C9927" t="s">
        <v>90</v>
      </c>
      <c r="D9927" t="s">
        <v>62</v>
      </c>
      <c r="E9927" t="str">
        <f t="shared" si="155"/>
        <v>2015NHS LothianEthnicityWhite - Polish</v>
      </c>
      <c r="F9927">
        <v>3.3359279439564099E-2</v>
      </c>
    </row>
    <row r="9928" spans="1:6" x14ac:dyDescent="0.25">
      <c r="A9928" s="95">
        <v>42094</v>
      </c>
      <c r="B9928" t="s">
        <v>114</v>
      </c>
      <c r="C9928" t="s">
        <v>90</v>
      </c>
      <c r="D9928" t="s">
        <v>62</v>
      </c>
      <c r="E9928" t="str">
        <f t="shared" si="155"/>
        <v>2015NHS TaysideEthnicityWhite - Polish</v>
      </c>
      <c r="F9928">
        <v>0.15487172580970901</v>
      </c>
    </row>
    <row r="9929" spans="1:6" x14ac:dyDescent="0.25">
      <c r="A9929" s="95">
        <v>42094</v>
      </c>
      <c r="B9929" t="s">
        <v>104</v>
      </c>
      <c r="C9929" t="s">
        <v>90</v>
      </c>
      <c r="D9929" t="s">
        <v>62</v>
      </c>
      <c r="E9929" t="str">
        <f t="shared" si="155"/>
        <v>2015NHS Dumfries &amp; GallowayEthnicityWhite - Polish</v>
      </c>
      <c r="F9929">
        <v>2.1285653469561499E-2</v>
      </c>
    </row>
    <row r="9930" spans="1:6" x14ac:dyDescent="0.25">
      <c r="A9930" s="95">
        <v>42094</v>
      </c>
      <c r="B9930" t="s">
        <v>113</v>
      </c>
      <c r="C9930" t="s">
        <v>90</v>
      </c>
      <c r="D9930" t="s">
        <v>62</v>
      </c>
      <c r="E9930" t="str">
        <f t="shared" si="155"/>
        <v>2015NHS ShetlandEthnicityWhite - Polish</v>
      </c>
      <c r="F9930">
        <v>0.117370892018779</v>
      </c>
    </row>
    <row r="9931" spans="1:6" x14ac:dyDescent="0.25">
      <c r="A9931" s="95">
        <v>42094</v>
      </c>
      <c r="B9931" t="s">
        <v>127</v>
      </c>
      <c r="C9931" t="s">
        <v>90</v>
      </c>
      <c r="D9931" t="s">
        <v>62</v>
      </c>
      <c r="E9931" t="str">
        <f t="shared" si="155"/>
        <v>2015East RegionEthnicityWhite - Polish</v>
      </c>
      <c r="F9931">
        <v>2.4832381425378601E-2</v>
      </c>
    </row>
    <row r="9932" spans="1:6" x14ac:dyDescent="0.25">
      <c r="A9932" s="95">
        <v>42094</v>
      </c>
      <c r="B9932" t="s">
        <v>132</v>
      </c>
      <c r="C9932" t="s">
        <v>90</v>
      </c>
      <c r="D9932" t="s">
        <v>62</v>
      </c>
      <c r="E9932" t="str">
        <f t="shared" si="155"/>
        <v>2015National Bodies and Special Health BoardsEthnicityWhite - Polish</v>
      </c>
      <c r="F9932">
        <v>1.3347570742124899E-2</v>
      </c>
    </row>
    <row r="9933" spans="1:6" x14ac:dyDescent="0.25">
      <c r="A9933" s="95">
        <v>42094</v>
      </c>
      <c r="B9933" t="s">
        <v>128</v>
      </c>
      <c r="C9933" t="s">
        <v>90</v>
      </c>
      <c r="D9933" t="s">
        <v>62</v>
      </c>
      <c r="E9933" t="str">
        <f t="shared" si="155"/>
        <v>2015North RegionEthnicityWhite - Polish</v>
      </c>
      <c r="F9933">
        <v>7.3970933774258105E-2</v>
      </c>
    </row>
    <row r="9934" spans="1:6" x14ac:dyDescent="0.25">
      <c r="A9934" s="95">
        <v>42094</v>
      </c>
      <c r="B9934" t="s">
        <v>129</v>
      </c>
      <c r="C9934" t="s">
        <v>90</v>
      </c>
      <c r="D9934" t="s">
        <v>62</v>
      </c>
      <c r="E9934" t="str">
        <f t="shared" si="155"/>
        <v>2015West RegionEthnicityWhite - Polish</v>
      </c>
      <c r="F9934">
        <v>7.3747219115279199E-3</v>
      </c>
    </row>
    <row r="9935" spans="1:6" x14ac:dyDescent="0.25">
      <c r="A9935" s="95">
        <v>42460</v>
      </c>
      <c r="B9935" t="s">
        <v>102</v>
      </c>
      <c r="C9935" t="s">
        <v>90</v>
      </c>
      <c r="D9935" t="s">
        <v>62</v>
      </c>
      <c r="E9935" t="str">
        <f t="shared" si="155"/>
        <v>2016NHS Ayrshire &amp; ArranEthnicityWhite - Polish</v>
      </c>
      <c r="F9935">
        <v>8.8105726872246704E-3</v>
      </c>
    </row>
    <row r="9936" spans="1:6" x14ac:dyDescent="0.25">
      <c r="A9936" s="95">
        <v>42460</v>
      </c>
      <c r="B9936" t="s">
        <v>103</v>
      </c>
      <c r="C9936" t="s">
        <v>90</v>
      </c>
      <c r="D9936" t="s">
        <v>62</v>
      </c>
      <c r="E9936" t="str">
        <f t="shared" si="155"/>
        <v>2016NHS BordersEthnicityWhite - Polish</v>
      </c>
      <c r="F9936">
        <v>2.70709258256632E-2</v>
      </c>
    </row>
    <row r="9937" spans="1:6" x14ac:dyDescent="0.25">
      <c r="A9937" s="95">
        <v>42460</v>
      </c>
      <c r="B9937" t="s">
        <v>82</v>
      </c>
      <c r="C9937" t="s">
        <v>90</v>
      </c>
      <c r="D9937" t="s">
        <v>62</v>
      </c>
      <c r="E9937" t="str">
        <f t="shared" si="155"/>
        <v>2016NHSScotlandEthnicityWhite - Polish</v>
      </c>
      <c r="F9937">
        <v>4.4690641448638803E-2</v>
      </c>
    </row>
    <row r="9938" spans="1:6" x14ac:dyDescent="0.25">
      <c r="A9938" s="95">
        <v>42460</v>
      </c>
      <c r="B9938" t="s">
        <v>52</v>
      </c>
      <c r="C9938" t="s">
        <v>90</v>
      </c>
      <c r="D9938" t="s">
        <v>62</v>
      </c>
      <c r="E9938" t="str">
        <f t="shared" si="155"/>
        <v>2016NHS National Services ScotlandEthnicityWhite - Polish</v>
      </c>
      <c r="F9938">
        <v>0.19104803493449701</v>
      </c>
    </row>
    <row r="9939" spans="1:6" x14ac:dyDescent="0.25">
      <c r="A9939" s="95">
        <v>42460</v>
      </c>
      <c r="B9939" t="s">
        <v>17</v>
      </c>
      <c r="C9939" t="s">
        <v>90</v>
      </c>
      <c r="D9939" t="s">
        <v>62</v>
      </c>
      <c r="E9939" t="str">
        <f t="shared" si="155"/>
        <v>2016NHS Education for ScotlandEthnicityWhite - Polish</v>
      </c>
      <c r="F9939">
        <v>3.6603221083455303E-2</v>
      </c>
    </row>
    <row r="9940" spans="1:6" x14ac:dyDescent="0.25">
      <c r="A9940" s="95">
        <v>42460</v>
      </c>
      <c r="B9940" t="s">
        <v>83</v>
      </c>
      <c r="C9940" t="s">
        <v>90</v>
      </c>
      <c r="D9940" t="s">
        <v>62</v>
      </c>
      <c r="E9940" t="str">
        <f t="shared" si="155"/>
        <v>2016Healthcare Improvement ScotlandEthnicityWhite - Polish</v>
      </c>
      <c r="F9940">
        <v>0.51150895140664898</v>
      </c>
    </row>
    <row r="9941" spans="1:6" x14ac:dyDescent="0.25">
      <c r="A9941" s="95">
        <v>42460</v>
      </c>
      <c r="B9941" t="s">
        <v>35</v>
      </c>
      <c r="C9941" t="s">
        <v>90</v>
      </c>
      <c r="D9941" t="s">
        <v>62</v>
      </c>
      <c r="E9941" t="str">
        <f t="shared" si="155"/>
        <v>2016National Waiting Times CentreEthnicityWhite - Polish</v>
      </c>
      <c r="F9941">
        <v>0.10319917440660401</v>
      </c>
    </row>
    <row r="9942" spans="1:6" x14ac:dyDescent="0.25">
      <c r="A9942" s="95">
        <v>42460</v>
      </c>
      <c r="B9942" t="s">
        <v>105</v>
      </c>
      <c r="C9942" t="s">
        <v>90</v>
      </c>
      <c r="D9942" t="s">
        <v>62</v>
      </c>
      <c r="E9942" t="str">
        <f t="shared" si="155"/>
        <v>2016NHS FifeEthnicityWhite - Polish</v>
      </c>
      <c r="F9942">
        <v>2.0298386278290802E-2</v>
      </c>
    </row>
    <row r="9943" spans="1:6" x14ac:dyDescent="0.25">
      <c r="A9943" s="95">
        <v>42460</v>
      </c>
      <c r="B9943" t="s">
        <v>108</v>
      </c>
      <c r="C9943" t="s">
        <v>90</v>
      </c>
      <c r="D9943" t="s">
        <v>62</v>
      </c>
      <c r="E9943" t="str">
        <f t="shared" si="155"/>
        <v>2016NHS Greater Glasgow &amp; ClydeEthnicityWhite - Polish</v>
      </c>
      <c r="F9943">
        <v>1.5707746162822001E-2</v>
      </c>
    </row>
    <row r="9944" spans="1:6" x14ac:dyDescent="0.25">
      <c r="A9944" s="95">
        <v>42460</v>
      </c>
      <c r="B9944" t="s">
        <v>110</v>
      </c>
      <c r="C9944" t="s">
        <v>90</v>
      </c>
      <c r="D9944" t="s">
        <v>62</v>
      </c>
      <c r="E9944" t="str">
        <f t="shared" si="155"/>
        <v>2016NHS LanarkshireEthnicityWhite - Polish</v>
      </c>
      <c r="F9944">
        <v>1.4603870025556701E-2</v>
      </c>
    </row>
    <row r="9945" spans="1:6" x14ac:dyDescent="0.25">
      <c r="A9945" s="95">
        <v>42460</v>
      </c>
      <c r="B9945" t="s">
        <v>107</v>
      </c>
      <c r="C9945" t="s">
        <v>90</v>
      </c>
      <c r="D9945" t="s">
        <v>62</v>
      </c>
      <c r="E9945" t="str">
        <f t="shared" si="155"/>
        <v>2016NHS GrampianEthnicityWhite - Polish</v>
      </c>
      <c r="F9945">
        <v>5.8520599250936299E-2</v>
      </c>
    </row>
    <row r="9946" spans="1:6" x14ac:dyDescent="0.25">
      <c r="A9946" s="95">
        <v>42460</v>
      </c>
      <c r="B9946" t="s">
        <v>112</v>
      </c>
      <c r="C9946" t="s">
        <v>90</v>
      </c>
      <c r="D9946" t="s">
        <v>62</v>
      </c>
      <c r="E9946" t="str">
        <f t="shared" si="155"/>
        <v>2016NHS OrkneyEthnicityWhite - Polish</v>
      </c>
      <c r="F9946">
        <v>0.40053404539385801</v>
      </c>
    </row>
    <row r="9947" spans="1:6" x14ac:dyDescent="0.25">
      <c r="A9947" s="95">
        <v>42460</v>
      </c>
      <c r="B9947" t="s">
        <v>111</v>
      </c>
      <c r="C9947" t="s">
        <v>90</v>
      </c>
      <c r="D9947" t="s">
        <v>62</v>
      </c>
      <c r="E9947" t="str">
        <f t="shared" si="155"/>
        <v>2016NHS LothianEthnicityWhite - Polish</v>
      </c>
      <c r="F9947">
        <v>3.31442881343448E-2</v>
      </c>
    </row>
    <row r="9948" spans="1:6" x14ac:dyDescent="0.25">
      <c r="A9948" s="95">
        <v>42460</v>
      </c>
      <c r="B9948" t="s">
        <v>114</v>
      </c>
      <c r="C9948" t="s">
        <v>90</v>
      </c>
      <c r="D9948" t="s">
        <v>62</v>
      </c>
      <c r="E9948" t="str">
        <f t="shared" si="155"/>
        <v>2016NHS TaysideEthnicityWhite - Polish</v>
      </c>
      <c r="F9948">
        <v>0.236758438747209</v>
      </c>
    </row>
    <row r="9949" spans="1:6" x14ac:dyDescent="0.25">
      <c r="A9949" s="95">
        <v>42460</v>
      </c>
      <c r="B9949" t="s">
        <v>104</v>
      </c>
      <c r="C9949" t="s">
        <v>90</v>
      </c>
      <c r="D9949" t="s">
        <v>62</v>
      </c>
      <c r="E9949" t="str">
        <f t="shared" si="155"/>
        <v>2016NHS Dumfries &amp; GallowayEthnicityWhite - Polish</v>
      </c>
      <c r="F9949">
        <v>4.24718623911658E-2</v>
      </c>
    </row>
    <row r="9950" spans="1:6" x14ac:dyDescent="0.25">
      <c r="A9950" s="95">
        <v>42460</v>
      </c>
      <c r="B9950" t="s">
        <v>113</v>
      </c>
      <c r="C9950" t="s">
        <v>90</v>
      </c>
      <c r="D9950" t="s">
        <v>62</v>
      </c>
      <c r="E9950" t="str">
        <f t="shared" si="155"/>
        <v>2016NHS ShetlandEthnicityWhite - Polish</v>
      </c>
      <c r="F9950">
        <v>0.23174971031286201</v>
      </c>
    </row>
    <row r="9951" spans="1:6" x14ac:dyDescent="0.25">
      <c r="A9951" s="95">
        <v>42460</v>
      </c>
      <c r="B9951" t="s">
        <v>127</v>
      </c>
      <c r="C9951" t="s">
        <v>90</v>
      </c>
      <c r="D9951" t="s">
        <v>62</v>
      </c>
      <c r="E9951" t="str">
        <f t="shared" si="155"/>
        <v>2016East RegionEthnicityWhite - Polish</v>
      </c>
      <c r="F9951">
        <v>2.9483305078499299E-2</v>
      </c>
    </row>
    <row r="9952" spans="1:6" x14ac:dyDescent="0.25">
      <c r="A9952" s="95">
        <v>42460</v>
      </c>
      <c r="B9952" t="s">
        <v>132</v>
      </c>
      <c r="C9952" t="s">
        <v>90</v>
      </c>
      <c r="D9952" t="s">
        <v>62</v>
      </c>
      <c r="E9952" t="str">
        <f t="shared" si="155"/>
        <v>2016National Bodies and Special Health BoardsEthnicityWhite - Polish</v>
      </c>
      <c r="F9952">
        <v>7.5538209744429E-2</v>
      </c>
    </row>
    <row r="9953" spans="1:6" x14ac:dyDescent="0.25">
      <c r="A9953" s="95">
        <v>42460</v>
      </c>
      <c r="B9953" t="s">
        <v>128</v>
      </c>
      <c r="C9953" t="s">
        <v>90</v>
      </c>
      <c r="D9953" t="s">
        <v>62</v>
      </c>
      <c r="E9953" t="str">
        <f t="shared" si="155"/>
        <v>2016North RegionEthnicityWhite - Polish</v>
      </c>
      <c r="F9953">
        <v>0.10790047260407</v>
      </c>
    </row>
    <row r="9954" spans="1:6" x14ac:dyDescent="0.25">
      <c r="A9954" s="95">
        <v>42460</v>
      </c>
      <c r="B9954" t="s">
        <v>129</v>
      </c>
      <c r="C9954" t="s">
        <v>90</v>
      </c>
      <c r="D9954" t="s">
        <v>62</v>
      </c>
      <c r="E9954" t="str">
        <f t="shared" si="155"/>
        <v>2016West RegionEthnicityWhite - Polish</v>
      </c>
      <c r="F9954">
        <v>1.4573718727228501E-2</v>
      </c>
    </row>
    <row r="9955" spans="1:6" x14ac:dyDescent="0.25">
      <c r="A9955" s="95">
        <v>42825</v>
      </c>
      <c r="B9955" t="s">
        <v>102</v>
      </c>
      <c r="C9955" t="s">
        <v>90</v>
      </c>
      <c r="D9955" t="s">
        <v>62</v>
      </c>
      <c r="E9955" t="str">
        <f t="shared" si="155"/>
        <v>2017NHS Ayrshire &amp; ArranEthnicityWhite - Polish</v>
      </c>
      <c r="F9955">
        <v>8.5128117817314993E-3</v>
      </c>
    </row>
    <row r="9956" spans="1:6" x14ac:dyDescent="0.25">
      <c r="A9956" s="95">
        <v>42825</v>
      </c>
      <c r="B9956" t="s">
        <v>82</v>
      </c>
      <c r="C9956" t="s">
        <v>90</v>
      </c>
      <c r="D9956" t="s">
        <v>62</v>
      </c>
      <c r="E9956" t="str">
        <f t="shared" si="155"/>
        <v>2017NHSScotlandEthnicityWhite - Polish</v>
      </c>
      <c r="F9956">
        <v>5.7546544193005603E-2</v>
      </c>
    </row>
    <row r="9957" spans="1:6" x14ac:dyDescent="0.25">
      <c r="A9957" s="95">
        <v>42825</v>
      </c>
      <c r="B9957" t="s">
        <v>52</v>
      </c>
      <c r="C9957" t="s">
        <v>90</v>
      </c>
      <c r="D9957" t="s">
        <v>62</v>
      </c>
      <c r="E9957" t="str">
        <f t="shared" si="155"/>
        <v>2017NHS National Services ScotlandEthnicityWhite - Polish</v>
      </c>
      <c r="F9957">
        <v>0.29850746268656703</v>
      </c>
    </row>
    <row r="9958" spans="1:6" x14ac:dyDescent="0.25">
      <c r="A9958" s="95">
        <v>42825</v>
      </c>
      <c r="B9958" t="s">
        <v>17</v>
      </c>
      <c r="C9958" t="s">
        <v>90</v>
      </c>
      <c r="D9958" t="s">
        <v>62</v>
      </c>
      <c r="E9958" t="str">
        <f t="shared" si="155"/>
        <v>2017NHS Education for ScotlandEthnicityWhite - Polish</v>
      </c>
      <c r="F9958">
        <v>9.6993210475266697E-2</v>
      </c>
    </row>
    <row r="9959" spans="1:6" x14ac:dyDescent="0.25">
      <c r="A9959" s="95">
        <v>42825</v>
      </c>
      <c r="B9959" t="s">
        <v>83</v>
      </c>
      <c r="C9959" t="s">
        <v>90</v>
      </c>
      <c r="D9959" t="s">
        <v>62</v>
      </c>
      <c r="E9959" t="str">
        <f t="shared" si="155"/>
        <v>2017Healthcare Improvement ScotlandEthnicityWhite - Polish</v>
      </c>
      <c r="F9959">
        <v>0.71258907363420398</v>
      </c>
    </row>
    <row r="9960" spans="1:6" x14ac:dyDescent="0.25">
      <c r="A9960" s="95">
        <v>42825</v>
      </c>
      <c r="B9960" t="s">
        <v>35</v>
      </c>
      <c r="C9960" t="s">
        <v>90</v>
      </c>
      <c r="D9960" t="s">
        <v>62</v>
      </c>
      <c r="E9960" t="str">
        <f t="shared" si="155"/>
        <v>2017National Waiting Times CentreEthnicityWhite - Polish</v>
      </c>
      <c r="F9960">
        <v>0.15205271160669001</v>
      </c>
    </row>
    <row r="9961" spans="1:6" x14ac:dyDescent="0.25">
      <c r="A9961" s="95">
        <v>42825</v>
      </c>
      <c r="B9961" t="s">
        <v>105</v>
      </c>
      <c r="C9961" t="s">
        <v>90</v>
      </c>
      <c r="D9961" t="s">
        <v>62</v>
      </c>
      <c r="E9961" t="str">
        <f t="shared" si="155"/>
        <v>2017NHS FifeEthnicityWhite - Polish</v>
      </c>
      <c r="F9961">
        <v>2.02757502027575E-2</v>
      </c>
    </row>
    <row r="9962" spans="1:6" x14ac:dyDescent="0.25">
      <c r="A9962" s="95">
        <v>42825</v>
      </c>
      <c r="B9962" t="s">
        <v>108</v>
      </c>
      <c r="C9962" t="s">
        <v>90</v>
      </c>
      <c r="D9962" t="s">
        <v>62</v>
      </c>
      <c r="E9962" t="str">
        <f t="shared" si="155"/>
        <v>2017NHS Greater Glasgow &amp; ClydeEthnicityWhite - Polish</v>
      </c>
      <c r="F9962">
        <v>2.0107687839317202E-2</v>
      </c>
    </row>
    <row r="9963" spans="1:6" x14ac:dyDescent="0.25">
      <c r="A9963" s="95">
        <v>42825</v>
      </c>
      <c r="B9963" t="s">
        <v>109</v>
      </c>
      <c r="C9963" t="s">
        <v>90</v>
      </c>
      <c r="D9963" t="s">
        <v>62</v>
      </c>
      <c r="E9963" t="str">
        <f t="shared" si="155"/>
        <v>2017NHS HighlandEthnicityWhite - Polish</v>
      </c>
      <c r="F9963">
        <v>8.3836351441985198E-3</v>
      </c>
    </row>
    <row r="9964" spans="1:6" x14ac:dyDescent="0.25">
      <c r="A9964" s="95">
        <v>42825</v>
      </c>
      <c r="B9964" t="s">
        <v>110</v>
      </c>
      <c r="C9964" t="s">
        <v>90</v>
      </c>
      <c r="D9964" t="s">
        <v>62</v>
      </c>
      <c r="E9964" t="str">
        <f t="shared" si="155"/>
        <v>2017NHS LanarkshireEthnicityWhite - Polish</v>
      </c>
      <c r="F9964">
        <v>2.8776978417266098E-2</v>
      </c>
    </row>
    <row r="9965" spans="1:6" x14ac:dyDescent="0.25">
      <c r="A9965" s="95">
        <v>42825</v>
      </c>
      <c r="B9965" t="s">
        <v>107</v>
      </c>
      <c r="C9965" t="s">
        <v>90</v>
      </c>
      <c r="D9965" t="s">
        <v>62</v>
      </c>
      <c r="E9965" t="str">
        <f t="shared" si="155"/>
        <v>2017NHS GrampianEthnicityWhite - Polish</v>
      </c>
      <c r="F9965">
        <v>7.5392913066171699E-2</v>
      </c>
    </row>
    <row r="9966" spans="1:6" x14ac:dyDescent="0.25">
      <c r="A9966" s="95">
        <v>42825</v>
      </c>
      <c r="B9966" t="s">
        <v>112</v>
      </c>
      <c r="C9966" t="s">
        <v>90</v>
      </c>
      <c r="D9966" t="s">
        <v>62</v>
      </c>
      <c r="E9966" t="str">
        <f t="shared" si="155"/>
        <v>2017NHS OrkneyEthnicityWhite - Polish</v>
      </c>
      <c r="F9966">
        <v>0.26525198938992001</v>
      </c>
    </row>
    <row r="9967" spans="1:6" x14ac:dyDescent="0.25">
      <c r="A9967" s="95">
        <v>42825</v>
      </c>
      <c r="B9967" t="s">
        <v>111</v>
      </c>
      <c r="C9967" t="s">
        <v>90</v>
      </c>
      <c r="D9967" t="s">
        <v>62</v>
      </c>
      <c r="E9967" t="str">
        <f t="shared" si="155"/>
        <v>2017NHS LothianEthnicityWhite - Polish</v>
      </c>
      <c r="F9967">
        <v>2.2059634545387698E-2</v>
      </c>
    </row>
    <row r="9968" spans="1:6" x14ac:dyDescent="0.25">
      <c r="A9968" s="95">
        <v>42825</v>
      </c>
      <c r="B9968" t="s">
        <v>114</v>
      </c>
      <c r="C9968" t="s">
        <v>90</v>
      </c>
      <c r="D9968" t="s">
        <v>62</v>
      </c>
      <c r="E9968" t="str">
        <f t="shared" si="155"/>
        <v>2017NHS TaysideEthnicityWhite - Polish</v>
      </c>
      <c r="F9968">
        <v>0.27650391151874798</v>
      </c>
    </row>
    <row r="9969" spans="1:6" x14ac:dyDescent="0.25">
      <c r="A9969" s="95">
        <v>42825</v>
      </c>
      <c r="B9969" t="s">
        <v>106</v>
      </c>
      <c r="C9969" t="s">
        <v>90</v>
      </c>
      <c r="D9969" t="s">
        <v>62</v>
      </c>
      <c r="E9969" t="str">
        <f t="shared" si="155"/>
        <v>2017NHS Forth ValleyEthnicityWhite - Polish</v>
      </c>
      <c r="F9969">
        <v>3.9824771007566699E-2</v>
      </c>
    </row>
    <row r="9970" spans="1:6" x14ac:dyDescent="0.25">
      <c r="A9970" s="95">
        <v>42825</v>
      </c>
      <c r="B9970" t="s">
        <v>104</v>
      </c>
      <c r="C9970" t="s">
        <v>90</v>
      </c>
      <c r="D9970" t="s">
        <v>62</v>
      </c>
      <c r="E9970" t="str">
        <f t="shared" si="155"/>
        <v>2017NHS Dumfries &amp; GallowayEthnicityWhite - Polish</v>
      </c>
      <c r="F9970">
        <v>6.4977257959714096E-2</v>
      </c>
    </row>
    <row r="9971" spans="1:6" x14ac:dyDescent="0.25">
      <c r="A9971" s="95">
        <v>42825</v>
      </c>
      <c r="B9971" t="s">
        <v>113</v>
      </c>
      <c r="C9971" t="s">
        <v>90</v>
      </c>
      <c r="D9971" t="s">
        <v>62</v>
      </c>
      <c r="E9971" t="str">
        <f t="shared" si="155"/>
        <v>2017NHS ShetlandEthnicityWhite - Polish</v>
      </c>
      <c r="F9971">
        <v>0.45871559633027498</v>
      </c>
    </row>
    <row r="9972" spans="1:6" x14ac:dyDescent="0.25">
      <c r="A9972" s="95">
        <v>42825</v>
      </c>
      <c r="B9972" t="s">
        <v>127</v>
      </c>
      <c r="C9972" t="s">
        <v>90</v>
      </c>
      <c r="D9972" t="s">
        <v>62</v>
      </c>
      <c r="E9972" t="str">
        <f t="shared" si="155"/>
        <v>2017East RegionEthnicityWhite - Polish</v>
      </c>
      <c r="F9972">
        <v>1.9622752581618299E-2</v>
      </c>
    </row>
    <row r="9973" spans="1:6" x14ac:dyDescent="0.25">
      <c r="A9973" s="95">
        <v>42825</v>
      </c>
      <c r="B9973" t="s">
        <v>132</v>
      </c>
      <c r="C9973" t="s">
        <v>90</v>
      </c>
      <c r="D9973" t="s">
        <v>62</v>
      </c>
      <c r="E9973" t="str">
        <f t="shared" si="155"/>
        <v>2017National Bodies and Special Health BoardsEthnicityWhite - Polish</v>
      </c>
      <c r="F9973">
        <v>0.122226975493491</v>
      </c>
    </row>
    <row r="9974" spans="1:6" x14ac:dyDescent="0.25">
      <c r="A9974" s="95">
        <v>42825</v>
      </c>
      <c r="B9974" t="s">
        <v>128</v>
      </c>
      <c r="C9974" t="s">
        <v>90</v>
      </c>
      <c r="D9974" t="s">
        <v>62</v>
      </c>
      <c r="E9974" t="str">
        <f t="shared" si="155"/>
        <v>2017North RegionEthnicityWhite - Polish</v>
      </c>
      <c r="F9974">
        <v>0.13026116295457901</v>
      </c>
    </row>
    <row r="9975" spans="1:6" x14ac:dyDescent="0.25">
      <c r="A9975" s="95">
        <v>42825</v>
      </c>
      <c r="B9975" t="s">
        <v>129</v>
      </c>
      <c r="C9975" t="s">
        <v>90</v>
      </c>
      <c r="D9975" t="s">
        <v>62</v>
      </c>
      <c r="E9975" t="str">
        <f t="shared" si="155"/>
        <v>2017West RegionEthnicityWhite - Polish</v>
      </c>
      <c r="F9975">
        <v>2.4225979940888601E-2</v>
      </c>
    </row>
    <row r="9976" spans="1:6" x14ac:dyDescent="0.25">
      <c r="A9976" s="95">
        <v>43190</v>
      </c>
      <c r="B9976" t="s">
        <v>102</v>
      </c>
      <c r="C9976" t="s">
        <v>90</v>
      </c>
      <c r="D9976" t="s">
        <v>62</v>
      </c>
      <c r="E9976" t="str">
        <f t="shared" si="155"/>
        <v>2018NHS Ayrshire &amp; ArranEthnicityWhite - Polish</v>
      </c>
      <c r="F9976">
        <v>8.3815271142402108E-3</v>
      </c>
    </row>
    <row r="9977" spans="1:6" x14ac:dyDescent="0.25">
      <c r="A9977" s="95">
        <v>43190</v>
      </c>
      <c r="B9977" t="s">
        <v>82</v>
      </c>
      <c r="C9977" t="s">
        <v>90</v>
      </c>
      <c r="D9977" t="s">
        <v>62</v>
      </c>
      <c r="E9977" t="str">
        <f t="shared" si="155"/>
        <v>2018NHSScotlandEthnicityWhite - Polish</v>
      </c>
      <c r="F9977">
        <v>7.3957709146463199E-2</v>
      </c>
    </row>
    <row r="9978" spans="1:6" x14ac:dyDescent="0.25">
      <c r="A9978" s="95">
        <v>43190</v>
      </c>
      <c r="B9978" t="s">
        <v>52</v>
      </c>
      <c r="C9978" t="s">
        <v>90</v>
      </c>
      <c r="D9978" t="s">
        <v>62</v>
      </c>
      <c r="E9978" t="str">
        <f t="shared" si="155"/>
        <v>2018NHS National Services ScotlandEthnicityWhite - Polish</v>
      </c>
      <c r="F9978">
        <v>0.48582995951417002</v>
      </c>
    </row>
    <row r="9979" spans="1:6" x14ac:dyDescent="0.25">
      <c r="A9979" s="95">
        <v>43190</v>
      </c>
      <c r="B9979" t="s">
        <v>16</v>
      </c>
      <c r="C9979" t="s">
        <v>90</v>
      </c>
      <c r="D9979" t="s">
        <v>62</v>
      </c>
      <c r="E9979" t="str">
        <f t="shared" si="155"/>
        <v>2018NHS 24EthnicityWhite - Polish</v>
      </c>
      <c r="F9979">
        <v>6.4308681672025705E-2</v>
      </c>
    </row>
    <row r="9980" spans="1:6" x14ac:dyDescent="0.25">
      <c r="A9980" s="95">
        <v>43190</v>
      </c>
      <c r="B9980" t="s">
        <v>17</v>
      </c>
      <c r="C9980" t="s">
        <v>90</v>
      </c>
      <c r="D9980" t="s">
        <v>62</v>
      </c>
      <c r="E9980" t="str">
        <f t="shared" si="155"/>
        <v>2018NHS Education for ScotlandEthnicityWhite - Polish</v>
      </c>
      <c r="F9980">
        <v>8.5082246171298906E-2</v>
      </c>
    </row>
    <row r="9981" spans="1:6" x14ac:dyDescent="0.25">
      <c r="A9981" s="95">
        <v>43190</v>
      </c>
      <c r="B9981" t="s">
        <v>83</v>
      </c>
      <c r="C9981" t="s">
        <v>90</v>
      </c>
      <c r="D9981" t="s">
        <v>62</v>
      </c>
      <c r="E9981" t="str">
        <f t="shared" si="155"/>
        <v>2018Healthcare Improvement ScotlandEthnicityWhite - Polish</v>
      </c>
      <c r="F9981">
        <v>0.68027210884353695</v>
      </c>
    </row>
    <row r="9982" spans="1:6" x14ac:dyDescent="0.25">
      <c r="A9982" s="95">
        <v>43190</v>
      </c>
      <c r="B9982" t="s">
        <v>35</v>
      </c>
      <c r="C9982" t="s">
        <v>90</v>
      </c>
      <c r="D9982" t="s">
        <v>62</v>
      </c>
      <c r="E9982" t="str">
        <f t="shared" si="155"/>
        <v>2018National Waiting Times CentreEthnicityWhite - Polish</v>
      </c>
      <c r="F9982">
        <v>0.297176820208023</v>
      </c>
    </row>
    <row r="9983" spans="1:6" x14ac:dyDescent="0.25">
      <c r="A9983" s="95">
        <v>43190</v>
      </c>
      <c r="B9983" t="s">
        <v>105</v>
      </c>
      <c r="C9983" t="s">
        <v>90</v>
      </c>
      <c r="D9983" t="s">
        <v>62</v>
      </c>
      <c r="E9983" t="str">
        <f t="shared" si="155"/>
        <v>2018NHS FifeEthnicityWhite - Polish</v>
      </c>
      <c r="F9983">
        <v>2.9976019184652199E-2</v>
      </c>
    </row>
    <row r="9984" spans="1:6" x14ac:dyDescent="0.25">
      <c r="A9984" s="95">
        <v>43190</v>
      </c>
      <c r="B9984" t="s">
        <v>108</v>
      </c>
      <c r="C9984" t="s">
        <v>90</v>
      </c>
      <c r="D9984" t="s">
        <v>62</v>
      </c>
      <c r="E9984" t="str">
        <f t="shared" si="155"/>
        <v>2018NHS Greater Glasgow &amp; ClydeEthnicityWhite - Polish</v>
      </c>
      <c r="F9984">
        <v>3.1282819028891899E-2</v>
      </c>
    </row>
    <row r="9985" spans="1:6" x14ac:dyDescent="0.25">
      <c r="A9985" s="95">
        <v>43190</v>
      </c>
      <c r="B9985" t="s">
        <v>109</v>
      </c>
      <c r="C9985" t="s">
        <v>90</v>
      </c>
      <c r="D9985" t="s">
        <v>62</v>
      </c>
      <c r="E9985" t="str">
        <f t="shared" si="155"/>
        <v>2018NHS HighlandEthnicityWhite - Polish</v>
      </c>
      <c r="F9985">
        <v>8.1599347205222293E-3</v>
      </c>
    </row>
    <row r="9986" spans="1:6" x14ac:dyDescent="0.25">
      <c r="A9986" s="95">
        <v>43190</v>
      </c>
      <c r="B9986" t="s">
        <v>110</v>
      </c>
      <c r="C9986" t="s">
        <v>90</v>
      </c>
      <c r="D9986" t="s">
        <v>62</v>
      </c>
      <c r="E9986" t="str">
        <f t="shared" si="155"/>
        <v>2018NHS LanarkshireEthnicityWhite - Polish</v>
      </c>
      <c r="F9986">
        <v>2.1097046413502098E-2</v>
      </c>
    </row>
    <row r="9987" spans="1:6" x14ac:dyDescent="0.25">
      <c r="A9987" s="95">
        <v>43190</v>
      </c>
      <c r="B9987" t="s">
        <v>107</v>
      </c>
      <c r="C9987" t="s">
        <v>90</v>
      </c>
      <c r="D9987" t="s">
        <v>62</v>
      </c>
      <c r="E9987" t="str">
        <f t="shared" si="155"/>
        <v>2018NHS GrampianEthnicityWhite - Polish</v>
      </c>
      <c r="F9987">
        <v>9.8505041140340699E-2</v>
      </c>
    </row>
    <row r="9988" spans="1:6" x14ac:dyDescent="0.25">
      <c r="A9988" s="95">
        <v>43190</v>
      </c>
      <c r="B9988" t="s">
        <v>112</v>
      </c>
      <c r="C9988" t="s">
        <v>90</v>
      </c>
      <c r="D9988" t="s">
        <v>62</v>
      </c>
      <c r="E9988" t="str">
        <f t="shared" ref="E9988:E10051" si="156">"20"&amp;RIGHT(TEXT(A9988,"dd-mmm-yy"),2)&amp;B9988&amp;C9988&amp;D9988</f>
        <v>2018NHS OrkneyEthnicityWhite - Polish</v>
      </c>
      <c r="F9988">
        <v>0.25380710659898398</v>
      </c>
    </row>
    <row r="9989" spans="1:6" x14ac:dyDescent="0.25">
      <c r="A9989" s="95">
        <v>43190</v>
      </c>
      <c r="B9989" t="s">
        <v>111</v>
      </c>
      <c r="C9989" t="s">
        <v>90</v>
      </c>
      <c r="D9989" t="s">
        <v>62</v>
      </c>
      <c r="E9989" t="str">
        <f t="shared" si="156"/>
        <v>2018NHS LothianEthnicityWhite - Polish</v>
      </c>
      <c r="F9989">
        <v>2.8131373514311799E-2</v>
      </c>
    </row>
    <row r="9990" spans="1:6" x14ac:dyDescent="0.25">
      <c r="A9990" s="95">
        <v>43190</v>
      </c>
      <c r="B9990" t="s">
        <v>114</v>
      </c>
      <c r="C9990" t="s">
        <v>90</v>
      </c>
      <c r="D9990" t="s">
        <v>62</v>
      </c>
      <c r="E9990" t="str">
        <f t="shared" si="156"/>
        <v>2018NHS TaysideEthnicityWhite - Polish</v>
      </c>
      <c r="F9990">
        <v>0.30233808116097799</v>
      </c>
    </row>
    <row r="9991" spans="1:6" x14ac:dyDescent="0.25">
      <c r="A9991" s="95">
        <v>43190</v>
      </c>
      <c r="B9991" t="s">
        <v>106</v>
      </c>
      <c r="C9991" t="s">
        <v>90</v>
      </c>
      <c r="D9991" t="s">
        <v>62</v>
      </c>
      <c r="E9991" t="str">
        <f t="shared" si="156"/>
        <v>2018NHS Forth ValleyEthnicityWhite - Polish</v>
      </c>
      <c r="F9991">
        <v>9.0194562556371594E-2</v>
      </c>
    </row>
    <row r="9992" spans="1:6" x14ac:dyDescent="0.25">
      <c r="A9992" s="95">
        <v>43190</v>
      </c>
      <c r="B9992" t="s">
        <v>104</v>
      </c>
      <c r="C9992" t="s">
        <v>90</v>
      </c>
      <c r="D9992" t="s">
        <v>62</v>
      </c>
      <c r="E9992" t="str">
        <f t="shared" si="156"/>
        <v>2018NHS Dumfries &amp; GallowayEthnicityWhite - Polish</v>
      </c>
      <c r="F9992">
        <v>8.4817642069550406E-2</v>
      </c>
    </row>
    <row r="9993" spans="1:6" x14ac:dyDescent="0.25">
      <c r="A9993" s="95">
        <v>43190</v>
      </c>
      <c r="B9993" t="s">
        <v>113</v>
      </c>
      <c r="C9993" t="s">
        <v>90</v>
      </c>
      <c r="D9993" t="s">
        <v>62</v>
      </c>
      <c r="E9993" t="str">
        <f t="shared" si="156"/>
        <v>2018NHS ShetlandEthnicityWhite - Polish</v>
      </c>
      <c r="F9993">
        <v>0.83246618106139403</v>
      </c>
    </row>
    <row r="9994" spans="1:6" x14ac:dyDescent="0.25">
      <c r="A9994" s="95">
        <v>43190</v>
      </c>
      <c r="B9994" t="s">
        <v>127</v>
      </c>
      <c r="C9994" t="s">
        <v>90</v>
      </c>
      <c r="D9994" t="s">
        <v>62</v>
      </c>
      <c r="E9994" t="str">
        <f t="shared" si="156"/>
        <v>2018East RegionEthnicityWhite - Polish</v>
      </c>
      <c r="F9994">
        <v>2.60373517646223E-2</v>
      </c>
    </row>
    <row r="9995" spans="1:6" x14ac:dyDescent="0.25">
      <c r="A9995" s="95">
        <v>43190</v>
      </c>
      <c r="B9995" t="s">
        <v>132</v>
      </c>
      <c r="C9995" t="s">
        <v>90</v>
      </c>
      <c r="D9995" t="s">
        <v>62</v>
      </c>
      <c r="E9995" t="str">
        <f t="shared" si="156"/>
        <v>2018National Bodies and Special Health BoardsEthnicityWhite - Polish</v>
      </c>
      <c r="F9995">
        <v>0.180758017492711</v>
      </c>
    </row>
    <row r="9996" spans="1:6" x14ac:dyDescent="0.25">
      <c r="A9996" s="95">
        <v>43190</v>
      </c>
      <c r="B9996" t="s">
        <v>128</v>
      </c>
      <c r="C9996" t="s">
        <v>90</v>
      </c>
      <c r="D9996" t="s">
        <v>62</v>
      </c>
      <c r="E9996" t="str">
        <f t="shared" si="156"/>
        <v>2018North RegionEthnicityWhite - Polish</v>
      </c>
      <c r="F9996">
        <v>0.153969459208639</v>
      </c>
    </row>
    <row r="9997" spans="1:6" x14ac:dyDescent="0.25">
      <c r="A9997" s="95">
        <v>43190</v>
      </c>
      <c r="B9997" t="s">
        <v>129</v>
      </c>
      <c r="C9997" t="s">
        <v>90</v>
      </c>
      <c r="D9997" t="s">
        <v>62</v>
      </c>
      <c r="E9997" t="str">
        <f t="shared" si="156"/>
        <v>2018West RegionEthnicityWhite - Polish</v>
      </c>
      <c r="F9997">
        <v>3.47801057794941E-2</v>
      </c>
    </row>
    <row r="9998" spans="1:6" x14ac:dyDescent="0.25">
      <c r="A9998" s="95">
        <v>43555</v>
      </c>
      <c r="B9998" t="s">
        <v>102</v>
      </c>
      <c r="C9998" t="s">
        <v>90</v>
      </c>
      <c r="D9998" t="s">
        <v>62</v>
      </c>
      <c r="E9998" t="str">
        <f t="shared" si="156"/>
        <v>2019NHS Ayrshire &amp; ArranEthnicityWhite - Polish</v>
      </c>
      <c r="F9998">
        <v>8.4438064679557504E-3</v>
      </c>
    </row>
    <row r="9999" spans="1:6" x14ac:dyDescent="0.25">
      <c r="A9999" s="95">
        <v>43555</v>
      </c>
      <c r="B9999" t="s">
        <v>82</v>
      </c>
      <c r="C9999" t="s">
        <v>90</v>
      </c>
      <c r="D9999" t="s">
        <v>62</v>
      </c>
      <c r="E9999" t="str">
        <f t="shared" si="156"/>
        <v>2019NHSScotlandEthnicityWhite - Polish</v>
      </c>
      <c r="F9999">
        <v>9.3204586730862404E-2</v>
      </c>
    </row>
    <row r="10000" spans="1:6" x14ac:dyDescent="0.25">
      <c r="A10000" s="95">
        <v>43555</v>
      </c>
      <c r="B10000" t="s">
        <v>52</v>
      </c>
      <c r="C10000" t="s">
        <v>90</v>
      </c>
      <c r="D10000" t="s">
        <v>62</v>
      </c>
      <c r="E10000" t="str">
        <f t="shared" si="156"/>
        <v>2019NHS National Services ScotlandEthnicityWhite - Polish</v>
      </c>
      <c r="F10000">
        <v>0.60522696011004096</v>
      </c>
    </row>
    <row r="10001" spans="1:6" x14ac:dyDescent="0.25">
      <c r="A10001" s="95">
        <v>43555</v>
      </c>
      <c r="B10001" t="s">
        <v>15</v>
      </c>
      <c r="C10001" t="s">
        <v>90</v>
      </c>
      <c r="D10001" t="s">
        <v>62</v>
      </c>
      <c r="E10001" t="str">
        <f t="shared" si="156"/>
        <v>2019Scottish Ambulance ServiceEthnicityWhite - Polish</v>
      </c>
      <c r="F10001">
        <v>3.9138943248532197E-2</v>
      </c>
    </row>
    <row r="10002" spans="1:6" x14ac:dyDescent="0.25">
      <c r="A10002" s="95">
        <v>43555</v>
      </c>
      <c r="B10002" t="s">
        <v>16</v>
      </c>
      <c r="C10002" t="s">
        <v>90</v>
      </c>
      <c r="D10002" t="s">
        <v>62</v>
      </c>
      <c r="E10002" t="str">
        <f t="shared" si="156"/>
        <v>2019NHS 24EthnicityWhite - Polish</v>
      </c>
      <c r="F10002">
        <v>6.12369871402327E-2</v>
      </c>
    </row>
    <row r="10003" spans="1:6" x14ac:dyDescent="0.25">
      <c r="A10003" s="95">
        <v>43555</v>
      </c>
      <c r="B10003" t="s">
        <v>17</v>
      </c>
      <c r="C10003" t="s">
        <v>90</v>
      </c>
      <c r="D10003" t="s">
        <v>62</v>
      </c>
      <c r="E10003" t="str">
        <f t="shared" si="156"/>
        <v>2019NHS Education for ScotlandEthnicityWhite - Polish</v>
      </c>
      <c r="F10003">
        <v>8.9525514771709905E-2</v>
      </c>
    </row>
    <row r="10004" spans="1:6" x14ac:dyDescent="0.25">
      <c r="A10004" s="95">
        <v>43555</v>
      </c>
      <c r="B10004" t="s">
        <v>83</v>
      </c>
      <c r="C10004" t="s">
        <v>90</v>
      </c>
      <c r="D10004" t="s">
        <v>62</v>
      </c>
      <c r="E10004" t="str">
        <f t="shared" si="156"/>
        <v>2019Healthcare Improvement ScotlandEthnicityWhite - Polish</v>
      </c>
      <c r="F10004">
        <v>0.42462845010615702</v>
      </c>
    </row>
    <row r="10005" spans="1:6" x14ac:dyDescent="0.25">
      <c r="A10005" s="95">
        <v>43555</v>
      </c>
      <c r="B10005" t="s">
        <v>18</v>
      </c>
      <c r="C10005" t="s">
        <v>90</v>
      </c>
      <c r="D10005" t="s">
        <v>62</v>
      </c>
      <c r="E10005" t="str">
        <f t="shared" si="156"/>
        <v>2019NHS Health ScotlandEthnicityWhite - Polish</v>
      </c>
      <c r="F10005">
        <v>0.31152647975077802</v>
      </c>
    </row>
    <row r="10006" spans="1:6" x14ac:dyDescent="0.25">
      <c r="A10006" s="95">
        <v>43555</v>
      </c>
      <c r="B10006" t="s">
        <v>35</v>
      </c>
      <c r="C10006" t="s">
        <v>90</v>
      </c>
      <c r="D10006" t="s">
        <v>62</v>
      </c>
      <c r="E10006" t="str">
        <f t="shared" si="156"/>
        <v>2019National Waiting Times CentreEthnicityWhite - Polish</v>
      </c>
      <c r="F10006">
        <v>0.240384615384615</v>
      </c>
    </row>
    <row r="10007" spans="1:6" x14ac:dyDescent="0.25">
      <c r="A10007" s="95">
        <v>43555</v>
      </c>
      <c r="B10007" t="s">
        <v>105</v>
      </c>
      <c r="C10007" t="s">
        <v>90</v>
      </c>
      <c r="D10007" t="s">
        <v>62</v>
      </c>
      <c r="E10007" t="str">
        <f t="shared" si="156"/>
        <v>2019NHS FifeEthnicityWhite - Polish</v>
      </c>
      <c r="F10007">
        <v>3.0021014710297202E-2</v>
      </c>
    </row>
    <row r="10008" spans="1:6" x14ac:dyDescent="0.25">
      <c r="A10008" s="95">
        <v>43555</v>
      </c>
      <c r="B10008" t="s">
        <v>108</v>
      </c>
      <c r="C10008" t="s">
        <v>90</v>
      </c>
      <c r="D10008" t="s">
        <v>62</v>
      </c>
      <c r="E10008" t="str">
        <f t="shared" si="156"/>
        <v>2019NHS Greater Glasgow &amp; ClydeEthnicityWhite - Polish</v>
      </c>
      <c r="F10008">
        <v>3.7230081906180101E-2</v>
      </c>
    </row>
    <row r="10009" spans="1:6" x14ac:dyDescent="0.25">
      <c r="A10009" s="95">
        <v>43555</v>
      </c>
      <c r="B10009" t="s">
        <v>109</v>
      </c>
      <c r="C10009" t="s">
        <v>90</v>
      </c>
      <c r="D10009" t="s">
        <v>62</v>
      </c>
      <c r="E10009" t="str">
        <f t="shared" si="156"/>
        <v>2019NHS HighlandEthnicityWhite - Polish</v>
      </c>
      <c r="F10009">
        <v>8.2182774490466796E-3</v>
      </c>
    </row>
    <row r="10010" spans="1:6" x14ac:dyDescent="0.25">
      <c r="A10010" s="95">
        <v>43555</v>
      </c>
      <c r="B10010" t="s">
        <v>110</v>
      </c>
      <c r="C10010" t="s">
        <v>90</v>
      </c>
      <c r="D10010" t="s">
        <v>62</v>
      </c>
      <c r="E10010" t="str">
        <f t="shared" si="156"/>
        <v>2019NHS LanarkshireEthnicityWhite - Polish</v>
      </c>
      <c r="F10010">
        <v>1.38035751259576E-2</v>
      </c>
    </row>
    <row r="10011" spans="1:6" x14ac:dyDescent="0.25">
      <c r="A10011" s="95">
        <v>43555</v>
      </c>
      <c r="B10011" t="s">
        <v>107</v>
      </c>
      <c r="C10011" t="s">
        <v>90</v>
      </c>
      <c r="D10011" t="s">
        <v>62</v>
      </c>
      <c r="E10011" t="str">
        <f t="shared" si="156"/>
        <v>2019NHS GrampianEthnicityWhite - Polish</v>
      </c>
      <c r="F10011">
        <v>0.105053632644034</v>
      </c>
    </row>
    <row r="10012" spans="1:6" x14ac:dyDescent="0.25">
      <c r="A10012" s="95">
        <v>43555</v>
      </c>
      <c r="B10012" t="s">
        <v>112</v>
      </c>
      <c r="C10012" t="s">
        <v>90</v>
      </c>
      <c r="D10012" t="s">
        <v>62</v>
      </c>
      <c r="E10012" t="str">
        <f t="shared" si="156"/>
        <v>2019NHS OrkneyEthnicityWhite - Polish</v>
      </c>
      <c r="F10012">
        <v>0.36101083032490899</v>
      </c>
    </row>
    <row r="10013" spans="1:6" x14ac:dyDescent="0.25">
      <c r="A10013" s="95">
        <v>43555</v>
      </c>
      <c r="B10013" t="s">
        <v>111</v>
      </c>
      <c r="C10013" t="s">
        <v>90</v>
      </c>
      <c r="D10013" t="s">
        <v>62</v>
      </c>
      <c r="E10013" t="str">
        <f t="shared" si="156"/>
        <v>2019NHS LothianEthnicityWhite - Polish</v>
      </c>
      <c r="F10013">
        <v>2.7380381956328199E-2</v>
      </c>
    </row>
    <row r="10014" spans="1:6" x14ac:dyDescent="0.25">
      <c r="A10014" s="95">
        <v>43555</v>
      </c>
      <c r="B10014" t="s">
        <v>114</v>
      </c>
      <c r="C10014" t="s">
        <v>90</v>
      </c>
      <c r="D10014" t="s">
        <v>62</v>
      </c>
      <c r="E10014" t="str">
        <f t="shared" si="156"/>
        <v>2019NHS TaysideEthnicityWhite - Polish</v>
      </c>
      <c r="F10014">
        <v>0.44490789016336402</v>
      </c>
    </row>
    <row r="10015" spans="1:6" x14ac:dyDescent="0.25">
      <c r="A10015" s="95">
        <v>43555</v>
      </c>
      <c r="B10015" t="s">
        <v>106</v>
      </c>
      <c r="C10015" t="s">
        <v>90</v>
      </c>
      <c r="D10015" t="s">
        <v>62</v>
      </c>
      <c r="E10015" t="str">
        <f t="shared" si="156"/>
        <v>2019NHS Forth ValleyEthnicityWhite - Polish</v>
      </c>
      <c r="F10015">
        <v>0.12588116817723999</v>
      </c>
    </row>
    <row r="10016" spans="1:6" x14ac:dyDescent="0.25">
      <c r="A10016" s="95">
        <v>43555</v>
      </c>
      <c r="B10016" t="s">
        <v>104</v>
      </c>
      <c r="C10016" t="s">
        <v>90</v>
      </c>
      <c r="D10016" t="s">
        <v>62</v>
      </c>
      <c r="E10016" t="str">
        <f t="shared" si="156"/>
        <v>2019NHS Dumfries &amp; GallowayEthnicityWhite - Polish</v>
      </c>
      <c r="F10016">
        <v>8.0208542209745298E-2</v>
      </c>
    </row>
    <row r="10017" spans="1:6" x14ac:dyDescent="0.25">
      <c r="A10017" s="95">
        <v>43555</v>
      </c>
      <c r="B10017" t="s">
        <v>113</v>
      </c>
      <c r="C10017" t="s">
        <v>90</v>
      </c>
      <c r="D10017" t="s">
        <v>62</v>
      </c>
      <c r="E10017" t="str">
        <f t="shared" si="156"/>
        <v>2019NHS ShetlandEthnicityWhite - Polish</v>
      </c>
      <c r="F10017">
        <v>0.98231827111984205</v>
      </c>
    </row>
    <row r="10018" spans="1:6" x14ac:dyDescent="0.25">
      <c r="A10018" s="95">
        <v>43555</v>
      </c>
      <c r="B10018" t="s">
        <v>127</v>
      </c>
      <c r="C10018" t="s">
        <v>90</v>
      </c>
      <c r="D10018" t="s">
        <v>62</v>
      </c>
      <c r="E10018" t="str">
        <f t="shared" si="156"/>
        <v>2019East RegionEthnicityWhite - Polish</v>
      </c>
      <c r="F10018">
        <v>2.5550497073306699E-2</v>
      </c>
    </row>
    <row r="10019" spans="1:6" x14ac:dyDescent="0.25">
      <c r="A10019" s="95">
        <v>43555</v>
      </c>
      <c r="B10019" t="s">
        <v>132</v>
      </c>
      <c r="C10019" t="s">
        <v>90</v>
      </c>
      <c r="D10019" t="s">
        <v>62</v>
      </c>
      <c r="E10019" t="str">
        <f t="shared" si="156"/>
        <v>2019National Bodies and Special Health BoardsEthnicityWhite - Polish</v>
      </c>
      <c r="F10019">
        <v>0.20853849273011599</v>
      </c>
    </row>
    <row r="10020" spans="1:6" x14ac:dyDescent="0.25">
      <c r="A10020" s="95">
        <v>43555</v>
      </c>
      <c r="B10020" t="s">
        <v>128</v>
      </c>
      <c r="C10020" t="s">
        <v>90</v>
      </c>
      <c r="D10020" t="s">
        <v>62</v>
      </c>
      <c r="E10020" t="str">
        <f t="shared" si="156"/>
        <v>2019North RegionEthnicityWhite - Polish</v>
      </c>
      <c r="F10020">
        <v>0.203367088076818</v>
      </c>
    </row>
    <row r="10021" spans="1:6" x14ac:dyDescent="0.25">
      <c r="A10021" s="95">
        <v>43555</v>
      </c>
      <c r="B10021" t="s">
        <v>129</v>
      </c>
      <c r="C10021" t="s">
        <v>90</v>
      </c>
      <c r="D10021" t="s">
        <v>62</v>
      </c>
      <c r="E10021" t="str">
        <f t="shared" si="156"/>
        <v>2019West RegionEthnicityWhite - Polish</v>
      </c>
      <c r="F10021">
        <v>4.0035325287017899E-2</v>
      </c>
    </row>
    <row r="10022" spans="1:6" x14ac:dyDescent="0.25">
      <c r="A10022" s="95">
        <v>43921</v>
      </c>
      <c r="B10022" t="s">
        <v>102</v>
      </c>
      <c r="C10022" t="s">
        <v>90</v>
      </c>
      <c r="D10022" t="s">
        <v>62</v>
      </c>
      <c r="E10022" t="str">
        <f t="shared" si="156"/>
        <v>2020NHS Ayrshire &amp; ArranEthnicityWhite - Polish</v>
      </c>
      <c r="F10022">
        <v>1.6369291209690599E-2</v>
      </c>
    </row>
    <row r="10023" spans="1:6" x14ac:dyDescent="0.25">
      <c r="A10023" s="95">
        <v>43921</v>
      </c>
      <c r="B10023" t="s">
        <v>82</v>
      </c>
      <c r="C10023" t="s">
        <v>90</v>
      </c>
      <c r="D10023" t="s">
        <v>62</v>
      </c>
      <c r="E10023" t="str">
        <f t="shared" si="156"/>
        <v>2020NHSScotlandEthnicityWhite - Polish</v>
      </c>
      <c r="F10023">
        <v>0.130853495805447</v>
      </c>
    </row>
    <row r="10024" spans="1:6" x14ac:dyDescent="0.25">
      <c r="A10024" s="95">
        <v>43921</v>
      </c>
      <c r="B10024" t="s">
        <v>52</v>
      </c>
      <c r="C10024" t="s">
        <v>90</v>
      </c>
      <c r="D10024" t="s">
        <v>62</v>
      </c>
      <c r="E10024" t="str">
        <f t="shared" si="156"/>
        <v>2020NHS National Services ScotlandEthnicityWhite - Polish</v>
      </c>
      <c r="F10024">
        <v>0.56603773584905603</v>
      </c>
    </row>
    <row r="10025" spans="1:6" x14ac:dyDescent="0.25">
      <c r="A10025" s="95">
        <v>43921</v>
      </c>
      <c r="B10025" t="s">
        <v>15</v>
      </c>
      <c r="C10025" t="s">
        <v>90</v>
      </c>
      <c r="D10025" t="s">
        <v>62</v>
      </c>
      <c r="E10025" t="str">
        <f t="shared" si="156"/>
        <v>2020Scottish Ambulance ServiceEthnicityWhite - Polish</v>
      </c>
      <c r="F10025">
        <v>3.7871615224389303E-2</v>
      </c>
    </row>
    <row r="10026" spans="1:6" x14ac:dyDescent="0.25">
      <c r="A10026" s="95">
        <v>43921</v>
      </c>
      <c r="B10026" t="s">
        <v>17</v>
      </c>
      <c r="C10026" t="s">
        <v>90</v>
      </c>
      <c r="D10026" t="s">
        <v>62</v>
      </c>
      <c r="E10026" t="str">
        <f t="shared" si="156"/>
        <v>2020NHS Education for ScotlandEthnicityWhite - Polish</v>
      </c>
      <c r="F10026">
        <v>0.163896043081245</v>
      </c>
    </row>
    <row r="10027" spans="1:6" x14ac:dyDescent="0.25">
      <c r="A10027" s="95">
        <v>43921</v>
      </c>
      <c r="B10027" t="s">
        <v>83</v>
      </c>
      <c r="C10027" t="s">
        <v>90</v>
      </c>
      <c r="D10027" t="s">
        <v>62</v>
      </c>
      <c r="E10027" t="str">
        <f t="shared" si="156"/>
        <v>2020Healthcare Improvement ScotlandEthnicityWhite - Polish</v>
      </c>
      <c r="F10027">
        <v>0.57251908396946505</v>
      </c>
    </row>
    <row r="10028" spans="1:6" x14ac:dyDescent="0.25">
      <c r="A10028" s="95">
        <v>43921</v>
      </c>
      <c r="B10028" t="s">
        <v>18</v>
      </c>
      <c r="C10028" t="s">
        <v>90</v>
      </c>
      <c r="D10028" t="s">
        <v>62</v>
      </c>
      <c r="E10028" t="str">
        <f t="shared" si="156"/>
        <v>2020NHS Health ScotlandEthnicityWhite - Polish</v>
      </c>
      <c r="F10028">
        <v>0.29850746268656703</v>
      </c>
    </row>
    <row r="10029" spans="1:6" x14ac:dyDescent="0.25">
      <c r="A10029" s="95">
        <v>43921</v>
      </c>
      <c r="B10029" t="s">
        <v>35</v>
      </c>
      <c r="C10029" t="s">
        <v>90</v>
      </c>
      <c r="D10029" t="s">
        <v>62</v>
      </c>
      <c r="E10029" t="str">
        <f t="shared" si="156"/>
        <v>2020National Waiting Times CentreEthnicityWhite - Polish</v>
      </c>
      <c r="F10029">
        <v>0.232558139534883</v>
      </c>
    </row>
    <row r="10030" spans="1:6" x14ac:dyDescent="0.25">
      <c r="A10030" s="95">
        <v>43921</v>
      </c>
      <c r="B10030" t="s">
        <v>105</v>
      </c>
      <c r="C10030" t="s">
        <v>90</v>
      </c>
      <c r="D10030" t="s">
        <v>62</v>
      </c>
      <c r="E10030" t="str">
        <f t="shared" si="156"/>
        <v>2020NHS FifeEthnicityWhite - Polish</v>
      </c>
      <c r="F10030">
        <v>3.8062612998382303E-2</v>
      </c>
    </row>
    <row r="10031" spans="1:6" x14ac:dyDescent="0.25">
      <c r="A10031" s="95">
        <v>43921</v>
      </c>
      <c r="B10031" t="s">
        <v>108</v>
      </c>
      <c r="C10031" t="s">
        <v>90</v>
      </c>
      <c r="D10031" t="s">
        <v>62</v>
      </c>
      <c r="E10031" t="str">
        <f t="shared" si="156"/>
        <v>2020NHS Greater Glasgow &amp; ClydeEthnicityWhite - Polish</v>
      </c>
      <c r="F10031">
        <v>6.6029095401392998E-2</v>
      </c>
    </row>
    <row r="10032" spans="1:6" x14ac:dyDescent="0.25">
      <c r="A10032" s="95">
        <v>43921</v>
      </c>
      <c r="B10032" t="s">
        <v>109</v>
      </c>
      <c r="C10032" t="s">
        <v>90</v>
      </c>
      <c r="D10032" t="s">
        <v>62</v>
      </c>
      <c r="E10032" t="str">
        <f t="shared" si="156"/>
        <v>2020NHS HighlandEthnicityWhite - Polish</v>
      </c>
      <c r="F10032">
        <v>0.110706942906848</v>
      </c>
    </row>
    <row r="10033" spans="1:6" x14ac:dyDescent="0.25">
      <c r="A10033" s="95">
        <v>43921</v>
      </c>
      <c r="B10033" t="s">
        <v>110</v>
      </c>
      <c r="C10033" t="s">
        <v>90</v>
      </c>
      <c r="D10033" t="s">
        <v>62</v>
      </c>
      <c r="E10033" t="str">
        <f t="shared" si="156"/>
        <v>2020NHS LanarkshireEthnicityWhite - Polish</v>
      </c>
      <c r="F10033">
        <v>1.3168290755859799E-2</v>
      </c>
    </row>
    <row r="10034" spans="1:6" x14ac:dyDescent="0.25">
      <c r="A10034" s="95">
        <v>43921</v>
      </c>
      <c r="B10034" t="s">
        <v>107</v>
      </c>
      <c r="C10034" t="s">
        <v>90</v>
      </c>
      <c r="D10034" t="s">
        <v>62</v>
      </c>
      <c r="E10034" t="str">
        <f t="shared" si="156"/>
        <v>2020NHS GrampianEthnicityWhite - Polish</v>
      </c>
      <c r="F10034">
        <v>0.12697361157115999</v>
      </c>
    </row>
    <row r="10035" spans="1:6" x14ac:dyDescent="0.25">
      <c r="A10035" s="95">
        <v>43921</v>
      </c>
      <c r="B10035" t="s">
        <v>112</v>
      </c>
      <c r="C10035" t="s">
        <v>90</v>
      </c>
      <c r="D10035" t="s">
        <v>62</v>
      </c>
      <c r="E10035" t="str">
        <f t="shared" si="156"/>
        <v>2020NHS OrkneyEthnicityWhite - Polish</v>
      </c>
      <c r="F10035">
        <v>0.42553191489361702</v>
      </c>
    </row>
    <row r="10036" spans="1:6" x14ac:dyDescent="0.25">
      <c r="A10036" s="95">
        <v>43921</v>
      </c>
      <c r="B10036" t="s">
        <v>111</v>
      </c>
      <c r="C10036" t="s">
        <v>90</v>
      </c>
      <c r="D10036" t="s">
        <v>62</v>
      </c>
      <c r="E10036" t="str">
        <f t="shared" si="156"/>
        <v>2020NHS LothianEthnicityWhite - Polish</v>
      </c>
      <c r="F10036">
        <v>0.10300714404386099</v>
      </c>
    </row>
    <row r="10037" spans="1:6" x14ac:dyDescent="0.25">
      <c r="A10037" s="95">
        <v>43921</v>
      </c>
      <c r="B10037" t="s">
        <v>114</v>
      </c>
      <c r="C10037" t="s">
        <v>90</v>
      </c>
      <c r="D10037" t="s">
        <v>62</v>
      </c>
      <c r="E10037" t="str">
        <f t="shared" si="156"/>
        <v>2020NHS TaysideEthnicityWhite - Polish</v>
      </c>
      <c r="F10037">
        <v>0.56593481521887301</v>
      </c>
    </row>
    <row r="10038" spans="1:6" x14ac:dyDescent="0.25">
      <c r="A10038" s="95">
        <v>43921</v>
      </c>
      <c r="B10038" t="s">
        <v>106</v>
      </c>
      <c r="C10038" t="s">
        <v>90</v>
      </c>
      <c r="D10038" t="s">
        <v>62</v>
      </c>
      <c r="E10038" t="str">
        <f t="shared" si="156"/>
        <v>2020NHS Forth ValleyEthnicityWhite - Polish</v>
      </c>
      <c r="F10038">
        <v>0.177158379591354</v>
      </c>
    </row>
    <row r="10039" spans="1:6" x14ac:dyDescent="0.25">
      <c r="A10039" s="95">
        <v>43921</v>
      </c>
      <c r="B10039" t="s">
        <v>104</v>
      </c>
      <c r="C10039" t="s">
        <v>90</v>
      </c>
      <c r="D10039" t="s">
        <v>62</v>
      </c>
      <c r="E10039" t="str">
        <f t="shared" si="156"/>
        <v>2020NHS Dumfries &amp; GallowayEthnicityWhite - Polish</v>
      </c>
      <c r="F10039">
        <v>5.7394298832982499E-2</v>
      </c>
    </row>
    <row r="10040" spans="1:6" x14ac:dyDescent="0.25">
      <c r="A10040" s="95">
        <v>43921</v>
      </c>
      <c r="B10040" t="s">
        <v>113</v>
      </c>
      <c r="C10040" t="s">
        <v>90</v>
      </c>
      <c r="D10040" t="s">
        <v>62</v>
      </c>
      <c r="E10040" t="str">
        <f t="shared" si="156"/>
        <v>2020NHS ShetlandEthnicityWhite - Polish</v>
      </c>
      <c r="F10040">
        <v>1.00548446069469</v>
      </c>
    </row>
    <row r="10041" spans="1:6" x14ac:dyDescent="0.25">
      <c r="A10041" s="95">
        <v>43921</v>
      </c>
      <c r="B10041" t="s">
        <v>127</v>
      </c>
      <c r="C10041" t="s">
        <v>90</v>
      </c>
      <c r="D10041" t="s">
        <v>62</v>
      </c>
      <c r="E10041" t="str">
        <f t="shared" si="156"/>
        <v>2020East RegionEthnicityWhite - Polish</v>
      </c>
      <c r="F10041">
        <v>7.8862576327707795E-2</v>
      </c>
    </row>
    <row r="10042" spans="1:6" x14ac:dyDescent="0.25">
      <c r="A10042" s="95">
        <v>43921</v>
      </c>
      <c r="B10042" t="s">
        <v>132</v>
      </c>
      <c r="C10042" t="s">
        <v>90</v>
      </c>
      <c r="D10042" t="s">
        <v>62</v>
      </c>
      <c r="E10042" t="str">
        <f t="shared" si="156"/>
        <v>2020National Bodies and Special Health BoardsEthnicityWhite - Polish</v>
      </c>
      <c r="F10042">
        <v>0.208723575060208</v>
      </c>
    </row>
    <row r="10043" spans="1:6" x14ac:dyDescent="0.25">
      <c r="A10043" s="95">
        <v>43921</v>
      </c>
      <c r="B10043" t="s">
        <v>128</v>
      </c>
      <c r="C10043" t="s">
        <v>90</v>
      </c>
      <c r="D10043" t="s">
        <v>62</v>
      </c>
      <c r="E10043" t="str">
        <f t="shared" si="156"/>
        <v>2020North RegionEthnicityWhite - Polish</v>
      </c>
      <c r="F10043">
        <v>0.27708790870466499</v>
      </c>
    </row>
    <row r="10044" spans="1:6" x14ac:dyDescent="0.25">
      <c r="A10044" s="95">
        <v>43921</v>
      </c>
      <c r="B10044" t="s">
        <v>129</v>
      </c>
      <c r="C10044" t="s">
        <v>90</v>
      </c>
      <c r="D10044" t="s">
        <v>62</v>
      </c>
      <c r="E10044" t="str">
        <f t="shared" si="156"/>
        <v>2020West RegionEthnicityWhite - Polish</v>
      </c>
      <c r="F10044">
        <v>6.0193755749639401E-2</v>
      </c>
    </row>
    <row r="10045" spans="1:6" x14ac:dyDescent="0.25">
      <c r="A10045" s="95">
        <v>40268</v>
      </c>
      <c r="B10045" t="s">
        <v>102</v>
      </c>
      <c r="C10045" t="s">
        <v>90</v>
      </c>
      <c r="D10045" t="s">
        <v>58</v>
      </c>
      <c r="E10045" t="str">
        <f t="shared" si="156"/>
        <v>2010NHS Ayrshire &amp; ArranEthnicityWhite - Scottish</v>
      </c>
      <c r="F10045">
        <v>54.302171023482501</v>
      </c>
    </row>
    <row r="10046" spans="1:6" x14ac:dyDescent="0.25">
      <c r="A10046" s="95">
        <v>40268</v>
      </c>
      <c r="B10046" t="s">
        <v>103</v>
      </c>
      <c r="C10046" t="s">
        <v>90</v>
      </c>
      <c r="D10046" t="s">
        <v>58</v>
      </c>
      <c r="E10046" t="str">
        <f t="shared" si="156"/>
        <v>2010NHS BordersEthnicityWhite - Scottish</v>
      </c>
      <c r="F10046">
        <v>42.193354983762099</v>
      </c>
    </row>
    <row r="10047" spans="1:6" x14ac:dyDescent="0.25">
      <c r="A10047" s="95">
        <v>40268</v>
      </c>
      <c r="B10047" t="s">
        <v>82</v>
      </c>
      <c r="C10047" t="s">
        <v>90</v>
      </c>
      <c r="D10047" t="s">
        <v>58</v>
      </c>
      <c r="E10047" t="str">
        <f t="shared" si="156"/>
        <v>2010NHSScotlandEthnicityWhite - Scottish</v>
      </c>
      <c r="F10047">
        <v>48.195867722816097</v>
      </c>
    </row>
    <row r="10048" spans="1:6" x14ac:dyDescent="0.25">
      <c r="A10048" s="95">
        <v>40268</v>
      </c>
      <c r="B10048" t="s">
        <v>52</v>
      </c>
      <c r="C10048" t="s">
        <v>90</v>
      </c>
      <c r="D10048" t="s">
        <v>58</v>
      </c>
      <c r="E10048" t="str">
        <f t="shared" si="156"/>
        <v>2010NHS National Services ScotlandEthnicityWhite - Scottish</v>
      </c>
      <c r="F10048">
        <v>83.775649794801595</v>
      </c>
    </row>
    <row r="10049" spans="1:6" x14ac:dyDescent="0.25">
      <c r="A10049" s="95">
        <v>40268</v>
      </c>
      <c r="B10049" t="s">
        <v>15</v>
      </c>
      <c r="C10049" t="s">
        <v>90</v>
      </c>
      <c r="D10049" t="s">
        <v>58</v>
      </c>
      <c r="E10049" t="str">
        <f t="shared" si="156"/>
        <v>2010Scottish Ambulance ServiceEthnicityWhite - Scottish</v>
      </c>
      <c r="F10049">
        <v>34.466805459171802</v>
      </c>
    </row>
    <row r="10050" spans="1:6" x14ac:dyDescent="0.25">
      <c r="A10050" s="95">
        <v>40268</v>
      </c>
      <c r="B10050" t="s">
        <v>16</v>
      </c>
      <c r="C10050" t="s">
        <v>90</v>
      </c>
      <c r="D10050" t="s">
        <v>58</v>
      </c>
      <c r="E10050" t="str">
        <f t="shared" si="156"/>
        <v>2010NHS 24EthnicityWhite - Scottish</v>
      </c>
      <c r="F10050">
        <v>34.891835310537303</v>
      </c>
    </row>
    <row r="10051" spans="1:6" x14ac:dyDescent="0.25">
      <c r="A10051" s="95">
        <v>40268</v>
      </c>
      <c r="B10051" t="s">
        <v>17</v>
      </c>
      <c r="C10051" t="s">
        <v>90</v>
      </c>
      <c r="D10051" t="s">
        <v>58</v>
      </c>
      <c r="E10051" t="str">
        <f t="shared" si="156"/>
        <v>2010NHS Education for ScotlandEthnicityWhite - Scottish</v>
      </c>
      <c r="F10051">
        <v>30.3742961245445</v>
      </c>
    </row>
    <row r="10052" spans="1:6" x14ac:dyDescent="0.25">
      <c r="A10052" s="95">
        <v>40268</v>
      </c>
      <c r="B10052" t="s">
        <v>83</v>
      </c>
      <c r="C10052" t="s">
        <v>90</v>
      </c>
      <c r="D10052" t="s">
        <v>58</v>
      </c>
      <c r="E10052" t="str">
        <f t="shared" ref="E10052:E10115" si="157">"20"&amp;RIGHT(TEXT(A10052,"dd-mmm-yy"),2)&amp;B10052&amp;C10052&amp;D10052</f>
        <v>2010Healthcare Improvement ScotlandEthnicityWhite - Scottish</v>
      </c>
      <c r="F10052">
        <v>64.864864864864799</v>
      </c>
    </row>
    <row r="10053" spans="1:6" x14ac:dyDescent="0.25">
      <c r="A10053" s="95">
        <v>40268</v>
      </c>
      <c r="B10053" t="s">
        <v>18</v>
      </c>
      <c r="C10053" t="s">
        <v>90</v>
      </c>
      <c r="D10053" t="s">
        <v>58</v>
      </c>
      <c r="E10053" t="str">
        <f t="shared" si="157"/>
        <v>2010NHS Health ScotlandEthnicityWhite - Scottish</v>
      </c>
      <c r="F10053">
        <v>44.709897610921502</v>
      </c>
    </row>
    <row r="10054" spans="1:6" x14ac:dyDescent="0.25">
      <c r="A10054" s="95">
        <v>40268</v>
      </c>
      <c r="B10054" t="s">
        <v>19</v>
      </c>
      <c r="C10054" t="s">
        <v>90</v>
      </c>
      <c r="D10054" t="s">
        <v>58</v>
      </c>
      <c r="E10054" t="str">
        <f t="shared" si="157"/>
        <v>2010The State HospitalEthnicityWhite - Scottish</v>
      </c>
      <c r="F10054">
        <v>46.769662921348299</v>
      </c>
    </row>
    <row r="10055" spans="1:6" x14ac:dyDescent="0.25">
      <c r="A10055" s="95">
        <v>40268</v>
      </c>
      <c r="B10055" t="s">
        <v>35</v>
      </c>
      <c r="C10055" t="s">
        <v>90</v>
      </c>
      <c r="D10055" t="s">
        <v>58</v>
      </c>
      <c r="E10055" t="str">
        <f t="shared" si="157"/>
        <v>2010National Waiting Times CentreEthnicityWhite - Scottish</v>
      </c>
      <c r="F10055">
        <v>43.611793611793601</v>
      </c>
    </row>
    <row r="10056" spans="1:6" x14ac:dyDescent="0.25">
      <c r="A10056" s="95">
        <v>40268</v>
      </c>
      <c r="B10056" t="s">
        <v>105</v>
      </c>
      <c r="C10056" t="s">
        <v>90</v>
      </c>
      <c r="D10056" t="s">
        <v>58</v>
      </c>
      <c r="E10056" t="str">
        <f t="shared" si="157"/>
        <v>2010NHS FifeEthnicityWhite - Scottish</v>
      </c>
      <c r="F10056">
        <v>55.222577829502399</v>
      </c>
    </row>
    <row r="10057" spans="1:6" x14ac:dyDescent="0.25">
      <c r="A10057" s="95">
        <v>40268</v>
      </c>
      <c r="B10057" t="s">
        <v>108</v>
      </c>
      <c r="C10057" t="s">
        <v>90</v>
      </c>
      <c r="D10057" t="s">
        <v>58</v>
      </c>
      <c r="E10057" t="str">
        <f t="shared" si="157"/>
        <v>2010NHS Greater Glasgow &amp; ClydeEthnicityWhite - Scottish</v>
      </c>
      <c r="F10057">
        <v>41.097641613400903</v>
      </c>
    </row>
    <row r="10058" spans="1:6" x14ac:dyDescent="0.25">
      <c r="A10058" s="95">
        <v>40268</v>
      </c>
      <c r="B10058" t="s">
        <v>109</v>
      </c>
      <c r="C10058" t="s">
        <v>90</v>
      </c>
      <c r="D10058" t="s">
        <v>58</v>
      </c>
      <c r="E10058" t="str">
        <f t="shared" si="157"/>
        <v>2010NHS HighlandEthnicityWhite - Scottish</v>
      </c>
      <c r="F10058">
        <v>60.636744231330901</v>
      </c>
    </row>
    <row r="10059" spans="1:6" x14ac:dyDescent="0.25">
      <c r="A10059" s="95">
        <v>40268</v>
      </c>
      <c r="B10059" t="s">
        <v>110</v>
      </c>
      <c r="C10059" t="s">
        <v>90</v>
      </c>
      <c r="D10059" t="s">
        <v>58</v>
      </c>
      <c r="E10059" t="str">
        <f t="shared" si="157"/>
        <v>2010NHS LanarkshireEthnicityWhite - Scottish</v>
      </c>
      <c r="F10059">
        <v>58.4854680882138</v>
      </c>
    </row>
    <row r="10060" spans="1:6" x14ac:dyDescent="0.25">
      <c r="A10060" s="95">
        <v>40268</v>
      </c>
      <c r="B10060" t="s">
        <v>107</v>
      </c>
      <c r="C10060" t="s">
        <v>90</v>
      </c>
      <c r="D10060" t="s">
        <v>58</v>
      </c>
      <c r="E10060" t="str">
        <f t="shared" si="157"/>
        <v>2010NHS GrampianEthnicityWhite - Scottish</v>
      </c>
      <c r="F10060">
        <v>48.083582790397301</v>
      </c>
    </row>
    <row r="10061" spans="1:6" x14ac:dyDescent="0.25">
      <c r="A10061" s="95">
        <v>40268</v>
      </c>
      <c r="B10061" t="s">
        <v>112</v>
      </c>
      <c r="C10061" t="s">
        <v>90</v>
      </c>
      <c r="D10061" t="s">
        <v>58</v>
      </c>
      <c r="E10061" t="str">
        <f t="shared" si="157"/>
        <v>2010NHS OrkneyEthnicityWhite - Scottish</v>
      </c>
      <c r="F10061">
        <v>55.5555555555555</v>
      </c>
    </row>
    <row r="10062" spans="1:6" x14ac:dyDescent="0.25">
      <c r="A10062" s="95">
        <v>40268</v>
      </c>
      <c r="B10062" t="s">
        <v>111</v>
      </c>
      <c r="C10062" t="s">
        <v>90</v>
      </c>
      <c r="D10062" t="s">
        <v>58</v>
      </c>
      <c r="E10062" t="str">
        <f t="shared" si="157"/>
        <v>2010NHS LothianEthnicityWhite - Scottish</v>
      </c>
      <c r="F10062">
        <v>28.840271055178999</v>
      </c>
    </row>
    <row r="10063" spans="1:6" x14ac:dyDescent="0.25">
      <c r="A10063" s="95">
        <v>40268</v>
      </c>
      <c r="B10063" t="s">
        <v>114</v>
      </c>
      <c r="C10063" t="s">
        <v>90</v>
      </c>
      <c r="D10063" t="s">
        <v>58</v>
      </c>
      <c r="E10063" t="str">
        <f t="shared" si="157"/>
        <v>2010NHS TaysideEthnicityWhite - Scottish</v>
      </c>
      <c r="F10063">
        <v>63.107843798475699</v>
      </c>
    </row>
    <row r="10064" spans="1:6" x14ac:dyDescent="0.25">
      <c r="A10064" s="95">
        <v>40268</v>
      </c>
      <c r="B10064" t="s">
        <v>106</v>
      </c>
      <c r="C10064" t="s">
        <v>90</v>
      </c>
      <c r="D10064" t="s">
        <v>58</v>
      </c>
      <c r="E10064" t="str">
        <f t="shared" si="157"/>
        <v>2010NHS Forth ValleyEthnicityWhite - Scottish</v>
      </c>
      <c r="F10064">
        <v>76.779846659364694</v>
      </c>
    </row>
    <row r="10065" spans="1:6" x14ac:dyDescent="0.25">
      <c r="A10065" s="95">
        <v>40268</v>
      </c>
      <c r="B10065" t="s">
        <v>115</v>
      </c>
      <c r="C10065" t="s">
        <v>90</v>
      </c>
      <c r="D10065" t="s">
        <v>58</v>
      </c>
      <c r="E10065" t="str">
        <f t="shared" si="157"/>
        <v>2010NHS Western IslesEthnicityWhite - Scottish</v>
      </c>
      <c r="F10065">
        <v>64.9612403100775</v>
      </c>
    </row>
    <row r="10066" spans="1:6" x14ac:dyDescent="0.25">
      <c r="A10066" s="95">
        <v>40268</v>
      </c>
      <c r="B10066" t="s">
        <v>104</v>
      </c>
      <c r="C10066" t="s">
        <v>90</v>
      </c>
      <c r="D10066" t="s">
        <v>58</v>
      </c>
      <c r="E10066" t="str">
        <f t="shared" si="157"/>
        <v>2010NHS Dumfries &amp; GallowayEthnicityWhite - Scottish</v>
      </c>
      <c r="F10066">
        <v>42.462159434914199</v>
      </c>
    </row>
    <row r="10067" spans="1:6" x14ac:dyDescent="0.25">
      <c r="A10067" s="95">
        <v>40268</v>
      </c>
      <c r="B10067" t="s">
        <v>113</v>
      </c>
      <c r="C10067" t="s">
        <v>90</v>
      </c>
      <c r="D10067" t="s">
        <v>58</v>
      </c>
      <c r="E10067" t="str">
        <f t="shared" si="157"/>
        <v>2010NHS ShetlandEthnicityWhite - Scottish</v>
      </c>
      <c r="F10067">
        <v>54.224464060529598</v>
      </c>
    </row>
    <row r="10068" spans="1:6" x14ac:dyDescent="0.25">
      <c r="A10068" s="95">
        <v>40268</v>
      </c>
      <c r="B10068" t="s">
        <v>127</v>
      </c>
      <c r="C10068" t="s">
        <v>90</v>
      </c>
      <c r="D10068" t="s">
        <v>58</v>
      </c>
      <c r="E10068" t="str">
        <f t="shared" si="157"/>
        <v>2010East RegionEthnicityWhite - Scottish</v>
      </c>
      <c r="F10068">
        <v>36.949101870998199</v>
      </c>
    </row>
    <row r="10069" spans="1:6" x14ac:dyDescent="0.25">
      <c r="A10069" s="95">
        <v>40268</v>
      </c>
      <c r="B10069" t="s">
        <v>132</v>
      </c>
      <c r="C10069" t="s">
        <v>90</v>
      </c>
      <c r="D10069" t="s">
        <v>58</v>
      </c>
      <c r="E10069" t="str">
        <f t="shared" si="157"/>
        <v>2010National Bodies and Special Health BoardsEthnicityWhite - Scottish</v>
      </c>
      <c r="F10069">
        <v>47.7570154306921</v>
      </c>
    </row>
    <row r="10070" spans="1:6" x14ac:dyDescent="0.25">
      <c r="A10070" s="95">
        <v>40268</v>
      </c>
      <c r="B10070" t="s">
        <v>128</v>
      </c>
      <c r="C10070" t="s">
        <v>90</v>
      </c>
      <c r="D10070" t="s">
        <v>58</v>
      </c>
      <c r="E10070" t="str">
        <f t="shared" si="157"/>
        <v>2010North RegionEthnicityWhite - Scottish</v>
      </c>
      <c r="F10070">
        <v>56.622030429753501</v>
      </c>
    </row>
    <row r="10071" spans="1:6" x14ac:dyDescent="0.25">
      <c r="A10071" s="95">
        <v>40268</v>
      </c>
      <c r="B10071" t="s">
        <v>129</v>
      </c>
      <c r="C10071" t="s">
        <v>90</v>
      </c>
      <c r="D10071" t="s">
        <v>58</v>
      </c>
      <c r="E10071" t="str">
        <f t="shared" si="157"/>
        <v>2010West RegionEthnicityWhite - Scottish</v>
      </c>
      <c r="F10071">
        <v>49.3241220770824</v>
      </c>
    </row>
    <row r="10072" spans="1:6" x14ac:dyDescent="0.25">
      <c r="A10072" s="95">
        <v>40633</v>
      </c>
      <c r="B10072" t="s">
        <v>102</v>
      </c>
      <c r="C10072" t="s">
        <v>90</v>
      </c>
      <c r="D10072" t="s">
        <v>58</v>
      </c>
      <c r="E10072" t="str">
        <f t="shared" si="157"/>
        <v>2011NHS Ayrshire &amp; ArranEthnicityWhite - Scottish</v>
      </c>
      <c r="F10072">
        <v>55.083378160301201</v>
      </c>
    </row>
    <row r="10073" spans="1:6" x14ac:dyDescent="0.25">
      <c r="A10073" s="95">
        <v>40633</v>
      </c>
      <c r="B10073" t="s">
        <v>103</v>
      </c>
      <c r="C10073" t="s">
        <v>90</v>
      </c>
      <c r="D10073" t="s">
        <v>58</v>
      </c>
      <c r="E10073" t="str">
        <f t="shared" si="157"/>
        <v>2011NHS BordersEthnicityWhite - Scottish</v>
      </c>
      <c r="F10073">
        <v>40.7822685788787</v>
      </c>
    </row>
    <row r="10074" spans="1:6" x14ac:dyDescent="0.25">
      <c r="A10074" s="95">
        <v>40633</v>
      </c>
      <c r="B10074" t="s">
        <v>82</v>
      </c>
      <c r="C10074" t="s">
        <v>90</v>
      </c>
      <c r="D10074" t="s">
        <v>58</v>
      </c>
      <c r="E10074" t="str">
        <f t="shared" si="157"/>
        <v>2011NHSScotlandEthnicityWhite - Scottish</v>
      </c>
      <c r="F10074">
        <v>48.968110434503899</v>
      </c>
    </row>
    <row r="10075" spans="1:6" x14ac:dyDescent="0.25">
      <c r="A10075" s="95">
        <v>40633</v>
      </c>
      <c r="B10075" t="s">
        <v>52</v>
      </c>
      <c r="C10075" t="s">
        <v>90</v>
      </c>
      <c r="D10075" t="s">
        <v>58</v>
      </c>
      <c r="E10075" t="str">
        <f t="shared" si="157"/>
        <v>2011NHS National Services ScotlandEthnicityWhite - Scottish</v>
      </c>
      <c r="F10075">
        <v>84.1147269718698</v>
      </c>
    </row>
    <row r="10076" spans="1:6" x14ac:dyDescent="0.25">
      <c r="A10076" s="95">
        <v>40633</v>
      </c>
      <c r="B10076" t="s">
        <v>15</v>
      </c>
      <c r="C10076" t="s">
        <v>90</v>
      </c>
      <c r="D10076" t="s">
        <v>58</v>
      </c>
      <c r="E10076" t="str">
        <f t="shared" si="157"/>
        <v>2011Scottish Ambulance ServiceEthnicityWhite - Scottish</v>
      </c>
      <c r="F10076">
        <v>36.746013404206103</v>
      </c>
    </row>
    <row r="10077" spans="1:6" x14ac:dyDescent="0.25">
      <c r="A10077" s="95">
        <v>40633</v>
      </c>
      <c r="B10077" t="s">
        <v>16</v>
      </c>
      <c r="C10077" t="s">
        <v>90</v>
      </c>
      <c r="D10077" t="s">
        <v>58</v>
      </c>
      <c r="E10077" t="str">
        <f t="shared" si="157"/>
        <v>2011NHS 24EthnicityWhite - Scottish</v>
      </c>
      <c r="F10077">
        <v>36.325385694249597</v>
      </c>
    </row>
    <row r="10078" spans="1:6" x14ac:dyDescent="0.25">
      <c r="A10078" s="95">
        <v>40633</v>
      </c>
      <c r="B10078" t="s">
        <v>17</v>
      </c>
      <c r="C10078" t="s">
        <v>90</v>
      </c>
      <c r="D10078" t="s">
        <v>58</v>
      </c>
      <c r="E10078" t="str">
        <f t="shared" si="157"/>
        <v>2011NHS Education for ScotlandEthnicityWhite - Scottish</v>
      </c>
      <c r="F10078">
        <v>30.8157099697885</v>
      </c>
    </row>
    <row r="10079" spans="1:6" x14ac:dyDescent="0.25">
      <c r="A10079" s="95">
        <v>40633</v>
      </c>
      <c r="B10079" t="s">
        <v>83</v>
      </c>
      <c r="C10079" t="s">
        <v>90</v>
      </c>
      <c r="D10079" t="s">
        <v>58</v>
      </c>
      <c r="E10079" t="str">
        <f t="shared" si="157"/>
        <v>2011Healthcare Improvement ScotlandEthnicityWhite - Scottish</v>
      </c>
      <c r="F10079">
        <v>62.5</v>
      </c>
    </row>
    <row r="10080" spans="1:6" x14ac:dyDescent="0.25">
      <c r="A10080" s="95">
        <v>40633</v>
      </c>
      <c r="B10080" t="s">
        <v>18</v>
      </c>
      <c r="C10080" t="s">
        <v>90</v>
      </c>
      <c r="D10080" t="s">
        <v>58</v>
      </c>
      <c r="E10080" t="str">
        <f t="shared" si="157"/>
        <v>2011NHS Health ScotlandEthnicityWhite - Scottish</v>
      </c>
      <c r="F10080">
        <v>49.180327868852402</v>
      </c>
    </row>
    <row r="10081" spans="1:6" x14ac:dyDescent="0.25">
      <c r="A10081" s="95">
        <v>40633</v>
      </c>
      <c r="B10081" t="s">
        <v>19</v>
      </c>
      <c r="C10081" t="s">
        <v>90</v>
      </c>
      <c r="D10081" t="s">
        <v>58</v>
      </c>
      <c r="E10081" t="str">
        <f t="shared" si="157"/>
        <v>2011The State HospitalEthnicityWhite - Scottish</v>
      </c>
      <c r="F10081">
        <v>45.702005730659003</v>
      </c>
    </row>
    <row r="10082" spans="1:6" x14ac:dyDescent="0.25">
      <c r="A10082" s="95">
        <v>40633</v>
      </c>
      <c r="B10082" t="s">
        <v>35</v>
      </c>
      <c r="C10082" t="s">
        <v>90</v>
      </c>
      <c r="D10082" t="s">
        <v>58</v>
      </c>
      <c r="E10082" t="str">
        <f t="shared" si="157"/>
        <v>2011National Waiting Times CentreEthnicityWhite - Scottish</v>
      </c>
      <c r="F10082">
        <v>42.021614748887401</v>
      </c>
    </row>
    <row r="10083" spans="1:6" x14ac:dyDescent="0.25">
      <c r="A10083" s="95">
        <v>40633</v>
      </c>
      <c r="B10083" t="s">
        <v>105</v>
      </c>
      <c r="C10083" t="s">
        <v>90</v>
      </c>
      <c r="D10083" t="s">
        <v>58</v>
      </c>
      <c r="E10083" t="str">
        <f t="shared" si="157"/>
        <v>2011NHS FifeEthnicityWhite - Scottish</v>
      </c>
      <c r="F10083">
        <v>53.622896301521699</v>
      </c>
    </row>
    <row r="10084" spans="1:6" x14ac:dyDescent="0.25">
      <c r="A10084" s="95">
        <v>40633</v>
      </c>
      <c r="B10084" t="s">
        <v>108</v>
      </c>
      <c r="C10084" t="s">
        <v>90</v>
      </c>
      <c r="D10084" t="s">
        <v>58</v>
      </c>
      <c r="E10084" t="str">
        <f t="shared" si="157"/>
        <v>2011NHS Greater Glasgow &amp; ClydeEthnicityWhite - Scottish</v>
      </c>
      <c r="F10084">
        <v>44.020326979236103</v>
      </c>
    </row>
    <row r="10085" spans="1:6" x14ac:dyDescent="0.25">
      <c r="A10085" s="95">
        <v>40633</v>
      </c>
      <c r="B10085" t="s">
        <v>109</v>
      </c>
      <c r="C10085" t="s">
        <v>90</v>
      </c>
      <c r="D10085" t="s">
        <v>58</v>
      </c>
      <c r="E10085" t="str">
        <f t="shared" si="157"/>
        <v>2011NHS HighlandEthnicityWhite - Scottish</v>
      </c>
      <c r="F10085">
        <v>60.845785721261798</v>
      </c>
    </row>
    <row r="10086" spans="1:6" x14ac:dyDescent="0.25">
      <c r="A10086" s="95">
        <v>40633</v>
      </c>
      <c r="B10086" t="s">
        <v>110</v>
      </c>
      <c r="C10086" t="s">
        <v>90</v>
      </c>
      <c r="D10086" t="s">
        <v>58</v>
      </c>
      <c r="E10086" t="str">
        <f t="shared" si="157"/>
        <v>2011NHS LanarkshireEthnicityWhite - Scottish</v>
      </c>
      <c r="F10086">
        <v>58.6009258578881</v>
      </c>
    </row>
    <row r="10087" spans="1:6" x14ac:dyDescent="0.25">
      <c r="A10087" s="95">
        <v>40633</v>
      </c>
      <c r="B10087" t="s">
        <v>107</v>
      </c>
      <c r="C10087" t="s">
        <v>90</v>
      </c>
      <c r="D10087" t="s">
        <v>58</v>
      </c>
      <c r="E10087" t="str">
        <f t="shared" si="157"/>
        <v>2011NHS GrampianEthnicityWhite - Scottish</v>
      </c>
      <c r="F10087">
        <v>48.560992505825297</v>
      </c>
    </row>
    <row r="10088" spans="1:6" x14ac:dyDescent="0.25">
      <c r="A10088" s="95">
        <v>40633</v>
      </c>
      <c r="B10088" t="s">
        <v>112</v>
      </c>
      <c r="C10088" t="s">
        <v>90</v>
      </c>
      <c r="D10088" t="s">
        <v>58</v>
      </c>
      <c r="E10088" t="str">
        <f t="shared" si="157"/>
        <v>2011NHS OrkneyEthnicityWhite - Scottish</v>
      </c>
      <c r="F10088">
        <v>54.685314685314601</v>
      </c>
    </row>
    <row r="10089" spans="1:6" x14ac:dyDescent="0.25">
      <c r="A10089" s="95">
        <v>40633</v>
      </c>
      <c r="B10089" t="s">
        <v>111</v>
      </c>
      <c r="C10089" t="s">
        <v>90</v>
      </c>
      <c r="D10089" t="s">
        <v>58</v>
      </c>
      <c r="E10089" t="str">
        <f t="shared" si="157"/>
        <v>2011NHS LothianEthnicityWhite - Scottish</v>
      </c>
      <c r="F10089">
        <v>28.279196132486302</v>
      </c>
    </row>
    <row r="10090" spans="1:6" x14ac:dyDescent="0.25">
      <c r="A10090" s="95">
        <v>40633</v>
      </c>
      <c r="B10090" t="s">
        <v>114</v>
      </c>
      <c r="C10090" t="s">
        <v>90</v>
      </c>
      <c r="D10090" t="s">
        <v>58</v>
      </c>
      <c r="E10090" t="str">
        <f t="shared" si="157"/>
        <v>2011NHS TaysideEthnicityWhite - Scottish</v>
      </c>
      <c r="F10090">
        <v>63.407029478458</v>
      </c>
    </row>
    <row r="10091" spans="1:6" x14ac:dyDescent="0.25">
      <c r="A10091" s="95">
        <v>40633</v>
      </c>
      <c r="B10091" t="s">
        <v>106</v>
      </c>
      <c r="C10091" t="s">
        <v>90</v>
      </c>
      <c r="D10091" t="s">
        <v>58</v>
      </c>
      <c r="E10091" t="str">
        <f t="shared" si="157"/>
        <v>2011NHS Forth ValleyEthnicityWhite - Scottish</v>
      </c>
      <c r="F10091">
        <v>77.418523766584997</v>
      </c>
    </row>
    <row r="10092" spans="1:6" x14ac:dyDescent="0.25">
      <c r="A10092" s="95">
        <v>40633</v>
      </c>
      <c r="B10092" t="s">
        <v>115</v>
      </c>
      <c r="C10092" t="s">
        <v>90</v>
      </c>
      <c r="D10092" t="s">
        <v>58</v>
      </c>
      <c r="E10092" t="str">
        <f t="shared" si="157"/>
        <v>2011NHS Western IslesEthnicityWhite - Scottish</v>
      </c>
      <c r="F10092">
        <v>66.142969363707707</v>
      </c>
    </row>
    <row r="10093" spans="1:6" x14ac:dyDescent="0.25">
      <c r="A10093" s="95">
        <v>40633</v>
      </c>
      <c r="B10093" t="s">
        <v>104</v>
      </c>
      <c r="C10093" t="s">
        <v>90</v>
      </c>
      <c r="D10093" t="s">
        <v>58</v>
      </c>
      <c r="E10093" t="str">
        <f t="shared" si="157"/>
        <v>2011NHS Dumfries &amp; GallowayEthnicityWhite - Scottish</v>
      </c>
      <c r="F10093">
        <v>41.678726483357401</v>
      </c>
    </row>
    <row r="10094" spans="1:6" x14ac:dyDescent="0.25">
      <c r="A10094" s="95">
        <v>40633</v>
      </c>
      <c r="B10094" t="s">
        <v>113</v>
      </c>
      <c r="C10094" t="s">
        <v>90</v>
      </c>
      <c r="D10094" t="s">
        <v>58</v>
      </c>
      <c r="E10094" t="str">
        <f t="shared" si="157"/>
        <v>2011NHS ShetlandEthnicityWhite - Scottish</v>
      </c>
      <c r="F10094">
        <v>50.316856780735101</v>
      </c>
    </row>
    <row r="10095" spans="1:6" x14ac:dyDescent="0.25">
      <c r="A10095" s="95">
        <v>40633</v>
      </c>
      <c r="B10095" t="s">
        <v>127</v>
      </c>
      <c r="C10095" t="s">
        <v>90</v>
      </c>
      <c r="D10095" t="s">
        <v>58</v>
      </c>
      <c r="E10095" t="str">
        <f t="shared" si="157"/>
        <v>2011East RegionEthnicityWhite - Scottish</v>
      </c>
      <c r="F10095">
        <v>35.999174981308101</v>
      </c>
    </row>
    <row r="10096" spans="1:6" x14ac:dyDescent="0.25">
      <c r="A10096" s="95">
        <v>40633</v>
      </c>
      <c r="B10096" t="s">
        <v>132</v>
      </c>
      <c r="C10096" t="s">
        <v>90</v>
      </c>
      <c r="D10096" t="s">
        <v>58</v>
      </c>
      <c r="E10096" t="str">
        <f t="shared" si="157"/>
        <v>2011National Bodies and Special Health BoardsEthnicityWhite - Scottish</v>
      </c>
      <c r="F10096">
        <v>48.529218647406402</v>
      </c>
    </row>
    <row r="10097" spans="1:6" x14ac:dyDescent="0.25">
      <c r="A10097" s="95">
        <v>40633</v>
      </c>
      <c r="B10097" t="s">
        <v>128</v>
      </c>
      <c r="C10097" t="s">
        <v>90</v>
      </c>
      <c r="D10097" t="s">
        <v>58</v>
      </c>
      <c r="E10097" t="str">
        <f t="shared" si="157"/>
        <v>2011North RegionEthnicityWhite - Scottish</v>
      </c>
      <c r="F10097">
        <v>57.0116492663984</v>
      </c>
    </row>
    <row r="10098" spans="1:6" x14ac:dyDescent="0.25">
      <c r="A10098" s="95">
        <v>40633</v>
      </c>
      <c r="B10098" t="s">
        <v>129</v>
      </c>
      <c r="C10098" t="s">
        <v>90</v>
      </c>
      <c r="D10098" t="s">
        <v>58</v>
      </c>
      <c r="E10098" t="str">
        <f t="shared" si="157"/>
        <v>2011West RegionEthnicityWhite - Scottish</v>
      </c>
      <c r="F10098">
        <v>51.067382377677703</v>
      </c>
    </row>
    <row r="10099" spans="1:6" x14ac:dyDescent="0.25">
      <c r="A10099" s="95">
        <v>40999</v>
      </c>
      <c r="B10099" t="s">
        <v>102</v>
      </c>
      <c r="C10099" t="s">
        <v>90</v>
      </c>
      <c r="D10099" t="s">
        <v>58</v>
      </c>
      <c r="E10099" t="str">
        <f t="shared" si="157"/>
        <v>2012NHS Ayrshire &amp; ArranEthnicityWhite - Scottish</v>
      </c>
      <c r="F10099">
        <v>54.218521229868202</v>
      </c>
    </row>
    <row r="10100" spans="1:6" x14ac:dyDescent="0.25">
      <c r="A10100" s="95">
        <v>40999</v>
      </c>
      <c r="B10100" t="s">
        <v>103</v>
      </c>
      <c r="C10100" t="s">
        <v>90</v>
      </c>
      <c r="D10100" t="s">
        <v>58</v>
      </c>
      <c r="E10100" t="str">
        <f t="shared" si="157"/>
        <v>2012NHS BordersEthnicityWhite - Scottish</v>
      </c>
      <c r="F10100">
        <v>40.065591691719</v>
      </c>
    </row>
    <row r="10101" spans="1:6" x14ac:dyDescent="0.25">
      <c r="A10101" s="95">
        <v>40999</v>
      </c>
      <c r="B10101" t="s">
        <v>82</v>
      </c>
      <c r="C10101" t="s">
        <v>90</v>
      </c>
      <c r="D10101" t="s">
        <v>58</v>
      </c>
      <c r="E10101" t="str">
        <f t="shared" si="157"/>
        <v>2012NHSScotlandEthnicityWhite - Scottish</v>
      </c>
      <c r="F10101">
        <v>48.942701630518201</v>
      </c>
    </row>
    <row r="10102" spans="1:6" x14ac:dyDescent="0.25">
      <c r="A10102" s="95">
        <v>40999</v>
      </c>
      <c r="B10102" t="s">
        <v>52</v>
      </c>
      <c r="C10102" t="s">
        <v>90</v>
      </c>
      <c r="D10102" t="s">
        <v>58</v>
      </c>
      <c r="E10102" t="str">
        <f t="shared" si="157"/>
        <v>2012NHS National Services ScotlandEthnicityWhite - Scottish</v>
      </c>
      <c r="F10102">
        <v>82.684602175157394</v>
      </c>
    </row>
    <row r="10103" spans="1:6" x14ac:dyDescent="0.25">
      <c r="A10103" s="95">
        <v>40999</v>
      </c>
      <c r="B10103" t="s">
        <v>15</v>
      </c>
      <c r="C10103" t="s">
        <v>90</v>
      </c>
      <c r="D10103" t="s">
        <v>58</v>
      </c>
      <c r="E10103" t="str">
        <f t="shared" si="157"/>
        <v>2012Scottish Ambulance ServiceEthnicityWhite - Scottish</v>
      </c>
      <c r="F10103">
        <v>36.443494776828103</v>
      </c>
    </row>
    <row r="10104" spans="1:6" x14ac:dyDescent="0.25">
      <c r="A10104" s="95">
        <v>40999</v>
      </c>
      <c r="B10104" t="s">
        <v>16</v>
      </c>
      <c r="C10104" t="s">
        <v>90</v>
      </c>
      <c r="D10104" t="s">
        <v>58</v>
      </c>
      <c r="E10104" t="str">
        <f t="shared" si="157"/>
        <v>2012NHS 24EthnicityWhite - Scottish</v>
      </c>
      <c r="F10104">
        <v>41.101963267891001</v>
      </c>
    </row>
    <row r="10105" spans="1:6" x14ac:dyDescent="0.25">
      <c r="A10105" s="95">
        <v>40999</v>
      </c>
      <c r="B10105" t="s">
        <v>17</v>
      </c>
      <c r="C10105" t="s">
        <v>90</v>
      </c>
      <c r="D10105" t="s">
        <v>58</v>
      </c>
      <c r="E10105" t="str">
        <f t="shared" si="157"/>
        <v>2012NHS Education for ScotlandEthnicityWhite - Scottish</v>
      </c>
      <c r="F10105">
        <v>32.5572519083969</v>
      </c>
    </row>
    <row r="10106" spans="1:6" x14ac:dyDescent="0.25">
      <c r="A10106" s="95">
        <v>40999</v>
      </c>
      <c r="B10106" t="s">
        <v>83</v>
      </c>
      <c r="C10106" t="s">
        <v>90</v>
      </c>
      <c r="D10106" t="s">
        <v>58</v>
      </c>
      <c r="E10106" t="str">
        <f t="shared" si="157"/>
        <v>2012Healthcare Improvement ScotlandEthnicityWhite - Scottish</v>
      </c>
      <c r="F10106">
        <v>60.067114093959702</v>
      </c>
    </row>
    <row r="10107" spans="1:6" x14ac:dyDescent="0.25">
      <c r="A10107" s="95">
        <v>40999</v>
      </c>
      <c r="B10107" t="s">
        <v>18</v>
      </c>
      <c r="C10107" t="s">
        <v>90</v>
      </c>
      <c r="D10107" t="s">
        <v>58</v>
      </c>
      <c r="E10107" t="str">
        <f t="shared" si="157"/>
        <v>2012NHS Health ScotlandEthnicityWhite - Scottish</v>
      </c>
      <c r="F10107">
        <v>47.727272727272698</v>
      </c>
    </row>
    <row r="10108" spans="1:6" x14ac:dyDescent="0.25">
      <c r="A10108" s="95">
        <v>40999</v>
      </c>
      <c r="B10108" t="s">
        <v>19</v>
      </c>
      <c r="C10108" t="s">
        <v>90</v>
      </c>
      <c r="D10108" t="s">
        <v>58</v>
      </c>
      <c r="E10108" t="str">
        <f t="shared" si="157"/>
        <v>2012The State HospitalEthnicityWhite - Scottish</v>
      </c>
      <c r="F10108">
        <v>44.637681159420197</v>
      </c>
    </row>
    <row r="10109" spans="1:6" x14ac:dyDescent="0.25">
      <c r="A10109" s="95">
        <v>40999</v>
      </c>
      <c r="B10109" t="s">
        <v>35</v>
      </c>
      <c r="C10109" t="s">
        <v>90</v>
      </c>
      <c r="D10109" t="s">
        <v>58</v>
      </c>
      <c r="E10109" t="str">
        <f t="shared" si="157"/>
        <v>2012National Waiting Times CentreEthnicityWhite - Scottish</v>
      </c>
      <c r="F10109">
        <v>40.216010165184201</v>
      </c>
    </row>
    <row r="10110" spans="1:6" x14ac:dyDescent="0.25">
      <c r="A10110" s="95">
        <v>40999</v>
      </c>
      <c r="B10110" t="s">
        <v>105</v>
      </c>
      <c r="C10110" t="s">
        <v>90</v>
      </c>
      <c r="D10110" t="s">
        <v>58</v>
      </c>
      <c r="E10110" t="str">
        <f t="shared" si="157"/>
        <v>2012NHS FifeEthnicityWhite - Scottish</v>
      </c>
      <c r="F10110">
        <v>52.659239016186604</v>
      </c>
    </row>
    <row r="10111" spans="1:6" x14ac:dyDescent="0.25">
      <c r="A10111" s="95">
        <v>40999</v>
      </c>
      <c r="B10111" t="s">
        <v>108</v>
      </c>
      <c r="C10111" t="s">
        <v>90</v>
      </c>
      <c r="D10111" t="s">
        <v>58</v>
      </c>
      <c r="E10111" t="str">
        <f t="shared" si="157"/>
        <v>2012NHS Greater Glasgow &amp; ClydeEthnicityWhite - Scottish</v>
      </c>
      <c r="F10111">
        <v>43.8311300231885</v>
      </c>
    </row>
    <row r="10112" spans="1:6" x14ac:dyDescent="0.25">
      <c r="A10112" s="95">
        <v>40999</v>
      </c>
      <c r="B10112" t="s">
        <v>109</v>
      </c>
      <c r="C10112" t="s">
        <v>90</v>
      </c>
      <c r="D10112" t="s">
        <v>58</v>
      </c>
      <c r="E10112" t="str">
        <f t="shared" si="157"/>
        <v>2012NHS HighlandEthnicityWhite - Scottish</v>
      </c>
      <c r="F10112">
        <v>63.53495036332</v>
      </c>
    </row>
    <row r="10113" spans="1:6" x14ac:dyDescent="0.25">
      <c r="A10113" s="95">
        <v>40999</v>
      </c>
      <c r="B10113" t="s">
        <v>110</v>
      </c>
      <c r="C10113" t="s">
        <v>90</v>
      </c>
      <c r="D10113" t="s">
        <v>58</v>
      </c>
      <c r="E10113" t="str">
        <f t="shared" si="157"/>
        <v>2012NHS LanarkshireEthnicityWhite - Scottish</v>
      </c>
      <c r="F10113">
        <v>58.608169440242001</v>
      </c>
    </row>
    <row r="10114" spans="1:6" x14ac:dyDescent="0.25">
      <c r="A10114" s="95">
        <v>40999</v>
      </c>
      <c r="B10114" t="s">
        <v>107</v>
      </c>
      <c r="C10114" t="s">
        <v>90</v>
      </c>
      <c r="D10114" t="s">
        <v>58</v>
      </c>
      <c r="E10114" t="str">
        <f t="shared" si="157"/>
        <v>2012NHS GrampianEthnicityWhite - Scottish</v>
      </c>
      <c r="F10114">
        <v>49.063075652671003</v>
      </c>
    </row>
    <row r="10115" spans="1:6" x14ac:dyDescent="0.25">
      <c r="A10115" s="95">
        <v>40999</v>
      </c>
      <c r="B10115" t="s">
        <v>112</v>
      </c>
      <c r="C10115" t="s">
        <v>90</v>
      </c>
      <c r="D10115" t="s">
        <v>58</v>
      </c>
      <c r="E10115" t="str">
        <f t="shared" si="157"/>
        <v>2012NHS OrkneyEthnicityWhite - Scottish</v>
      </c>
      <c r="F10115">
        <v>53.426791277258502</v>
      </c>
    </row>
    <row r="10116" spans="1:6" x14ac:dyDescent="0.25">
      <c r="A10116" s="95">
        <v>40999</v>
      </c>
      <c r="B10116" t="s">
        <v>111</v>
      </c>
      <c r="C10116" t="s">
        <v>90</v>
      </c>
      <c r="D10116" t="s">
        <v>58</v>
      </c>
      <c r="E10116" t="str">
        <f t="shared" ref="E10116:E10179" si="158">"20"&amp;RIGHT(TEXT(A10116,"dd-mmm-yy"),2)&amp;B10116&amp;C10116&amp;D10116</f>
        <v>2012NHS LothianEthnicityWhite - Scottish</v>
      </c>
      <c r="F10116">
        <v>27.622334012389299</v>
      </c>
    </row>
    <row r="10117" spans="1:6" x14ac:dyDescent="0.25">
      <c r="A10117" s="95">
        <v>40999</v>
      </c>
      <c r="B10117" t="s">
        <v>114</v>
      </c>
      <c r="C10117" t="s">
        <v>90</v>
      </c>
      <c r="D10117" t="s">
        <v>58</v>
      </c>
      <c r="E10117" t="str">
        <f t="shared" si="158"/>
        <v>2012NHS TaysideEthnicityWhite - Scottish</v>
      </c>
      <c r="F10117">
        <v>63.463421457546502</v>
      </c>
    </row>
    <row r="10118" spans="1:6" x14ac:dyDescent="0.25">
      <c r="A10118" s="95">
        <v>40999</v>
      </c>
      <c r="B10118" t="s">
        <v>106</v>
      </c>
      <c r="C10118" t="s">
        <v>90</v>
      </c>
      <c r="D10118" t="s">
        <v>58</v>
      </c>
      <c r="E10118" t="str">
        <f t="shared" si="158"/>
        <v>2012NHS Forth ValleyEthnicityWhite - Scottish</v>
      </c>
      <c r="F10118">
        <v>76.403254723486398</v>
      </c>
    </row>
    <row r="10119" spans="1:6" x14ac:dyDescent="0.25">
      <c r="A10119" s="95">
        <v>40999</v>
      </c>
      <c r="B10119" t="s">
        <v>115</v>
      </c>
      <c r="C10119" t="s">
        <v>90</v>
      </c>
      <c r="D10119" t="s">
        <v>58</v>
      </c>
      <c r="E10119" t="str">
        <f t="shared" si="158"/>
        <v>2012NHS Western IslesEthnicityWhite - Scottish</v>
      </c>
      <c r="F10119">
        <v>68.121911037891195</v>
      </c>
    </row>
    <row r="10120" spans="1:6" x14ac:dyDescent="0.25">
      <c r="A10120" s="95">
        <v>40999</v>
      </c>
      <c r="B10120" t="s">
        <v>104</v>
      </c>
      <c r="C10120" t="s">
        <v>90</v>
      </c>
      <c r="D10120" t="s">
        <v>58</v>
      </c>
      <c r="E10120" t="str">
        <f t="shared" si="158"/>
        <v>2012NHS Dumfries &amp; GallowayEthnicityWhite - Scottish</v>
      </c>
      <c r="F10120">
        <v>40.791443850267299</v>
      </c>
    </row>
    <row r="10121" spans="1:6" x14ac:dyDescent="0.25">
      <c r="A10121" s="95">
        <v>40999</v>
      </c>
      <c r="B10121" t="s">
        <v>113</v>
      </c>
      <c r="C10121" t="s">
        <v>90</v>
      </c>
      <c r="D10121" t="s">
        <v>58</v>
      </c>
      <c r="E10121" t="str">
        <f t="shared" si="158"/>
        <v>2012NHS ShetlandEthnicityWhite - Scottish</v>
      </c>
      <c r="F10121">
        <v>59.032716927453698</v>
      </c>
    </row>
    <row r="10122" spans="1:6" x14ac:dyDescent="0.25">
      <c r="A10122" s="95">
        <v>40999</v>
      </c>
      <c r="B10122" t="s">
        <v>127</v>
      </c>
      <c r="C10122" t="s">
        <v>90</v>
      </c>
      <c r="D10122" t="s">
        <v>58</v>
      </c>
      <c r="E10122" t="str">
        <f t="shared" si="158"/>
        <v>2012East RegionEthnicityWhite - Scottish</v>
      </c>
      <c r="F10122">
        <v>35.244184172352597</v>
      </c>
    </row>
    <row r="10123" spans="1:6" x14ac:dyDescent="0.25">
      <c r="A10123" s="95">
        <v>40999</v>
      </c>
      <c r="B10123" t="s">
        <v>132</v>
      </c>
      <c r="C10123" t="s">
        <v>90</v>
      </c>
      <c r="D10123" t="s">
        <v>58</v>
      </c>
      <c r="E10123" t="str">
        <f t="shared" si="158"/>
        <v>2012National Bodies and Special Health BoardsEthnicityWhite - Scottish</v>
      </c>
      <c r="F10123">
        <v>48.683587140439897</v>
      </c>
    </row>
    <row r="10124" spans="1:6" x14ac:dyDescent="0.25">
      <c r="A10124" s="95">
        <v>40999</v>
      </c>
      <c r="B10124" t="s">
        <v>128</v>
      </c>
      <c r="C10124" t="s">
        <v>90</v>
      </c>
      <c r="D10124" t="s">
        <v>58</v>
      </c>
      <c r="E10124" t="str">
        <f t="shared" si="158"/>
        <v>2012North RegionEthnicityWhite - Scottish</v>
      </c>
      <c r="F10124">
        <v>58.037336857756401</v>
      </c>
    </row>
    <row r="10125" spans="1:6" x14ac:dyDescent="0.25">
      <c r="A10125" s="95">
        <v>40999</v>
      </c>
      <c r="B10125" t="s">
        <v>129</v>
      </c>
      <c r="C10125" t="s">
        <v>90</v>
      </c>
      <c r="D10125" t="s">
        <v>58</v>
      </c>
      <c r="E10125" t="str">
        <f t="shared" si="158"/>
        <v>2012West RegionEthnicityWhite - Scottish</v>
      </c>
      <c r="F10125">
        <v>50.645016366086899</v>
      </c>
    </row>
    <row r="10126" spans="1:6" x14ac:dyDescent="0.25">
      <c r="A10126" s="95">
        <v>41364</v>
      </c>
      <c r="B10126" t="s">
        <v>102</v>
      </c>
      <c r="C10126" t="s">
        <v>90</v>
      </c>
      <c r="D10126" t="s">
        <v>58</v>
      </c>
      <c r="E10126" t="str">
        <f t="shared" si="158"/>
        <v>2013NHS Ayrshire &amp; ArranEthnicityWhite - Scottish</v>
      </c>
      <c r="F10126">
        <v>52.094169176019697</v>
      </c>
    </row>
    <row r="10127" spans="1:6" x14ac:dyDescent="0.25">
      <c r="A10127" s="95">
        <v>41364</v>
      </c>
      <c r="B10127" t="s">
        <v>103</v>
      </c>
      <c r="C10127" t="s">
        <v>90</v>
      </c>
      <c r="D10127" t="s">
        <v>58</v>
      </c>
      <c r="E10127" t="str">
        <f t="shared" si="158"/>
        <v>2013NHS BordersEthnicityWhite - Scottish</v>
      </c>
      <c r="F10127">
        <v>38.3765875207067</v>
      </c>
    </row>
    <row r="10128" spans="1:6" x14ac:dyDescent="0.25">
      <c r="A10128" s="95">
        <v>41364</v>
      </c>
      <c r="B10128" t="s">
        <v>82</v>
      </c>
      <c r="C10128" t="s">
        <v>90</v>
      </c>
      <c r="D10128" t="s">
        <v>58</v>
      </c>
      <c r="E10128" t="str">
        <f t="shared" si="158"/>
        <v>2013NHSScotlandEthnicityWhite - Scottish</v>
      </c>
      <c r="F10128">
        <v>49.302566369622298</v>
      </c>
    </row>
    <row r="10129" spans="1:6" x14ac:dyDescent="0.25">
      <c r="A10129" s="95">
        <v>41364</v>
      </c>
      <c r="B10129" t="s">
        <v>52</v>
      </c>
      <c r="C10129" t="s">
        <v>90</v>
      </c>
      <c r="D10129" t="s">
        <v>58</v>
      </c>
      <c r="E10129" t="str">
        <f t="shared" si="158"/>
        <v>2013NHS National Services ScotlandEthnicityWhite - Scottish</v>
      </c>
      <c r="F10129">
        <v>80.2853814793244</v>
      </c>
    </row>
    <row r="10130" spans="1:6" x14ac:dyDescent="0.25">
      <c r="A10130" s="95">
        <v>41364</v>
      </c>
      <c r="B10130" t="s">
        <v>15</v>
      </c>
      <c r="C10130" t="s">
        <v>90</v>
      </c>
      <c r="D10130" t="s">
        <v>58</v>
      </c>
      <c r="E10130" t="str">
        <f t="shared" si="158"/>
        <v>2013Scottish Ambulance ServiceEthnicityWhite - Scottish</v>
      </c>
      <c r="F10130">
        <v>34.8470806302131</v>
      </c>
    </row>
    <row r="10131" spans="1:6" x14ac:dyDescent="0.25">
      <c r="A10131" s="95">
        <v>41364</v>
      </c>
      <c r="B10131" t="s">
        <v>16</v>
      </c>
      <c r="C10131" t="s">
        <v>90</v>
      </c>
      <c r="D10131" t="s">
        <v>58</v>
      </c>
      <c r="E10131" t="str">
        <f t="shared" si="158"/>
        <v>2013NHS 24EthnicityWhite - Scottish</v>
      </c>
      <c r="F10131">
        <v>46.484848484848399</v>
      </c>
    </row>
    <row r="10132" spans="1:6" x14ac:dyDescent="0.25">
      <c r="A10132" s="95">
        <v>41364</v>
      </c>
      <c r="B10132" t="s">
        <v>17</v>
      </c>
      <c r="C10132" t="s">
        <v>90</v>
      </c>
      <c r="D10132" t="s">
        <v>58</v>
      </c>
      <c r="E10132" t="str">
        <f t="shared" si="158"/>
        <v>2013NHS Education for ScotlandEthnicityWhite - Scottish</v>
      </c>
      <c r="F10132">
        <v>34.237829209896198</v>
      </c>
    </row>
    <row r="10133" spans="1:6" x14ac:dyDescent="0.25">
      <c r="A10133" s="95">
        <v>41364</v>
      </c>
      <c r="B10133" t="s">
        <v>83</v>
      </c>
      <c r="C10133" t="s">
        <v>90</v>
      </c>
      <c r="D10133" t="s">
        <v>58</v>
      </c>
      <c r="E10133" t="str">
        <f t="shared" si="158"/>
        <v>2013Healthcare Improvement ScotlandEthnicityWhite - Scottish</v>
      </c>
      <c r="F10133">
        <v>51.8867924528301</v>
      </c>
    </row>
    <row r="10134" spans="1:6" x14ac:dyDescent="0.25">
      <c r="A10134" s="95">
        <v>41364</v>
      </c>
      <c r="B10134" t="s">
        <v>18</v>
      </c>
      <c r="C10134" t="s">
        <v>90</v>
      </c>
      <c r="D10134" t="s">
        <v>58</v>
      </c>
      <c r="E10134" t="str">
        <f t="shared" si="158"/>
        <v>2013NHS Health ScotlandEthnicityWhite - Scottish</v>
      </c>
      <c r="F10134">
        <v>46.4882943143812</v>
      </c>
    </row>
    <row r="10135" spans="1:6" x14ac:dyDescent="0.25">
      <c r="A10135" s="95">
        <v>41364</v>
      </c>
      <c r="B10135" t="s">
        <v>19</v>
      </c>
      <c r="C10135" t="s">
        <v>90</v>
      </c>
      <c r="D10135" t="s">
        <v>58</v>
      </c>
      <c r="E10135" t="str">
        <f t="shared" si="158"/>
        <v>2013The State HospitalEthnicityWhite - Scottish</v>
      </c>
      <c r="F10135">
        <v>42.235123367198803</v>
      </c>
    </row>
    <row r="10136" spans="1:6" x14ac:dyDescent="0.25">
      <c r="A10136" s="95">
        <v>41364</v>
      </c>
      <c r="B10136" t="s">
        <v>35</v>
      </c>
      <c r="C10136" t="s">
        <v>90</v>
      </c>
      <c r="D10136" t="s">
        <v>58</v>
      </c>
      <c r="E10136" t="str">
        <f t="shared" si="158"/>
        <v>2013National Waiting Times CentreEthnicityWhite - Scottish</v>
      </c>
      <c r="F10136">
        <v>40.493381468110698</v>
      </c>
    </row>
    <row r="10137" spans="1:6" x14ac:dyDescent="0.25">
      <c r="A10137" s="95">
        <v>41364</v>
      </c>
      <c r="B10137" t="s">
        <v>105</v>
      </c>
      <c r="C10137" t="s">
        <v>90</v>
      </c>
      <c r="D10137" t="s">
        <v>58</v>
      </c>
      <c r="E10137" t="str">
        <f t="shared" si="158"/>
        <v>2013NHS FifeEthnicityWhite - Scottish</v>
      </c>
      <c r="F10137">
        <v>50.754837337869397</v>
      </c>
    </row>
    <row r="10138" spans="1:6" x14ac:dyDescent="0.25">
      <c r="A10138" s="95">
        <v>41364</v>
      </c>
      <c r="B10138" t="s">
        <v>108</v>
      </c>
      <c r="C10138" t="s">
        <v>90</v>
      </c>
      <c r="D10138" t="s">
        <v>58</v>
      </c>
      <c r="E10138" t="str">
        <f t="shared" si="158"/>
        <v>2013NHS Greater Glasgow &amp; ClydeEthnicityWhite - Scottish</v>
      </c>
      <c r="F10138">
        <v>50.5751809423381</v>
      </c>
    </row>
    <row r="10139" spans="1:6" x14ac:dyDescent="0.25">
      <c r="A10139" s="95">
        <v>41364</v>
      </c>
      <c r="B10139" t="s">
        <v>109</v>
      </c>
      <c r="C10139" t="s">
        <v>90</v>
      </c>
      <c r="D10139" t="s">
        <v>58</v>
      </c>
      <c r="E10139" t="str">
        <f t="shared" si="158"/>
        <v>2013NHS HighlandEthnicityWhite - Scottish</v>
      </c>
      <c r="F10139">
        <v>53.637723233922699</v>
      </c>
    </row>
    <row r="10140" spans="1:6" x14ac:dyDescent="0.25">
      <c r="A10140" s="95">
        <v>41364</v>
      </c>
      <c r="B10140" t="s">
        <v>110</v>
      </c>
      <c r="C10140" t="s">
        <v>90</v>
      </c>
      <c r="D10140" t="s">
        <v>58</v>
      </c>
      <c r="E10140" t="str">
        <f t="shared" si="158"/>
        <v>2013NHS LanarkshireEthnicityWhite - Scottish</v>
      </c>
      <c r="F10140">
        <v>59.619934930493898</v>
      </c>
    </row>
    <row r="10141" spans="1:6" x14ac:dyDescent="0.25">
      <c r="A10141" s="95">
        <v>41364</v>
      </c>
      <c r="B10141" t="s">
        <v>107</v>
      </c>
      <c r="C10141" t="s">
        <v>90</v>
      </c>
      <c r="D10141" t="s">
        <v>58</v>
      </c>
      <c r="E10141" t="str">
        <f t="shared" si="158"/>
        <v>2013NHS GrampianEthnicityWhite - Scottish</v>
      </c>
      <c r="F10141">
        <v>49.813797891813401</v>
      </c>
    </row>
    <row r="10142" spans="1:6" x14ac:dyDescent="0.25">
      <c r="A10142" s="95">
        <v>41364</v>
      </c>
      <c r="B10142" t="s">
        <v>112</v>
      </c>
      <c r="C10142" t="s">
        <v>90</v>
      </c>
      <c r="D10142" t="s">
        <v>58</v>
      </c>
      <c r="E10142" t="str">
        <f t="shared" si="158"/>
        <v>2013NHS OrkneyEthnicityWhite - Scottish</v>
      </c>
      <c r="F10142">
        <v>49.7777777777777</v>
      </c>
    </row>
    <row r="10143" spans="1:6" x14ac:dyDescent="0.25">
      <c r="A10143" s="95">
        <v>41364</v>
      </c>
      <c r="B10143" t="s">
        <v>111</v>
      </c>
      <c r="C10143" t="s">
        <v>90</v>
      </c>
      <c r="D10143" t="s">
        <v>58</v>
      </c>
      <c r="E10143" t="str">
        <f t="shared" si="158"/>
        <v>2013NHS LothianEthnicityWhite - Scottish</v>
      </c>
      <c r="F10143">
        <v>26.1659283125251</v>
      </c>
    </row>
    <row r="10144" spans="1:6" x14ac:dyDescent="0.25">
      <c r="A10144" s="95">
        <v>41364</v>
      </c>
      <c r="B10144" t="s">
        <v>114</v>
      </c>
      <c r="C10144" t="s">
        <v>90</v>
      </c>
      <c r="D10144" t="s">
        <v>58</v>
      </c>
      <c r="E10144" t="str">
        <f t="shared" si="158"/>
        <v>2013NHS TaysideEthnicityWhite - Scottish</v>
      </c>
      <c r="F10144">
        <v>63.169968717413902</v>
      </c>
    </row>
    <row r="10145" spans="1:6" x14ac:dyDescent="0.25">
      <c r="A10145" s="95">
        <v>41364</v>
      </c>
      <c r="B10145" t="s">
        <v>106</v>
      </c>
      <c r="C10145" t="s">
        <v>90</v>
      </c>
      <c r="D10145" t="s">
        <v>58</v>
      </c>
      <c r="E10145" t="str">
        <f t="shared" si="158"/>
        <v>2013NHS Forth ValleyEthnicityWhite - Scottish</v>
      </c>
      <c r="F10145">
        <v>72.185242883444204</v>
      </c>
    </row>
    <row r="10146" spans="1:6" x14ac:dyDescent="0.25">
      <c r="A10146" s="95">
        <v>41364</v>
      </c>
      <c r="B10146" t="s">
        <v>115</v>
      </c>
      <c r="C10146" t="s">
        <v>90</v>
      </c>
      <c r="D10146" t="s">
        <v>58</v>
      </c>
      <c r="E10146" t="str">
        <f t="shared" si="158"/>
        <v>2013NHS Western IslesEthnicityWhite - Scottish</v>
      </c>
      <c r="F10146">
        <v>67.731367731367698</v>
      </c>
    </row>
    <row r="10147" spans="1:6" x14ac:dyDescent="0.25">
      <c r="A10147" s="95">
        <v>41364</v>
      </c>
      <c r="B10147" t="s">
        <v>104</v>
      </c>
      <c r="C10147" t="s">
        <v>90</v>
      </c>
      <c r="D10147" t="s">
        <v>58</v>
      </c>
      <c r="E10147" t="str">
        <f t="shared" si="158"/>
        <v>2013NHS Dumfries &amp; GallowayEthnicityWhite - Scottish</v>
      </c>
      <c r="F10147">
        <v>38.973588146875599</v>
      </c>
    </row>
    <row r="10148" spans="1:6" x14ac:dyDescent="0.25">
      <c r="A10148" s="95">
        <v>41364</v>
      </c>
      <c r="B10148" t="s">
        <v>113</v>
      </c>
      <c r="C10148" t="s">
        <v>90</v>
      </c>
      <c r="D10148" t="s">
        <v>58</v>
      </c>
      <c r="E10148" t="str">
        <f t="shared" si="158"/>
        <v>2013NHS ShetlandEthnicityWhite - Scottish</v>
      </c>
      <c r="F10148">
        <v>59.875776397515502</v>
      </c>
    </row>
    <row r="10149" spans="1:6" x14ac:dyDescent="0.25">
      <c r="A10149" s="95">
        <v>41364</v>
      </c>
      <c r="B10149" t="s">
        <v>127</v>
      </c>
      <c r="C10149" t="s">
        <v>90</v>
      </c>
      <c r="D10149" t="s">
        <v>58</v>
      </c>
      <c r="E10149" t="str">
        <f t="shared" si="158"/>
        <v>2013East RegionEthnicityWhite - Scottish</v>
      </c>
      <c r="F10149">
        <v>33.443393734481397</v>
      </c>
    </row>
    <row r="10150" spans="1:6" x14ac:dyDescent="0.25">
      <c r="A10150" s="95">
        <v>41364</v>
      </c>
      <c r="B10150" t="s">
        <v>132</v>
      </c>
      <c r="C10150" t="s">
        <v>90</v>
      </c>
      <c r="D10150" t="s">
        <v>58</v>
      </c>
      <c r="E10150" t="str">
        <f t="shared" si="158"/>
        <v>2013National Bodies and Special Health BoardsEthnicityWhite - Scottish</v>
      </c>
      <c r="F10150">
        <v>48.097351082425703</v>
      </c>
    </row>
    <row r="10151" spans="1:6" x14ac:dyDescent="0.25">
      <c r="A10151" s="95">
        <v>41364</v>
      </c>
      <c r="B10151" t="s">
        <v>128</v>
      </c>
      <c r="C10151" t="s">
        <v>90</v>
      </c>
      <c r="D10151" t="s">
        <v>58</v>
      </c>
      <c r="E10151" t="str">
        <f t="shared" si="158"/>
        <v>2013North RegionEthnicityWhite - Scottish</v>
      </c>
      <c r="F10151">
        <v>55.808650893985899</v>
      </c>
    </row>
    <row r="10152" spans="1:6" x14ac:dyDescent="0.25">
      <c r="A10152" s="95">
        <v>41364</v>
      </c>
      <c r="B10152" t="s">
        <v>129</v>
      </c>
      <c r="C10152" t="s">
        <v>90</v>
      </c>
      <c r="D10152" t="s">
        <v>58</v>
      </c>
      <c r="E10152" t="str">
        <f t="shared" si="158"/>
        <v>2013West RegionEthnicityWhite - Scottish</v>
      </c>
      <c r="F10152">
        <v>53.623262797233302</v>
      </c>
    </row>
    <row r="10153" spans="1:6" x14ac:dyDescent="0.25">
      <c r="A10153" s="95">
        <v>41729</v>
      </c>
      <c r="B10153" t="s">
        <v>102</v>
      </c>
      <c r="C10153" t="s">
        <v>90</v>
      </c>
      <c r="D10153" t="s">
        <v>58</v>
      </c>
      <c r="E10153" t="str">
        <f t="shared" si="158"/>
        <v>2014NHS Ayrshire &amp; ArranEthnicityWhite - Scottish</v>
      </c>
      <c r="F10153">
        <v>50.2727841874608</v>
      </c>
    </row>
    <row r="10154" spans="1:6" x14ac:dyDescent="0.25">
      <c r="A10154" s="95">
        <v>41729</v>
      </c>
      <c r="B10154" t="s">
        <v>103</v>
      </c>
      <c r="C10154" t="s">
        <v>90</v>
      </c>
      <c r="D10154" t="s">
        <v>58</v>
      </c>
      <c r="E10154" t="str">
        <f t="shared" si="158"/>
        <v>2014NHS BordersEthnicityWhite - Scottish</v>
      </c>
      <c r="F10154">
        <v>37.438016528925601</v>
      </c>
    </row>
    <row r="10155" spans="1:6" x14ac:dyDescent="0.25">
      <c r="A10155" s="95">
        <v>41729</v>
      </c>
      <c r="B10155" t="s">
        <v>82</v>
      </c>
      <c r="C10155" t="s">
        <v>90</v>
      </c>
      <c r="D10155" t="s">
        <v>58</v>
      </c>
      <c r="E10155" t="str">
        <f t="shared" si="158"/>
        <v>2014NHSScotlandEthnicityWhite - Scottish</v>
      </c>
      <c r="F10155">
        <v>49.661897154897403</v>
      </c>
    </row>
    <row r="10156" spans="1:6" x14ac:dyDescent="0.25">
      <c r="A10156" s="95">
        <v>41729</v>
      </c>
      <c r="B10156" t="s">
        <v>52</v>
      </c>
      <c r="C10156" t="s">
        <v>90</v>
      </c>
      <c r="D10156" t="s">
        <v>58</v>
      </c>
      <c r="E10156" t="str">
        <f t="shared" si="158"/>
        <v>2014NHS National Services ScotlandEthnicityWhite - Scottish</v>
      </c>
      <c r="F10156">
        <v>76.648271855939498</v>
      </c>
    </row>
    <row r="10157" spans="1:6" x14ac:dyDescent="0.25">
      <c r="A10157" s="95">
        <v>41729</v>
      </c>
      <c r="B10157" t="s">
        <v>15</v>
      </c>
      <c r="C10157" t="s">
        <v>90</v>
      </c>
      <c r="D10157" t="s">
        <v>58</v>
      </c>
      <c r="E10157" t="str">
        <f t="shared" si="158"/>
        <v>2014Scottish Ambulance ServiceEthnicityWhite - Scottish</v>
      </c>
      <c r="F10157">
        <v>33.3333333333333</v>
      </c>
    </row>
    <row r="10158" spans="1:6" x14ac:dyDescent="0.25">
      <c r="A10158" s="95">
        <v>41729</v>
      </c>
      <c r="B10158" t="s">
        <v>16</v>
      </c>
      <c r="C10158" t="s">
        <v>90</v>
      </c>
      <c r="D10158" t="s">
        <v>58</v>
      </c>
      <c r="E10158" t="str">
        <f t="shared" si="158"/>
        <v>2014NHS 24EthnicityWhite - Scottish</v>
      </c>
      <c r="F10158">
        <v>50.860927152317799</v>
      </c>
    </row>
    <row r="10159" spans="1:6" x14ac:dyDescent="0.25">
      <c r="A10159" s="95">
        <v>41729</v>
      </c>
      <c r="B10159" t="s">
        <v>17</v>
      </c>
      <c r="C10159" t="s">
        <v>90</v>
      </c>
      <c r="D10159" t="s">
        <v>58</v>
      </c>
      <c r="E10159" t="str">
        <f t="shared" si="158"/>
        <v>2014NHS Education for ScotlandEthnicityWhite - Scottish</v>
      </c>
      <c r="F10159">
        <v>39.309919901417103</v>
      </c>
    </row>
    <row r="10160" spans="1:6" x14ac:dyDescent="0.25">
      <c r="A10160" s="95">
        <v>41729</v>
      </c>
      <c r="B10160" t="s">
        <v>83</v>
      </c>
      <c r="C10160" t="s">
        <v>90</v>
      </c>
      <c r="D10160" t="s">
        <v>58</v>
      </c>
      <c r="E10160" t="str">
        <f t="shared" si="158"/>
        <v>2014Healthcare Improvement ScotlandEthnicityWhite - Scottish</v>
      </c>
      <c r="F10160">
        <v>57.098765432098702</v>
      </c>
    </row>
    <row r="10161" spans="1:6" x14ac:dyDescent="0.25">
      <c r="A10161" s="95">
        <v>41729</v>
      </c>
      <c r="B10161" t="s">
        <v>18</v>
      </c>
      <c r="C10161" t="s">
        <v>90</v>
      </c>
      <c r="D10161" t="s">
        <v>58</v>
      </c>
      <c r="E10161" t="str">
        <f t="shared" si="158"/>
        <v>2014NHS Health ScotlandEthnicityWhite - Scottish</v>
      </c>
      <c r="F10161">
        <v>43.939393939393902</v>
      </c>
    </row>
    <row r="10162" spans="1:6" x14ac:dyDescent="0.25">
      <c r="A10162" s="95">
        <v>41729</v>
      </c>
      <c r="B10162" t="s">
        <v>19</v>
      </c>
      <c r="C10162" t="s">
        <v>90</v>
      </c>
      <c r="D10162" t="s">
        <v>58</v>
      </c>
      <c r="E10162" t="str">
        <f t="shared" si="158"/>
        <v>2014The State HospitalEthnicityWhite - Scottish</v>
      </c>
      <c r="F10162">
        <v>42.180774748923902</v>
      </c>
    </row>
    <row r="10163" spans="1:6" x14ac:dyDescent="0.25">
      <c r="A10163" s="95">
        <v>41729</v>
      </c>
      <c r="B10163" t="s">
        <v>35</v>
      </c>
      <c r="C10163" t="s">
        <v>90</v>
      </c>
      <c r="D10163" t="s">
        <v>58</v>
      </c>
      <c r="E10163" t="str">
        <f t="shared" si="158"/>
        <v>2014National Waiting Times CentreEthnicityWhite - Scottish</v>
      </c>
      <c r="F10163">
        <v>40.950226244343803</v>
      </c>
    </row>
    <row r="10164" spans="1:6" x14ac:dyDescent="0.25">
      <c r="A10164" s="95">
        <v>41729</v>
      </c>
      <c r="B10164" t="s">
        <v>105</v>
      </c>
      <c r="C10164" t="s">
        <v>90</v>
      </c>
      <c r="D10164" t="s">
        <v>58</v>
      </c>
      <c r="E10164" t="str">
        <f t="shared" si="158"/>
        <v>2014NHS FifeEthnicityWhite - Scottish</v>
      </c>
      <c r="F10164">
        <v>50.031976124493703</v>
      </c>
    </row>
    <row r="10165" spans="1:6" x14ac:dyDescent="0.25">
      <c r="A10165" s="95">
        <v>41729</v>
      </c>
      <c r="B10165" t="s">
        <v>108</v>
      </c>
      <c r="C10165" t="s">
        <v>90</v>
      </c>
      <c r="D10165" t="s">
        <v>58</v>
      </c>
      <c r="E10165" t="str">
        <f t="shared" si="158"/>
        <v>2014NHS Greater Glasgow &amp; ClydeEthnicityWhite - Scottish</v>
      </c>
      <c r="F10165">
        <v>52.676432651557</v>
      </c>
    </row>
    <row r="10166" spans="1:6" x14ac:dyDescent="0.25">
      <c r="A10166" s="95">
        <v>41729</v>
      </c>
      <c r="B10166" t="s">
        <v>109</v>
      </c>
      <c r="C10166" t="s">
        <v>90</v>
      </c>
      <c r="D10166" t="s">
        <v>58</v>
      </c>
      <c r="E10166" t="str">
        <f t="shared" si="158"/>
        <v>2014NHS HighlandEthnicityWhite - Scottish</v>
      </c>
      <c r="F10166">
        <v>50.465987283337597</v>
      </c>
    </row>
    <row r="10167" spans="1:6" x14ac:dyDescent="0.25">
      <c r="A10167" s="95">
        <v>41729</v>
      </c>
      <c r="B10167" t="s">
        <v>110</v>
      </c>
      <c r="C10167" t="s">
        <v>90</v>
      </c>
      <c r="D10167" t="s">
        <v>58</v>
      </c>
      <c r="E10167" t="str">
        <f t="shared" si="158"/>
        <v>2014NHS LanarkshireEthnicityWhite - Scottish</v>
      </c>
      <c r="F10167">
        <v>59.986935694585497</v>
      </c>
    </row>
    <row r="10168" spans="1:6" x14ac:dyDescent="0.25">
      <c r="A10168" s="95">
        <v>41729</v>
      </c>
      <c r="B10168" t="s">
        <v>107</v>
      </c>
      <c r="C10168" t="s">
        <v>90</v>
      </c>
      <c r="D10168" t="s">
        <v>58</v>
      </c>
      <c r="E10168" t="str">
        <f t="shared" si="158"/>
        <v>2014NHS GrampianEthnicityWhite - Scottish</v>
      </c>
      <c r="F10168">
        <v>50.096543132980301</v>
      </c>
    </row>
    <row r="10169" spans="1:6" x14ac:dyDescent="0.25">
      <c r="A10169" s="95">
        <v>41729</v>
      </c>
      <c r="B10169" t="s">
        <v>112</v>
      </c>
      <c r="C10169" t="s">
        <v>90</v>
      </c>
      <c r="D10169" t="s">
        <v>58</v>
      </c>
      <c r="E10169" t="str">
        <f t="shared" si="158"/>
        <v>2014NHS OrkneyEthnicityWhite - Scottish</v>
      </c>
      <c r="F10169">
        <v>51.091703056768502</v>
      </c>
    </row>
    <row r="10170" spans="1:6" x14ac:dyDescent="0.25">
      <c r="A10170" s="95">
        <v>41729</v>
      </c>
      <c r="B10170" t="s">
        <v>111</v>
      </c>
      <c r="C10170" t="s">
        <v>90</v>
      </c>
      <c r="D10170" t="s">
        <v>58</v>
      </c>
      <c r="E10170" t="str">
        <f t="shared" si="158"/>
        <v>2014NHS LothianEthnicityWhite - Scottish</v>
      </c>
      <c r="F10170">
        <v>25.2015655577299</v>
      </c>
    </row>
    <row r="10171" spans="1:6" x14ac:dyDescent="0.25">
      <c r="A10171" s="95">
        <v>41729</v>
      </c>
      <c r="B10171" t="s">
        <v>114</v>
      </c>
      <c r="C10171" t="s">
        <v>90</v>
      </c>
      <c r="D10171" t="s">
        <v>58</v>
      </c>
      <c r="E10171" t="str">
        <f t="shared" si="158"/>
        <v>2014NHS TaysideEthnicityWhite - Scottish</v>
      </c>
      <c r="F10171">
        <v>62.994930812440003</v>
      </c>
    </row>
    <row r="10172" spans="1:6" x14ac:dyDescent="0.25">
      <c r="A10172" s="95">
        <v>41729</v>
      </c>
      <c r="B10172" t="s">
        <v>106</v>
      </c>
      <c r="C10172" t="s">
        <v>90</v>
      </c>
      <c r="D10172" t="s">
        <v>58</v>
      </c>
      <c r="E10172" t="str">
        <f t="shared" si="158"/>
        <v>2014NHS Forth ValleyEthnicityWhite - Scottish</v>
      </c>
      <c r="F10172">
        <v>69.933032663659901</v>
      </c>
    </row>
    <row r="10173" spans="1:6" x14ac:dyDescent="0.25">
      <c r="A10173" s="95">
        <v>41729</v>
      </c>
      <c r="B10173" t="s">
        <v>115</v>
      </c>
      <c r="C10173" t="s">
        <v>90</v>
      </c>
      <c r="D10173" t="s">
        <v>58</v>
      </c>
      <c r="E10173" t="str">
        <f t="shared" si="158"/>
        <v>2014NHS Western IslesEthnicityWhite - Scottish</v>
      </c>
      <c r="F10173">
        <v>67.302904564315298</v>
      </c>
    </row>
    <row r="10174" spans="1:6" x14ac:dyDescent="0.25">
      <c r="A10174" s="95">
        <v>41729</v>
      </c>
      <c r="B10174" t="s">
        <v>104</v>
      </c>
      <c r="C10174" t="s">
        <v>90</v>
      </c>
      <c r="D10174" t="s">
        <v>58</v>
      </c>
      <c r="E10174" t="str">
        <f t="shared" si="158"/>
        <v>2014NHS Dumfries &amp; GallowayEthnicityWhite - Scottish</v>
      </c>
      <c r="F10174">
        <v>55.764705882352899</v>
      </c>
    </row>
    <row r="10175" spans="1:6" x14ac:dyDescent="0.25">
      <c r="A10175" s="95">
        <v>41729</v>
      </c>
      <c r="B10175" t="s">
        <v>113</v>
      </c>
      <c r="C10175" t="s">
        <v>90</v>
      </c>
      <c r="D10175" t="s">
        <v>58</v>
      </c>
      <c r="E10175" t="str">
        <f t="shared" si="158"/>
        <v>2014NHS ShetlandEthnicityWhite - Scottish</v>
      </c>
      <c r="F10175">
        <v>60.990338164251199</v>
      </c>
    </row>
    <row r="10176" spans="1:6" x14ac:dyDescent="0.25">
      <c r="A10176" s="95">
        <v>41729</v>
      </c>
      <c r="B10176" t="s">
        <v>127</v>
      </c>
      <c r="C10176" t="s">
        <v>90</v>
      </c>
      <c r="D10176" t="s">
        <v>58</v>
      </c>
      <c r="E10176" t="str">
        <f t="shared" si="158"/>
        <v>2014East RegionEthnicityWhite - Scottish</v>
      </c>
      <c r="F10176">
        <v>32.394585343083797</v>
      </c>
    </row>
    <row r="10177" spans="1:6" x14ac:dyDescent="0.25">
      <c r="A10177" s="95">
        <v>41729</v>
      </c>
      <c r="B10177" t="s">
        <v>132</v>
      </c>
      <c r="C10177" t="s">
        <v>90</v>
      </c>
      <c r="D10177" t="s">
        <v>58</v>
      </c>
      <c r="E10177" t="str">
        <f t="shared" si="158"/>
        <v>2014National Bodies and Special Health BoardsEthnicityWhite - Scottish</v>
      </c>
      <c r="F10177">
        <v>48.678680817721997</v>
      </c>
    </row>
    <row r="10178" spans="1:6" x14ac:dyDescent="0.25">
      <c r="A10178" s="95">
        <v>41729</v>
      </c>
      <c r="B10178" t="s">
        <v>128</v>
      </c>
      <c r="C10178" t="s">
        <v>90</v>
      </c>
      <c r="D10178" t="s">
        <v>58</v>
      </c>
      <c r="E10178" t="str">
        <f t="shared" si="158"/>
        <v>2014North RegionEthnicityWhite - Scottish</v>
      </c>
      <c r="F10178">
        <v>55.067552503678598</v>
      </c>
    </row>
    <row r="10179" spans="1:6" x14ac:dyDescent="0.25">
      <c r="A10179" s="95">
        <v>41729</v>
      </c>
      <c r="B10179" t="s">
        <v>129</v>
      </c>
      <c r="C10179" t="s">
        <v>90</v>
      </c>
      <c r="D10179" t="s">
        <v>58</v>
      </c>
      <c r="E10179" t="str">
        <f t="shared" si="158"/>
        <v>2014West RegionEthnicityWhite - Scottish</v>
      </c>
      <c r="F10179">
        <v>55.346099767317398</v>
      </c>
    </row>
    <row r="10180" spans="1:6" x14ac:dyDescent="0.25">
      <c r="A10180" s="95">
        <v>42094</v>
      </c>
      <c r="B10180" t="s">
        <v>102</v>
      </c>
      <c r="C10180" t="s">
        <v>90</v>
      </c>
      <c r="D10180" t="s">
        <v>58</v>
      </c>
      <c r="E10180" t="str">
        <f t="shared" ref="E10180:E10243" si="159">"20"&amp;RIGHT(TEXT(A10180,"dd-mmm-yy"),2)&amp;B10180&amp;C10180&amp;D10180</f>
        <v>2015NHS Ayrshire &amp; ArranEthnicityWhite - Scottish</v>
      </c>
      <c r="F10180">
        <v>48.5100671140939</v>
      </c>
    </row>
    <row r="10181" spans="1:6" x14ac:dyDescent="0.25">
      <c r="A10181" s="95">
        <v>42094</v>
      </c>
      <c r="B10181" t="s">
        <v>103</v>
      </c>
      <c r="C10181" t="s">
        <v>90</v>
      </c>
      <c r="D10181" t="s">
        <v>58</v>
      </c>
      <c r="E10181" t="str">
        <f t="shared" si="159"/>
        <v>2015NHS BordersEthnicityWhite - Scottish</v>
      </c>
      <c r="F10181">
        <v>41.2222222222222</v>
      </c>
    </row>
    <row r="10182" spans="1:6" x14ac:dyDescent="0.25">
      <c r="A10182" s="95">
        <v>42094</v>
      </c>
      <c r="B10182" t="s">
        <v>82</v>
      </c>
      <c r="C10182" t="s">
        <v>90</v>
      </c>
      <c r="D10182" t="s">
        <v>58</v>
      </c>
      <c r="E10182" t="str">
        <f t="shared" si="159"/>
        <v>2015NHSScotlandEthnicityWhite - Scottish</v>
      </c>
      <c r="F10182">
        <v>52.292423115009903</v>
      </c>
    </row>
    <row r="10183" spans="1:6" x14ac:dyDescent="0.25">
      <c r="A10183" s="95">
        <v>42094</v>
      </c>
      <c r="B10183" t="s">
        <v>52</v>
      </c>
      <c r="C10183" t="s">
        <v>90</v>
      </c>
      <c r="D10183" t="s">
        <v>58</v>
      </c>
      <c r="E10183" t="str">
        <f t="shared" si="159"/>
        <v>2015NHS National Services ScotlandEthnicityWhite - Scottish</v>
      </c>
      <c r="F10183">
        <v>80.900140646976098</v>
      </c>
    </row>
    <row r="10184" spans="1:6" x14ac:dyDescent="0.25">
      <c r="A10184" s="95">
        <v>42094</v>
      </c>
      <c r="B10184" t="s">
        <v>15</v>
      </c>
      <c r="C10184" t="s">
        <v>90</v>
      </c>
      <c r="D10184" t="s">
        <v>58</v>
      </c>
      <c r="E10184" t="str">
        <f t="shared" si="159"/>
        <v>2015Scottish Ambulance ServiceEthnicityWhite - Scottish</v>
      </c>
      <c r="F10184">
        <v>31.972178595467799</v>
      </c>
    </row>
    <row r="10185" spans="1:6" x14ac:dyDescent="0.25">
      <c r="A10185" s="95">
        <v>42094</v>
      </c>
      <c r="B10185" t="s">
        <v>16</v>
      </c>
      <c r="C10185" t="s">
        <v>90</v>
      </c>
      <c r="D10185" t="s">
        <v>58</v>
      </c>
      <c r="E10185" t="str">
        <f t="shared" si="159"/>
        <v>2015NHS 24EthnicityWhite - Scottish</v>
      </c>
      <c r="F10185">
        <v>52.526512788521501</v>
      </c>
    </row>
    <row r="10186" spans="1:6" x14ac:dyDescent="0.25">
      <c r="A10186" s="95">
        <v>42094</v>
      </c>
      <c r="B10186" t="s">
        <v>17</v>
      </c>
      <c r="C10186" t="s">
        <v>90</v>
      </c>
      <c r="D10186" t="s">
        <v>58</v>
      </c>
      <c r="E10186" t="str">
        <f t="shared" si="159"/>
        <v>2015NHS Education for ScotlandEthnicityWhite - Scottish</v>
      </c>
      <c r="F10186">
        <v>39.511111111111099</v>
      </c>
    </row>
    <row r="10187" spans="1:6" x14ac:dyDescent="0.25">
      <c r="A10187" s="95">
        <v>42094</v>
      </c>
      <c r="B10187" t="s">
        <v>83</v>
      </c>
      <c r="C10187" t="s">
        <v>90</v>
      </c>
      <c r="D10187" t="s">
        <v>58</v>
      </c>
      <c r="E10187" t="str">
        <f t="shared" si="159"/>
        <v>2015Healthcare Improvement ScotlandEthnicityWhite - Scottish</v>
      </c>
      <c r="F10187">
        <v>56.534090909090899</v>
      </c>
    </row>
    <row r="10188" spans="1:6" x14ac:dyDescent="0.25">
      <c r="A10188" s="95">
        <v>42094</v>
      </c>
      <c r="B10188" t="s">
        <v>18</v>
      </c>
      <c r="C10188" t="s">
        <v>90</v>
      </c>
      <c r="D10188" t="s">
        <v>58</v>
      </c>
      <c r="E10188" t="str">
        <f t="shared" si="159"/>
        <v>2015NHS Health ScotlandEthnicityWhite - Scottish</v>
      </c>
      <c r="F10188">
        <v>59.629629629629598</v>
      </c>
    </row>
    <row r="10189" spans="1:6" x14ac:dyDescent="0.25">
      <c r="A10189" s="95">
        <v>42094</v>
      </c>
      <c r="B10189" t="s">
        <v>19</v>
      </c>
      <c r="C10189" t="s">
        <v>90</v>
      </c>
      <c r="D10189" t="s">
        <v>58</v>
      </c>
      <c r="E10189" t="str">
        <f t="shared" si="159"/>
        <v>2015The State HospitalEthnicityWhite - Scottish</v>
      </c>
      <c r="F10189">
        <v>45.5772113943028</v>
      </c>
    </row>
    <row r="10190" spans="1:6" x14ac:dyDescent="0.25">
      <c r="A10190" s="95">
        <v>42094</v>
      </c>
      <c r="B10190" t="s">
        <v>35</v>
      </c>
      <c r="C10190" t="s">
        <v>90</v>
      </c>
      <c r="D10190" t="s">
        <v>58</v>
      </c>
      <c r="E10190" t="str">
        <f t="shared" si="159"/>
        <v>2015National Waiting Times CentreEthnicityWhite - Scottish</v>
      </c>
      <c r="F10190">
        <v>52.240437158469902</v>
      </c>
    </row>
    <row r="10191" spans="1:6" x14ac:dyDescent="0.25">
      <c r="A10191" s="95">
        <v>42094</v>
      </c>
      <c r="B10191" t="s">
        <v>105</v>
      </c>
      <c r="C10191" t="s">
        <v>90</v>
      </c>
      <c r="D10191" t="s">
        <v>58</v>
      </c>
      <c r="E10191" t="str">
        <f t="shared" si="159"/>
        <v>2015NHS FifeEthnicityWhite - Scottish</v>
      </c>
      <c r="F10191">
        <v>50.252811887318103</v>
      </c>
    </row>
    <row r="10192" spans="1:6" x14ac:dyDescent="0.25">
      <c r="A10192" s="95">
        <v>42094</v>
      </c>
      <c r="B10192" t="s">
        <v>108</v>
      </c>
      <c r="C10192" t="s">
        <v>90</v>
      </c>
      <c r="D10192" t="s">
        <v>58</v>
      </c>
      <c r="E10192" t="str">
        <f t="shared" si="159"/>
        <v>2015NHS Greater Glasgow &amp; ClydeEthnicityWhite - Scottish</v>
      </c>
      <c r="F10192">
        <v>55.624448417098499</v>
      </c>
    </row>
    <row r="10193" spans="1:6" x14ac:dyDescent="0.25">
      <c r="A10193" s="95">
        <v>42094</v>
      </c>
      <c r="B10193" t="s">
        <v>109</v>
      </c>
      <c r="C10193" t="s">
        <v>90</v>
      </c>
      <c r="D10193" t="s">
        <v>58</v>
      </c>
      <c r="E10193" t="str">
        <f t="shared" si="159"/>
        <v>2015NHS HighlandEthnicityWhite - Scottish</v>
      </c>
      <c r="F10193">
        <v>46.859861591695498</v>
      </c>
    </row>
    <row r="10194" spans="1:6" x14ac:dyDescent="0.25">
      <c r="A10194" s="95">
        <v>42094</v>
      </c>
      <c r="B10194" t="s">
        <v>110</v>
      </c>
      <c r="C10194" t="s">
        <v>90</v>
      </c>
      <c r="D10194" t="s">
        <v>58</v>
      </c>
      <c r="E10194" t="str">
        <f t="shared" si="159"/>
        <v>2015NHS LanarkshireEthnicityWhite - Scottish</v>
      </c>
      <c r="F10194">
        <v>60.138776112792499</v>
      </c>
    </row>
    <row r="10195" spans="1:6" x14ac:dyDescent="0.25">
      <c r="A10195" s="95">
        <v>42094</v>
      </c>
      <c r="B10195" t="s">
        <v>107</v>
      </c>
      <c r="C10195" t="s">
        <v>90</v>
      </c>
      <c r="D10195" t="s">
        <v>58</v>
      </c>
      <c r="E10195" t="str">
        <f t="shared" si="159"/>
        <v>2015NHS GrampianEthnicityWhite - Scottish</v>
      </c>
      <c r="F10195">
        <v>49.616276994467199</v>
      </c>
    </row>
    <row r="10196" spans="1:6" x14ac:dyDescent="0.25">
      <c r="A10196" s="95">
        <v>42094</v>
      </c>
      <c r="B10196" t="s">
        <v>112</v>
      </c>
      <c r="C10196" t="s">
        <v>90</v>
      </c>
      <c r="D10196" t="s">
        <v>58</v>
      </c>
      <c r="E10196" t="str">
        <f t="shared" si="159"/>
        <v>2015NHS OrkneyEthnicityWhite - Scottish</v>
      </c>
      <c r="F10196">
        <v>57.020057306590203</v>
      </c>
    </row>
    <row r="10197" spans="1:6" x14ac:dyDescent="0.25">
      <c r="A10197" s="95">
        <v>42094</v>
      </c>
      <c r="B10197" t="s">
        <v>111</v>
      </c>
      <c r="C10197" t="s">
        <v>90</v>
      </c>
      <c r="D10197" t="s">
        <v>58</v>
      </c>
      <c r="E10197" t="str">
        <f t="shared" si="159"/>
        <v>2015NHS LothianEthnicityWhite - Scottish</v>
      </c>
      <c r="F10197">
        <v>38.085177360168998</v>
      </c>
    </row>
    <row r="10198" spans="1:6" x14ac:dyDescent="0.25">
      <c r="A10198" s="95">
        <v>42094</v>
      </c>
      <c r="B10198" t="s">
        <v>114</v>
      </c>
      <c r="C10198" t="s">
        <v>90</v>
      </c>
      <c r="D10198" t="s">
        <v>58</v>
      </c>
      <c r="E10198" t="str">
        <f t="shared" si="159"/>
        <v>2015NHS TaysideEthnicityWhite - Scottish</v>
      </c>
      <c r="F10198">
        <v>63.4502727089084</v>
      </c>
    </row>
    <row r="10199" spans="1:6" x14ac:dyDescent="0.25">
      <c r="A10199" s="95">
        <v>42094</v>
      </c>
      <c r="B10199" t="s">
        <v>106</v>
      </c>
      <c r="C10199" t="s">
        <v>90</v>
      </c>
      <c r="D10199" t="s">
        <v>58</v>
      </c>
      <c r="E10199" t="str">
        <f t="shared" si="159"/>
        <v>2015NHS Forth ValleyEthnicityWhite - Scottish</v>
      </c>
      <c r="F10199">
        <v>72.960764068146602</v>
      </c>
    </row>
    <row r="10200" spans="1:6" x14ac:dyDescent="0.25">
      <c r="A10200" s="95">
        <v>42094</v>
      </c>
      <c r="B10200" t="s">
        <v>115</v>
      </c>
      <c r="C10200" t="s">
        <v>90</v>
      </c>
      <c r="D10200" t="s">
        <v>58</v>
      </c>
      <c r="E10200" t="str">
        <f t="shared" si="159"/>
        <v>2015NHS Western IslesEthnicityWhite - Scottish</v>
      </c>
      <c r="F10200">
        <v>67.8391959798995</v>
      </c>
    </row>
    <row r="10201" spans="1:6" x14ac:dyDescent="0.25">
      <c r="A10201" s="95">
        <v>42094</v>
      </c>
      <c r="B10201" t="s">
        <v>104</v>
      </c>
      <c r="C10201" t="s">
        <v>90</v>
      </c>
      <c r="D10201" t="s">
        <v>58</v>
      </c>
      <c r="E10201" t="str">
        <f t="shared" si="159"/>
        <v>2015NHS Dumfries &amp; GallowayEthnicityWhite - Scottish</v>
      </c>
      <c r="F10201">
        <v>55.087271179225198</v>
      </c>
    </row>
    <row r="10202" spans="1:6" x14ac:dyDescent="0.25">
      <c r="A10202" s="95">
        <v>42094</v>
      </c>
      <c r="B10202" t="s">
        <v>113</v>
      </c>
      <c r="C10202" t="s">
        <v>90</v>
      </c>
      <c r="D10202" t="s">
        <v>58</v>
      </c>
      <c r="E10202" t="str">
        <f t="shared" si="159"/>
        <v>2015NHS ShetlandEthnicityWhite - Scottish</v>
      </c>
      <c r="F10202">
        <v>61.267605633802802</v>
      </c>
    </row>
    <row r="10203" spans="1:6" x14ac:dyDescent="0.25">
      <c r="A10203" s="95">
        <v>42094</v>
      </c>
      <c r="B10203" t="s">
        <v>127</v>
      </c>
      <c r="C10203" t="s">
        <v>90</v>
      </c>
      <c r="D10203" t="s">
        <v>58</v>
      </c>
      <c r="E10203" t="str">
        <f t="shared" si="159"/>
        <v>2015East RegionEthnicityWhite - Scottish</v>
      </c>
      <c r="F10203">
        <v>41.293767072262199</v>
      </c>
    </row>
    <row r="10204" spans="1:6" x14ac:dyDescent="0.25">
      <c r="A10204" s="95">
        <v>42094</v>
      </c>
      <c r="B10204" t="s">
        <v>132</v>
      </c>
      <c r="C10204" t="s">
        <v>90</v>
      </c>
      <c r="D10204" t="s">
        <v>58</v>
      </c>
      <c r="E10204" t="str">
        <f t="shared" si="159"/>
        <v>2015National Bodies and Special Health BoardsEthnicityWhite - Scottish</v>
      </c>
      <c r="F10204">
        <v>51.067805659369903</v>
      </c>
    </row>
    <row r="10205" spans="1:6" x14ac:dyDescent="0.25">
      <c r="A10205" s="95">
        <v>42094</v>
      </c>
      <c r="B10205" t="s">
        <v>128</v>
      </c>
      <c r="C10205" t="s">
        <v>90</v>
      </c>
      <c r="D10205" t="s">
        <v>58</v>
      </c>
      <c r="E10205" t="str">
        <f t="shared" si="159"/>
        <v>2015North RegionEthnicityWhite - Scottish</v>
      </c>
      <c r="F10205">
        <v>54.194587068140201</v>
      </c>
    </row>
    <row r="10206" spans="1:6" x14ac:dyDescent="0.25">
      <c r="A10206" s="95">
        <v>42094</v>
      </c>
      <c r="B10206" t="s">
        <v>129</v>
      </c>
      <c r="C10206" t="s">
        <v>90</v>
      </c>
      <c r="D10206" t="s">
        <v>58</v>
      </c>
      <c r="E10206" t="str">
        <f t="shared" si="159"/>
        <v>2015West RegionEthnicityWhite - Scottish</v>
      </c>
      <c r="F10206">
        <v>57.0188915792966</v>
      </c>
    </row>
    <row r="10207" spans="1:6" x14ac:dyDescent="0.25">
      <c r="A10207" s="95">
        <v>42460</v>
      </c>
      <c r="B10207" t="s">
        <v>102</v>
      </c>
      <c r="C10207" t="s">
        <v>90</v>
      </c>
      <c r="D10207" t="s">
        <v>58</v>
      </c>
      <c r="E10207" t="str">
        <f t="shared" si="159"/>
        <v>2016NHS Ayrshire &amp; ArranEthnicityWhite - Scottish</v>
      </c>
      <c r="F10207">
        <v>47.3392070484581</v>
      </c>
    </row>
    <row r="10208" spans="1:6" x14ac:dyDescent="0.25">
      <c r="A10208" s="95">
        <v>42460</v>
      </c>
      <c r="B10208" t="s">
        <v>103</v>
      </c>
      <c r="C10208" t="s">
        <v>90</v>
      </c>
      <c r="D10208" t="s">
        <v>58</v>
      </c>
      <c r="E10208" t="str">
        <f t="shared" si="159"/>
        <v>2016NHS BordersEthnicityWhite - Scottish</v>
      </c>
      <c r="F10208">
        <v>43.665403356794798</v>
      </c>
    </row>
    <row r="10209" spans="1:6" x14ac:dyDescent="0.25">
      <c r="A10209" s="95">
        <v>42460</v>
      </c>
      <c r="B10209" t="s">
        <v>82</v>
      </c>
      <c r="C10209" t="s">
        <v>90</v>
      </c>
      <c r="D10209" t="s">
        <v>58</v>
      </c>
      <c r="E10209" t="str">
        <f t="shared" si="159"/>
        <v>2016NHSScotlandEthnicityWhite - Scottish</v>
      </c>
      <c r="F10209">
        <v>52.654955143837597</v>
      </c>
    </row>
    <row r="10210" spans="1:6" x14ac:dyDescent="0.25">
      <c r="A10210" s="95">
        <v>42460</v>
      </c>
      <c r="B10210" t="s">
        <v>52</v>
      </c>
      <c r="C10210" t="s">
        <v>90</v>
      </c>
      <c r="D10210" t="s">
        <v>58</v>
      </c>
      <c r="E10210" t="str">
        <f t="shared" si="159"/>
        <v>2016NHS National Services ScotlandEthnicityWhite - Scottish</v>
      </c>
      <c r="F10210">
        <v>80.485807860262</v>
      </c>
    </row>
    <row r="10211" spans="1:6" x14ac:dyDescent="0.25">
      <c r="A10211" s="95">
        <v>42460</v>
      </c>
      <c r="B10211" t="s">
        <v>15</v>
      </c>
      <c r="C10211" t="s">
        <v>90</v>
      </c>
      <c r="D10211" t="s">
        <v>58</v>
      </c>
      <c r="E10211" t="str">
        <f t="shared" si="159"/>
        <v>2016Scottish Ambulance ServiceEthnicityWhite - Scottish</v>
      </c>
      <c r="F10211">
        <v>30.426272292301</v>
      </c>
    </row>
    <row r="10212" spans="1:6" x14ac:dyDescent="0.25">
      <c r="A10212" s="95">
        <v>42460</v>
      </c>
      <c r="B10212" t="s">
        <v>16</v>
      </c>
      <c r="C10212" t="s">
        <v>90</v>
      </c>
      <c r="D10212" t="s">
        <v>58</v>
      </c>
      <c r="E10212" t="str">
        <f t="shared" si="159"/>
        <v>2016NHS 24EthnicityWhite - Scottish</v>
      </c>
      <c r="F10212">
        <v>58.017135862913001</v>
      </c>
    </row>
    <row r="10213" spans="1:6" x14ac:dyDescent="0.25">
      <c r="A10213" s="95">
        <v>42460</v>
      </c>
      <c r="B10213" t="s">
        <v>17</v>
      </c>
      <c r="C10213" t="s">
        <v>90</v>
      </c>
      <c r="D10213" t="s">
        <v>58</v>
      </c>
      <c r="E10213" t="str">
        <f t="shared" si="159"/>
        <v>2016NHS Education for ScotlandEthnicityWhite - Scottish</v>
      </c>
      <c r="F10213">
        <v>40.446559297218101</v>
      </c>
    </row>
    <row r="10214" spans="1:6" x14ac:dyDescent="0.25">
      <c r="A10214" s="95">
        <v>42460</v>
      </c>
      <c r="B10214" t="s">
        <v>83</v>
      </c>
      <c r="C10214" t="s">
        <v>90</v>
      </c>
      <c r="D10214" t="s">
        <v>58</v>
      </c>
      <c r="E10214" t="str">
        <f t="shared" si="159"/>
        <v>2016Healthcare Improvement ScotlandEthnicityWhite - Scottish</v>
      </c>
      <c r="F10214">
        <v>57.289002557544698</v>
      </c>
    </row>
    <row r="10215" spans="1:6" x14ac:dyDescent="0.25">
      <c r="A10215" s="95">
        <v>42460</v>
      </c>
      <c r="B10215" t="s">
        <v>18</v>
      </c>
      <c r="C10215" t="s">
        <v>90</v>
      </c>
      <c r="D10215" t="s">
        <v>58</v>
      </c>
      <c r="E10215" t="str">
        <f t="shared" si="159"/>
        <v>2016NHS Health ScotlandEthnicityWhite - Scottish</v>
      </c>
      <c r="F10215">
        <v>63.018867924528301</v>
      </c>
    </row>
    <row r="10216" spans="1:6" x14ac:dyDescent="0.25">
      <c r="A10216" s="95">
        <v>42460</v>
      </c>
      <c r="B10216" t="s">
        <v>19</v>
      </c>
      <c r="C10216" t="s">
        <v>90</v>
      </c>
      <c r="D10216" t="s">
        <v>58</v>
      </c>
      <c r="E10216" t="str">
        <f t="shared" si="159"/>
        <v>2016The State HospitalEthnicityWhite - Scottish</v>
      </c>
      <c r="F10216">
        <v>46.6867469879518</v>
      </c>
    </row>
    <row r="10217" spans="1:6" x14ac:dyDescent="0.25">
      <c r="A10217" s="95">
        <v>42460</v>
      </c>
      <c r="B10217" t="s">
        <v>35</v>
      </c>
      <c r="C10217" t="s">
        <v>90</v>
      </c>
      <c r="D10217" t="s">
        <v>58</v>
      </c>
      <c r="E10217" t="str">
        <f t="shared" si="159"/>
        <v>2016National Waiting Times CentreEthnicityWhite - Scottish</v>
      </c>
      <c r="F10217">
        <v>54.798761609907103</v>
      </c>
    </row>
    <row r="10218" spans="1:6" x14ac:dyDescent="0.25">
      <c r="A10218" s="95">
        <v>42460</v>
      </c>
      <c r="B10218" t="s">
        <v>105</v>
      </c>
      <c r="C10218" t="s">
        <v>90</v>
      </c>
      <c r="D10218" t="s">
        <v>58</v>
      </c>
      <c r="E10218" t="str">
        <f t="shared" si="159"/>
        <v>2016NHS FifeEthnicityWhite - Scottish</v>
      </c>
      <c r="F10218">
        <v>55.089820359281397</v>
      </c>
    </row>
    <row r="10219" spans="1:6" x14ac:dyDescent="0.25">
      <c r="A10219" s="95">
        <v>42460</v>
      </c>
      <c r="B10219" t="s">
        <v>108</v>
      </c>
      <c r="C10219" t="s">
        <v>90</v>
      </c>
      <c r="D10219" t="s">
        <v>58</v>
      </c>
      <c r="E10219" t="str">
        <f t="shared" si="159"/>
        <v>2016NHS Greater Glasgow &amp; ClydeEthnicityWhite - Scottish</v>
      </c>
      <c r="F10219">
        <v>56.835113544565097</v>
      </c>
    </row>
    <row r="10220" spans="1:6" x14ac:dyDescent="0.25">
      <c r="A10220" s="95">
        <v>42460</v>
      </c>
      <c r="B10220" t="s">
        <v>109</v>
      </c>
      <c r="C10220" t="s">
        <v>90</v>
      </c>
      <c r="D10220" t="s">
        <v>58</v>
      </c>
      <c r="E10220" t="str">
        <f t="shared" si="159"/>
        <v>2016NHS HighlandEthnicityWhite - Scottish</v>
      </c>
      <c r="F10220">
        <v>46.731297185998599</v>
      </c>
    </row>
    <row r="10221" spans="1:6" x14ac:dyDescent="0.25">
      <c r="A10221" s="95">
        <v>42460</v>
      </c>
      <c r="B10221" t="s">
        <v>110</v>
      </c>
      <c r="C10221" t="s">
        <v>90</v>
      </c>
      <c r="D10221" t="s">
        <v>58</v>
      </c>
      <c r="E10221" t="str">
        <f t="shared" si="159"/>
        <v>2016NHS LanarkshireEthnicityWhite - Scottish</v>
      </c>
      <c r="F10221">
        <v>60.350492880613302</v>
      </c>
    </row>
    <row r="10222" spans="1:6" x14ac:dyDescent="0.25">
      <c r="A10222" s="95">
        <v>42460</v>
      </c>
      <c r="B10222" t="s">
        <v>107</v>
      </c>
      <c r="C10222" t="s">
        <v>90</v>
      </c>
      <c r="D10222" t="s">
        <v>58</v>
      </c>
      <c r="E10222" t="str">
        <f t="shared" si="159"/>
        <v>2016NHS GrampianEthnicityWhite - Scottish</v>
      </c>
      <c r="F10222">
        <v>50.087780898876403</v>
      </c>
    </row>
    <row r="10223" spans="1:6" x14ac:dyDescent="0.25">
      <c r="A10223" s="95">
        <v>42460</v>
      </c>
      <c r="B10223" t="s">
        <v>112</v>
      </c>
      <c r="C10223" t="s">
        <v>90</v>
      </c>
      <c r="D10223" t="s">
        <v>58</v>
      </c>
      <c r="E10223" t="str">
        <f t="shared" si="159"/>
        <v>2016NHS OrkneyEthnicityWhite - Scottish</v>
      </c>
      <c r="F10223">
        <v>58.2109479305741</v>
      </c>
    </row>
    <row r="10224" spans="1:6" x14ac:dyDescent="0.25">
      <c r="A10224" s="95">
        <v>42460</v>
      </c>
      <c r="B10224" t="s">
        <v>111</v>
      </c>
      <c r="C10224" t="s">
        <v>90</v>
      </c>
      <c r="D10224" t="s">
        <v>58</v>
      </c>
      <c r="E10224" t="str">
        <f t="shared" si="159"/>
        <v>2016NHS LothianEthnicityWhite - Scottish</v>
      </c>
      <c r="F10224">
        <v>35.508580687928102</v>
      </c>
    </row>
    <row r="10225" spans="1:6" x14ac:dyDescent="0.25">
      <c r="A10225" s="95">
        <v>42460</v>
      </c>
      <c r="B10225" t="s">
        <v>114</v>
      </c>
      <c r="C10225" t="s">
        <v>90</v>
      </c>
      <c r="D10225" t="s">
        <v>58</v>
      </c>
      <c r="E10225" t="str">
        <f t="shared" si="159"/>
        <v>2016NHS TaysideEthnicityWhite - Scottish</v>
      </c>
      <c r="F10225">
        <v>64.087127105458904</v>
      </c>
    </row>
    <row r="10226" spans="1:6" x14ac:dyDescent="0.25">
      <c r="A10226" s="95">
        <v>42460</v>
      </c>
      <c r="B10226" t="s">
        <v>106</v>
      </c>
      <c r="C10226" t="s">
        <v>90</v>
      </c>
      <c r="D10226" t="s">
        <v>58</v>
      </c>
      <c r="E10226" t="str">
        <f t="shared" si="159"/>
        <v>2016NHS Forth ValleyEthnicityWhite - Scottish</v>
      </c>
      <c r="F10226">
        <v>74.195961106955806</v>
      </c>
    </row>
    <row r="10227" spans="1:6" x14ac:dyDescent="0.25">
      <c r="A10227" s="95">
        <v>42460</v>
      </c>
      <c r="B10227" t="s">
        <v>115</v>
      </c>
      <c r="C10227" t="s">
        <v>90</v>
      </c>
      <c r="D10227" t="s">
        <v>58</v>
      </c>
      <c r="E10227" t="str">
        <f t="shared" si="159"/>
        <v>2016NHS Western IslesEthnicityWhite - Scottish</v>
      </c>
      <c r="F10227">
        <v>65.6666666666666</v>
      </c>
    </row>
    <row r="10228" spans="1:6" x14ac:dyDescent="0.25">
      <c r="A10228" s="95">
        <v>42460</v>
      </c>
      <c r="B10228" t="s">
        <v>104</v>
      </c>
      <c r="C10228" t="s">
        <v>90</v>
      </c>
      <c r="D10228" t="s">
        <v>58</v>
      </c>
      <c r="E10228" t="str">
        <f t="shared" si="159"/>
        <v>2016NHS Dumfries &amp; GallowayEthnicityWhite - Scottish</v>
      </c>
      <c r="F10228">
        <v>54.9585899341686</v>
      </c>
    </row>
    <row r="10229" spans="1:6" x14ac:dyDescent="0.25">
      <c r="A10229" s="95">
        <v>42460</v>
      </c>
      <c r="B10229" t="s">
        <v>113</v>
      </c>
      <c r="C10229" t="s">
        <v>90</v>
      </c>
      <c r="D10229" t="s">
        <v>58</v>
      </c>
      <c r="E10229" t="str">
        <f t="shared" si="159"/>
        <v>2016NHS ShetlandEthnicityWhite - Scottish</v>
      </c>
      <c r="F10229">
        <v>61.645422943221298</v>
      </c>
    </row>
    <row r="10230" spans="1:6" x14ac:dyDescent="0.25">
      <c r="A10230" s="95">
        <v>42460</v>
      </c>
      <c r="B10230" t="s">
        <v>127</v>
      </c>
      <c r="C10230" t="s">
        <v>90</v>
      </c>
      <c r="D10230" t="s">
        <v>58</v>
      </c>
      <c r="E10230" t="str">
        <f t="shared" si="159"/>
        <v>2016East RegionEthnicityWhite - Scottish</v>
      </c>
      <c r="F10230">
        <v>40.989164885383602</v>
      </c>
    </row>
    <row r="10231" spans="1:6" x14ac:dyDescent="0.25">
      <c r="A10231" s="95">
        <v>42460</v>
      </c>
      <c r="B10231" t="s">
        <v>132</v>
      </c>
      <c r="C10231" t="s">
        <v>90</v>
      </c>
      <c r="D10231" t="s">
        <v>58</v>
      </c>
      <c r="E10231" t="str">
        <f t="shared" si="159"/>
        <v>2016National Bodies and Special Health BoardsEthnicityWhite - Scottish</v>
      </c>
      <c r="F10231">
        <v>51.391162029459899</v>
      </c>
    </row>
    <row r="10232" spans="1:6" x14ac:dyDescent="0.25">
      <c r="A10232" s="95">
        <v>42460</v>
      </c>
      <c r="B10232" t="s">
        <v>128</v>
      </c>
      <c r="C10232" t="s">
        <v>90</v>
      </c>
      <c r="D10232" t="s">
        <v>58</v>
      </c>
      <c r="E10232" t="str">
        <f t="shared" si="159"/>
        <v>2016North RegionEthnicityWhite - Scottish</v>
      </c>
      <c r="F10232">
        <v>54.459526532726201</v>
      </c>
    </row>
    <row r="10233" spans="1:6" x14ac:dyDescent="0.25">
      <c r="A10233" s="95">
        <v>42460</v>
      </c>
      <c r="B10233" t="s">
        <v>129</v>
      </c>
      <c r="C10233" t="s">
        <v>90</v>
      </c>
      <c r="D10233" t="s">
        <v>58</v>
      </c>
      <c r="E10233" t="str">
        <f t="shared" si="159"/>
        <v>2016West RegionEthnicityWhite - Scottish</v>
      </c>
      <c r="F10233">
        <v>57.694923487976602</v>
      </c>
    </row>
    <row r="10234" spans="1:6" x14ac:dyDescent="0.25">
      <c r="A10234" s="95">
        <v>42825</v>
      </c>
      <c r="B10234" t="s">
        <v>102</v>
      </c>
      <c r="C10234" t="s">
        <v>90</v>
      </c>
      <c r="D10234" t="s">
        <v>58</v>
      </c>
      <c r="E10234" t="str">
        <f t="shared" si="159"/>
        <v>2017NHS Ayrshire &amp; ArranEthnicityWhite - Scottish</v>
      </c>
      <c r="F10234">
        <v>45.100876819613497</v>
      </c>
    </row>
    <row r="10235" spans="1:6" x14ac:dyDescent="0.25">
      <c r="A10235" s="95">
        <v>42825</v>
      </c>
      <c r="B10235" t="s">
        <v>103</v>
      </c>
      <c r="C10235" t="s">
        <v>90</v>
      </c>
      <c r="D10235" t="s">
        <v>58</v>
      </c>
      <c r="E10235" t="str">
        <f t="shared" si="159"/>
        <v>2017NHS BordersEthnicityWhite - Scottish</v>
      </c>
      <c r="F10235">
        <v>49.325418240690702</v>
      </c>
    </row>
    <row r="10236" spans="1:6" x14ac:dyDescent="0.25">
      <c r="A10236" s="95">
        <v>42825</v>
      </c>
      <c r="B10236" t="s">
        <v>82</v>
      </c>
      <c r="C10236" t="s">
        <v>90</v>
      </c>
      <c r="D10236" t="s">
        <v>58</v>
      </c>
      <c r="E10236" t="str">
        <f t="shared" si="159"/>
        <v>2017NHSScotlandEthnicityWhite - Scottish</v>
      </c>
      <c r="F10236">
        <v>53.011328448271101</v>
      </c>
    </row>
    <row r="10237" spans="1:6" x14ac:dyDescent="0.25">
      <c r="A10237" s="95">
        <v>42825</v>
      </c>
      <c r="B10237" t="s">
        <v>52</v>
      </c>
      <c r="C10237" t="s">
        <v>90</v>
      </c>
      <c r="D10237" t="s">
        <v>58</v>
      </c>
      <c r="E10237" t="str">
        <f t="shared" si="159"/>
        <v>2017NHS National Services ScotlandEthnicityWhite - Scottish</v>
      </c>
      <c r="F10237">
        <v>78.833107191316103</v>
      </c>
    </row>
    <row r="10238" spans="1:6" x14ac:dyDescent="0.25">
      <c r="A10238" s="95">
        <v>42825</v>
      </c>
      <c r="B10238" t="s">
        <v>15</v>
      </c>
      <c r="C10238" t="s">
        <v>90</v>
      </c>
      <c r="D10238" t="s">
        <v>58</v>
      </c>
      <c r="E10238" t="str">
        <f t="shared" si="159"/>
        <v>2017Scottish Ambulance ServiceEthnicityWhite - Scottish</v>
      </c>
      <c r="F10238">
        <v>29.503695881731701</v>
      </c>
    </row>
    <row r="10239" spans="1:6" x14ac:dyDescent="0.25">
      <c r="A10239" s="95">
        <v>42825</v>
      </c>
      <c r="B10239" t="s">
        <v>16</v>
      </c>
      <c r="C10239" t="s">
        <v>90</v>
      </c>
      <c r="D10239" t="s">
        <v>58</v>
      </c>
      <c r="E10239" t="str">
        <f t="shared" si="159"/>
        <v>2017NHS 24EthnicityWhite - Scottish</v>
      </c>
      <c r="F10239">
        <v>59.356136820925499</v>
      </c>
    </row>
    <row r="10240" spans="1:6" x14ac:dyDescent="0.25">
      <c r="A10240" s="95">
        <v>42825</v>
      </c>
      <c r="B10240" t="s">
        <v>17</v>
      </c>
      <c r="C10240" t="s">
        <v>90</v>
      </c>
      <c r="D10240" t="s">
        <v>58</v>
      </c>
      <c r="E10240" t="str">
        <f t="shared" si="159"/>
        <v>2017NHS Education for ScotlandEthnicityWhite - Scottish</v>
      </c>
      <c r="F10240">
        <v>39.670223084383998</v>
      </c>
    </row>
    <row r="10241" spans="1:6" x14ac:dyDescent="0.25">
      <c r="A10241" s="95">
        <v>42825</v>
      </c>
      <c r="B10241" t="s">
        <v>83</v>
      </c>
      <c r="C10241" t="s">
        <v>90</v>
      </c>
      <c r="D10241" t="s">
        <v>58</v>
      </c>
      <c r="E10241" t="str">
        <f t="shared" si="159"/>
        <v>2017Healthcare Improvement ScotlandEthnicityWhite - Scottish</v>
      </c>
      <c r="F10241">
        <v>61.757719714964303</v>
      </c>
    </row>
    <row r="10242" spans="1:6" x14ac:dyDescent="0.25">
      <c r="A10242" s="95">
        <v>42825</v>
      </c>
      <c r="B10242" t="s">
        <v>18</v>
      </c>
      <c r="C10242" t="s">
        <v>90</v>
      </c>
      <c r="D10242" t="s">
        <v>58</v>
      </c>
      <c r="E10242" t="str">
        <f t="shared" si="159"/>
        <v>2017NHS Health ScotlandEthnicityWhite - Scottish</v>
      </c>
      <c r="F10242">
        <v>60</v>
      </c>
    </row>
    <row r="10243" spans="1:6" x14ac:dyDescent="0.25">
      <c r="A10243" s="95">
        <v>42825</v>
      </c>
      <c r="B10243" t="s">
        <v>19</v>
      </c>
      <c r="C10243" t="s">
        <v>90</v>
      </c>
      <c r="D10243" t="s">
        <v>58</v>
      </c>
      <c r="E10243" t="str">
        <f t="shared" si="159"/>
        <v>2017The State HospitalEthnicityWhite - Scottish</v>
      </c>
      <c r="F10243">
        <v>47.368421052631497</v>
      </c>
    </row>
    <row r="10244" spans="1:6" x14ac:dyDescent="0.25">
      <c r="A10244" s="95">
        <v>42825</v>
      </c>
      <c r="B10244" t="s">
        <v>35</v>
      </c>
      <c r="C10244" t="s">
        <v>90</v>
      </c>
      <c r="D10244" t="s">
        <v>58</v>
      </c>
      <c r="E10244" t="str">
        <f t="shared" ref="E10244:E10307" si="160">"20"&amp;RIGHT(TEXT(A10244,"dd-mmm-yy"),2)&amp;B10244&amp;C10244&amp;D10244</f>
        <v>2017National Waiting Times CentreEthnicityWhite - Scottish</v>
      </c>
      <c r="F10244">
        <v>58.489609731373498</v>
      </c>
    </row>
    <row r="10245" spans="1:6" x14ac:dyDescent="0.25">
      <c r="A10245" s="95">
        <v>42825</v>
      </c>
      <c r="B10245" t="s">
        <v>105</v>
      </c>
      <c r="C10245" t="s">
        <v>90</v>
      </c>
      <c r="D10245" t="s">
        <v>58</v>
      </c>
      <c r="E10245" t="str">
        <f t="shared" si="160"/>
        <v>2017NHS FifeEthnicityWhite - Scottish</v>
      </c>
      <c r="F10245">
        <v>56.620032441200301</v>
      </c>
    </row>
    <row r="10246" spans="1:6" x14ac:dyDescent="0.25">
      <c r="A10246" s="95">
        <v>42825</v>
      </c>
      <c r="B10246" t="s">
        <v>108</v>
      </c>
      <c r="C10246" t="s">
        <v>90</v>
      </c>
      <c r="D10246" t="s">
        <v>58</v>
      </c>
      <c r="E10246" t="str">
        <f t="shared" si="160"/>
        <v>2017NHS Greater Glasgow &amp; ClydeEthnicityWhite - Scottish</v>
      </c>
      <c r="F10246">
        <v>58.747961303871797</v>
      </c>
    </row>
    <row r="10247" spans="1:6" x14ac:dyDescent="0.25">
      <c r="A10247" s="95">
        <v>42825</v>
      </c>
      <c r="B10247" t="s">
        <v>109</v>
      </c>
      <c r="C10247" t="s">
        <v>90</v>
      </c>
      <c r="D10247" t="s">
        <v>58</v>
      </c>
      <c r="E10247" t="str">
        <f t="shared" si="160"/>
        <v>2017NHS HighlandEthnicityWhite - Scottish</v>
      </c>
      <c r="F10247">
        <v>46.579476861167002</v>
      </c>
    </row>
    <row r="10248" spans="1:6" x14ac:dyDescent="0.25">
      <c r="A10248" s="95">
        <v>42825</v>
      </c>
      <c r="B10248" t="s">
        <v>110</v>
      </c>
      <c r="C10248" t="s">
        <v>90</v>
      </c>
      <c r="D10248" t="s">
        <v>58</v>
      </c>
      <c r="E10248" t="str">
        <f t="shared" si="160"/>
        <v>2017NHS LanarkshireEthnicityWhite - Scottish</v>
      </c>
      <c r="F10248">
        <v>62.208633093525101</v>
      </c>
    </row>
    <row r="10249" spans="1:6" x14ac:dyDescent="0.25">
      <c r="A10249" s="95">
        <v>42825</v>
      </c>
      <c r="B10249" t="s">
        <v>107</v>
      </c>
      <c r="C10249" t="s">
        <v>90</v>
      </c>
      <c r="D10249" t="s">
        <v>58</v>
      </c>
      <c r="E10249" t="str">
        <f t="shared" si="160"/>
        <v>2017NHS GrampianEthnicityWhite - Scottish</v>
      </c>
      <c r="F10249">
        <v>50.635040306211202</v>
      </c>
    </row>
    <row r="10250" spans="1:6" x14ac:dyDescent="0.25">
      <c r="A10250" s="95">
        <v>42825</v>
      </c>
      <c r="B10250" t="s">
        <v>112</v>
      </c>
      <c r="C10250" t="s">
        <v>90</v>
      </c>
      <c r="D10250" t="s">
        <v>58</v>
      </c>
      <c r="E10250" t="str">
        <f t="shared" si="160"/>
        <v>2017NHS OrkneyEthnicityWhite - Scottish</v>
      </c>
      <c r="F10250">
        <v>59.681697612732101</v>
      </c>
    </row>
    <row r="10251" spans="1:6" x14ac:dyDescent="0.25">
      <c r="A10251" s="95">
        <v>42825</v>
      </c>
      <c r="B10251" t="s">
        <v>111</v>
      </c>
      <c r="C10251" t="s">
        <v>90</v>
      </c>
      <c r="D10251" t="s">
        <v>58</v>
      </c>
      <c r="E10251" t="str">
        <f t="shared" si="160"/>
        <v>2017NHS LothianEthnicityWhite - Scottish</v>
      </c>
      <c r="F10251">
        <v>33.545350932019502</v>
      </c>
    </row>
    <row r="10252" spans="1:6" x14ac:dyDescent="0.25">
      <c r="A10252" s="95">
        <v>42825</v>
      </c>
      <c r="B10252" t="s">
        <v>114</v>
      </c>
      <c r="C10252" t="s">
        <v>90</v>
      </c>
      <c r="D10252" t="s">
        <v>58</v>
      </c>
      <c r="E10252" t="str">
        <f t="shared" si="160"/>
        <v>2017NHS TaysideEthnicityWhite - Scottish</v>
      </c>
      <c r="F10252">
        <v>65.066091178850797</v>
      </c>
    </row>
    <row r="10253" spans="1:6" x14ac:dyDescent="0.25">
      <c r="A10253" s="95">
        <v>42825</v>
      </c>
      <c r="B10253" t="s">
        <v>106</v>
      </c>
      <c r="C10253" t="s">
        <v>90</v>
      </c>
      <c r="D10253" t="s">
        <v>58</v>
      </c>
      <c r="E10253" t="str">
        <f t="shared" si="160"/>
        <v>2017NHS Forth ValleyEthnicityWhite - Scottish</v>
      </c>
      <c r="F10253">
        <v>74.538696402495603</v>
      </c>
    </row>
    <row r="10254" spans="1:6" x14ac:dyDescent="0.25">
      <c r="A10254" s="95">
        <v>42825</v>
      </c>
      <c r="B10254" t="s">
        <v>115</v>
      </c>
      <c r="C10254" t="s">
        <v>90</v>
      </c>
      <c r="D10254" t="s">
        <v>58</v>
      </c>
      <c r="E10254" t="str">
        <f t="shared" si="160"/>
        <v>2017NHS Western IslesEthnicityWhite - Scottish</v>
      </c>
      <c r="F10254">
        <v>64.950166112956794</v>
      </c>
    </row>
    <row r="10255" spans="1:6" x14ac:dyDescent="0.25">
      <c r="A10255" s="95">
        <v>42825</v>
      </c>
      <c r="B10255" t="s">
        <v>104</v>
      </c>
      <c r="C10255" t="s">
        <v>90</v>
      </c>
      <c r="D10255" t="s">
        <v>58</v>
      </c>
      <c r="E10255" t="str">
        <f t="shared" si="160"/>
        <v>2017NHS Dumfries &amp; GallowayEthnicityWhite - Scottish</v>
      </c>
      <c r="F10255">
        <v>54.169374052414902</v>
      </c>
    </row>
    <row r="10256" spans="1:6" x14ac:dyDescent="0.25">
      <c r="A10256" s="95">
        <v>42825</v>
      </c>
      <c r="B10256" t="s">
        <v>113</v>
      </c>
      <c r="C10256" t="s">
        <v>90</v>
      </c>
      <c r="D10256" t="s">
        <v>58</v>
      </c>
      <c r="E10256" t="str">
        <f t="shared" si="160"/>
        <v>2017NHS ShetlandEthnicityWhite - Scottish</v>
      </c>
      <c r="F10256">
        <v>62.0412844036697</v>
      </c>
    </row>
    <row r="10257" spans="1:6" x14ac:dyDescent="0.25">
      <c r="A10257" s="95">
        <v>42825</v>
      </c>
      <c r="B10257" t="s">
        <v>127</v>
      </c>
      <c r="C10257" t="s">
        <v>90</v>
      </c>
      <c r="D10257" t="s">
        <v>58</v>
      </c>
      <c r="E10257" t="str">
        <f t="shared" si="160"/>
        <v>2017East RegionEthnicityWhite - Scottish</v>
      </c>
      <c r="F10257">
        <v>40.562682430277903</v>
      </c>
    </row>
    <row r="10258" spans="1:6" x14ac:dyDescent="0.25">
      <c r="A10258" s="95">
        <v>42825</v>
      </c>
      <c r="B10258" t="s">
        <v>132</v>
      </c>
      <c r="C10258" t="s">
        <v>90</v>
      </c>
      <c r="D10258" t="s">
        <v>58</v>
      </c>
      <c r="E10258" t="str">
        <f t="shared" si="160"/>
        <v>2017National Bodies and Special Health BoardsEthnicityWhite - Scottish</v>
      </c>
      <c r="F10258">
        <v>50.864755851616401</v>
      </c>
    </row>
    <row r="10259" spans="1:6" x14ac:dyDescent="0.25">
      <c r="A10259" s="95">
        <v>42825</v>
      </c>
      <c r="B10259" t="s">
        <v>128</v>
      </c>
      <c r="C10259" t="s">
        <v>90</v>
      </c>
      <c r="D10259" t="s">
        <v>58</v>
      </c>
      <c r="E10259" t="str">
        <f t="shared" si="160"/>
        <v>2017North RegionEthnicityWhite - Scottish</v>
      </c>
      <c r="F10259">
        <v>54.897606184202097</v>
      </c>
    </row>
    <row r="10260" spans="1:6" x14ac:dyDescent="0.25">
      <c r="A10260" s="95">
        <v>42825</v>
      </c>
      <c r="B10260" t="s">
        <v>129</v>
      </c>
      <c r="C10260" t="s">
        <v>90</v>
      </c>
      <c r="D10260" t="s">
        <v>58</v>
      </c>
      <c r="E10260" t="str">
        <f t="shared" si="160"/>
        <v>2017West RegionEthnicityWhite - Scottish</v>
      </c>
      <c r="F10260">
        <v>58.573574301080399</v>
      </c>
    </row>
    <row r="10261" spans="1:6" x14ac:dyDescent="0.25">
      <c r="A10261" s="95">
        <v>43190</v>
      </c>
      <c r="B10261" t="s">
        <v>102</v>
      </c>
      <c r="C10261" t="s">
        <v>90</v>
      </c>
      <c r="D10261" t="s">
        <v>58</v>
      </c>
      <c r="E10261" t="str">
        <f t="shared" si="160"/>
        <v>2018NHS Ayrshire &amp; ArranEthnicityWhite - Scottish</v>
      </c>
      <c r="F10261">
        <v>43.818623753247799</v>
      </c>
    </row>
    <row r="10262" spans="1:6" x14ac:dyDescent="0.25">
      <c r="A10262" s="95">
        <v>43190</v>
      </c>
      <c r="B10262" t="s">
        <v>103</v>
      </c>
      <c r="C10262" t="s">
        <v>90</v>
      </c>
      <c r="D10262" t="s">
        <v>58</v>
      </c>
      <c r="E10262" t="str">
        <f t="shared" si="160"/>
        <v>2018NHS BordersEthnicityWhite - Scottish</v>
      </c>
      <c r="F10262">
        <v>54.4856616679821</v>
      </c>
    </row>
    <row r="10263" spans="1:6" x14ac:dyDescent="0.25">
      <c r="A10263" s="95">
        <v>43190</v>
      </c>
      <c r="B10263" t="s">
        <v>82</v>
      </c>
      <c r="C10263" t="s">
        <v>90</v>
      </c>
      <c r="D10263" t="s">
        <v>58</v>
      </c>
      <c r="E10263" t="str">
        <f t="shared" si="160"/>
        <v>2018NHSScotlandEthnicityWhite - Scottish</v>
      </c>
      <c r="F10263">
        <v>53.704093586193103</v>
      </c>
    </row>
    <row r="10264" spans="1:6" x14ac:dyDescent="0.25">
      <c r="A10264" s="95">
        <v>43190</v>
      </c>
      <c r="B10264" t="s">
        <v>52</v>
      </c>
      <c r="C10264" t="s">
        <v>90</v>
      </c>
      <c r="D10264" t="s">
        <v>58</v>
      </c>
      <c r="E10264" t="str">
        <f t="shared" si="160"/>
        <v>2018NHS National Services ScotlandEthnicityWhite - Scottish</v>
      </c>
      <c r="F10264">
        <v>75.249662618083605</v>
      </c>
    </row>
    <row r="10265" spans="1:6" x14ac:dyDescent="0.25">
      <c r="A10265" s="95">
        <v>43190</v>
      </c>
      <c r="B10265" t="s">
        <v>15</v>
      </c>
      <c r="C10265" t="s">
        <v>90</v>
      </c>
      <c r="D10265" t="s">
        <v>58</v>
      </c>
      <c r="E10265" t="str">
        <f t="shared" si="160"/>
        <v>2018Scottish Ambulance ServiceEthnicityWhite - Scottish</v>
      </c>
      <c r="F10265">
        <v>67.050737820901503</v>
      </c>
    </row>
    <row r="10266" spans="1:6" x14ac:dyDescent="0.25">
      <c r="A10266" s="95">
        <v>43190</v>
      </c>
      <c r="B10266" t="s">
        <v>16</v>
      </c>
      <c r="C10266" t="s">
        <v>90</v>
      </c>
      <c r="D10266" t="s">
        <v>58</v>
      </c>
      <c r="E10266" t="str">
        <f t="shared" si="160"/>
        <v>2018NHS 24EthnicityWhite - Scottish</v>
      </c>
      <c r="F10266">
        <v>63.601286173633397</v>
      </c>
    </row>
    <row r="10267" spans="1:6" x14ac:dyDescent="0.25">
      <c r="A10267" s="95">
        <v>43190</v>
      </c>
      <c r="B10267" t="s">
        <v>17</v>
      </c>
      <c r="C10267" t="s">
        <v>90</v>
      </c>
      <c r="D10267" t="s">
        <v>58</v>
      </c>
      <c r="E10267" t="str">
        <f t="shared" si="160"/>
        <v>2018NHS Education for ScotlandEthnicityWhite - Scottish</v>
      </c>
      <c r="F10267">
        <v>38.882586500283601</v>
      </c>
    </row>
    <row r="10268" spans="1:6" x14ac:dyDescent="0.25">
      <c r="A10268" s="95">
        <v>43190</v>
      </c>
      <c r="B10268" t="s">
        <v>83</v>
      </c>
      <c r="C10268" t="s">
        <v>90</v>
      </c>
      <c r="D10268" t="s">
        <v>58</v>
      </c>
      <c r="E10268" t="str">
        <f t="shared" si="160"/>
        <v>2018Healthcare Improvement ScotlandEthnicityWhite - Scottish</v>
      </c>
      <c r="F10268">
        <v>63.265306122448898</v>
      </c>
    </row>
    <row r="10269" spans="1:6" x14ac:dyDescent="0.25">
      <c r="A10269" s="95">
        <v>43190</v>
      </c>
      <c r="B10269" t="s">
        <v>18</v>
      </c>
      <c r="C10269" t="s">
        <v>90</v>
      </c>
      <c r="D10269" t="s">
        <v>58</v>
      </c>
      <c r="E10269" t="str">
        <f t="shared" si="160"/>
        <v>2018NHS Health ScotlandEthnicityWhite - Scottish</v>
      </c>
      <c r="F10269">
        <v>65.100671140939596</v>
      </c>
    </row>
    <row r="10270" spans="1:6" x14ac:dyDescent="0.25">
      <c r="A10270" s="95">
        <v>43190</v>
      </c>
      <c r="B10270" t="s">
        <v>19</v>
      </c>
      <c r="C10270" t="s">
        <v>90</v>
      </c>
      <c r="D10270" t="s">
        <v>58</v>
      </c>
      <c r="E10270" t="str">
        <f t="shared" si="160"/>
        <v>2018The State HospitalEthnicityWhite - Scottish</v>
      </c>
      <c r="F10270">
        <v>49.165402124430898</v>
      </c>
    </row>
    <row r="10271" spans="1:6" x14ac:dyDescent="0.25">
      <c r="A10271" s="95">
        <v>43190</v>
      </c>
      <c r="B10271" t="s">
        <v>35</v>
      </c>
      <c r="C10271" t="s">
        <v>90</v>
      </c>
      <c r="D10271" t="s">
        <v>58</v>
      </c>
      <c r="E10271" t="str">
        <f t="shared" si="160"/>
        <v>2018National Waiting Times CentreEthnicityWhite - Scottish</v>
      </c>
      <c r="F10271">
        <v>64.041604754829095</v>
      </c>
    </row>
    <row r="10272" spans="1:6" x14ac:dyDescent="0.25">
      <c r="A10272" s="95">
        <v>43190</v>
      </c>
      <c r="B10272" t="s">
        <v>105</v>
      </c>
      <c r="C10272" t="s">
        <v>90</v>
      </c>
      <c r="D10272" t="s">
        <v>58</v>
      </c>
      <c r="E10272" t="str">
        <f t="shared" si="160"/>
        <v>2018NHS FifeEthnicityWhite - Scottish</v>
      </c>
      <c r="F10272">
        <v>55.575539568345299</v>
      </c>
    </row>
    <row r="10273" spans="1:6" x14ac:dyDescent="0.25">
      <c r="A10273" s="95">
        <v>43190</v>
      </c>
      <c r="B10273" t="s">
        <v>108</v>
      </c>
      <c r="C10273" t="s">
        <v>90</v>
      </c>
      <c r="D10273" t="s">
        <v>58</v>
      </c>
      <c r="E10273" t="str">
        <f t="shared" si="160"/>
        <v>2018NHS Greater Glasgow &amp; ClydeEthnicityWhite - Scottish</v>
      </c>
      <c r="F10273">
        <v>59.537908073201798</v>
      </c>
    </row>
    <row r="10274" spans="1:6" x14ac:dyDescent="0.25">
      <c r="A10274" s="95">
        <v>43190</v>
      </c>
      <c r="B10274" t="s">
        <v>109</v>
      </c>
      <c r="C10274" t="s">
        <v>90</v>
      </c>
      <c r="D10274" t="s">
        <v>58</v>
      </c>
      <c r="E10274" t="str">
        <f t="shared" si="160"/>
        <v>2018NHS HighlandEthnicityWhite - Scottish</v>
      </c>
      <c r="F10274">
        <v>45.891472868217001</v>
      </c>
    </row>
    <row r="10275" spans="1:6" x14ac:dyDescent="0.25">
      <c r="A10275" s="95">
        <v>43190</v>
      </c>
      <c r="B10275" t="s">
        <v>110</v>
      </c>
      <c r="C10275" t="s">
        <v>90</v>
      </c>
      <c r="D10275" t="s">
        <v>58</v>
      </c>
      <c r="E10275" t="str">
        <f t="shared" si="160"/>
        <v>2018NHS LanarkshireEthnicityWhite - Scottish</v>
      </c>
      <c r="F10275">
        <v>62.6793248945147</v>
      </c>
    </row>
    <row r="10276" spans="1:6" x14ac:dyDescent="0.25">
      <c r="A10276" s="95">
        <v>43190</v>
      </c>
      <c r="B10276" t="s">
        <v>107</v>
      </c>
      <c r="C10276" t="s">
        <v>90</v>
      </c>
      <c r="D10276" t="s">
        <v>58</v>
      </c>
      <c r="E10276" t="str">
        <f t="shared" si="160"/>
        <v>2018NHS GrampianEthnicityWhite - Scottish</v>
      </c>
      <c r="F10276">
        <v>50.990844825588098</v>
      </c>
    </row>
    <row r="10277" spans="1:6" x14ac:dyDescent="0.25">
      <c r="A10277" s="95">
        <v>43190</v>
      </c>
      <c r="B10277" t="s">
        <v>112</v>
      </c>
      <c r="C10277" t="s">
        <v>90</v>
      </c>
      <c r="D10277" t="s">
        <v>58</v>
      </c>
      <c r="E10277" t="str">
        <f t="shared" si="160"/>
        <v>2018NHS OrkneyEthnicityWhite - Scottish</v>
      </c>
      <c r="F10277">
        <v>59.137055837563402</v>
      </c>
    </row>
    <row r="10278" spans="1:6" x14ac:dyDescent="0.25">
      <c r="A10278" s="95">
        <v>43190</v>
      </c>
      <c r="B10278" t="s">
        <v>111</v>
      </c>
      <c r="C10278" t="s">
        <v>90</v>
      </c>
      <c r="D10278" t="s">
        <v>58</v>
      </c>
      <c r="E10278" t="str">
        <f t="shared" si="160"/>
        <v>2018NHS LothianEthnicityWhite - Scottish</v>
      </c>
      <c r="F10278">
        <v>31.602081721640001</v>
      </c>
    </row>
    <row r="10279" spans="1:6" x14ac:dyDescent="0.25">
      <c r="A10279" s="95">
        <v>43190</v>
      </c>
      <c r="B10279" t="s">
        <v>114</v>
      </c>
      <c r="C10279" t="s">
        <v>90</v>
      </c>
      <c r="D10279" t="s">
        <v>58</v>
      </c>
      <c r="E10279" t="str">
        <f t="shared" si="160"/>
        <v>2018NHS TaysideEthnicityWhite - Scottish</v>
      </c>
      <c r="F10279">
        <v>65.022843321687702</v>
      </c>
    </row>
    <row r="10280" spans="1:6" x14ac:dyDescent="0.25">
      <c r="A10280" s="95">
        <v>43190</v>
      </c>
      <c r="B10280" t="s">
        <v>106</v>
      </c>
      <c r="C10280" t="s">
        <v>90</v>
      </c>
      <c r="D10280" t="s">
        <v>58</v>
      </c>
      <c r="E10280" t="str">
        <f t="shared" si="160"/>
        <v>2018NHS Forth ValleyEthnicityWhite - Scottish</v>
      </c>
      <c r="F10280">
        <v>74.552248421595095</v>
      </c>
    </row>
    <row r="10281" spans="1:6" x14ac:dyDescent="0.25">
      <c r="A10281" s="95">
        <v>43190</v>
      </c>
      <c r="B10281" t="s">
        <v>115</v>
      </c>
      <c r="C10281" t="s">
        <v>90</v>
      </c>
      <c r="D10281" t="s">
        <v>58</v>
      </c>
      <c r="E10281" t="str">
        <f t="shared" si="160"/>
        <v>2018NHS Western IslesEthnicityWhite - Scottish</v>
      </c>
      <c r="F10281">
        <v>61.769352290679301</v>
      </c>
    </row>
    <row r="10282" spans="1:6" x14ac:dyDescent="0.25">
      <c r="A10282" s="95">
        <v>43190</v>
      </c>
      <c r="B10282" t="s">
        <v>104</v>
      </c>
      <c r="C10282" t="s">
        <v>90</v>
      </c>
      <c r="D10282" t="s">
        <v>58</v>
      </c>
      <c r="E10282" t="str">
        <f t="shared" si="160"/>
        <v>2018NHS Dumfries &amp; GallowayEthnicityWhite - Scottish</v>
      </c>
      <c r="F10282">
        <v>51.357082273112802</v>
      </c>
    </row>
    <row r="10283" spans="1:6" x14ac:dyDescent="0.25">
      <c r="A10283" s="95">
        <v>43190</v>
      </c>
      <c r="B10283" t="s">
        <v>113</v>
      </c>
      <c r="C10283" t="s">
        <v>90</v>
      </c>
      <c r="D10283" t="s">
        <v>58</v>
      </c>
      <c r="E10283" t="str">
        <f t="shared" si="160"/>
        <v>2018NHS ShetlandEthnicityWhite - Scottish</v>
      </c>
      <c r="F10283">
        <v>58.6888657648283</v>
      </c>
    </row>
    <row r="10284" spans="1:6" x14ac:dyDescent="0.25">
      <c r="A10284" s="95">
        <v>43190</v>
      </c>
      <c r="B10284" t="s">
        <v>127</v>
      </c>
      <c r="C10284" t="s">
        <v>90</v>
      </c>
      <c r="D10284" t="s">
        <v>58</v>
      </c>
      <c r="E10284" t="str">
        <f t="shared" si="160"/>
        <v>2018East RegionEthnicityWhite - Scottish</v>
      </c>
      <c r="F10284">
        <v>39.340071484365701</v>
      </c>
    </row>
    <row r="10285" spans="1:6" x14ac:dyDescent="0.25">
      <c r="A10285" s="95">
        <v>43190</v>
      </c>
      <c r="B10285" t="s">
        <v>132</v>
      </c>
      <c r="C10285" t="s">
        <v>90</v>
      </c>
      <c r="D10285" t="s">
        <v>58</v>
      </c>
      <c r="E10285" t="str">
        <f t="shared" si="160"/>
        <v>2018National Bodies and Special Health BoardsEthnicityWhite - Scottish</v>
      </c>
      <c r="F10285">
        <v>61.545189504373099</v>
      </c>
    </row>
    <row r="10286" spans="1:6" x14ac:dyDescent="0.25">
      <c r="A10286" s="95">
        <v>43190</v>
      </c>
      <c r="B10286" t="s">
        <v>128</v>
      </c>
      <c r="C10286" t="s">
        <v>90</v>
      </c>
      <c r="D10286" t="s">
        <v>58</v>
      </c>
      <c r="E10286" t="str">
        <f t="shared" si="160"/>
        <v>2018North RegionEthnicityWhite - Scottish</v>
      </c>
      <c r="F10286">
        <v>54.657048848392797</v>
      </c>
    </row>
    <row r="10287" spans="1:6" x14ac:dyDescent="0.25">
      <c r="A10287" s="95">
        <v>43190</v>
      </c>
      <c r="B10287" t="s">
        <v>129</v>
      </c>
      <c r="C10287" t="s">
        <v>90</v>
      </c>
      <c r="D10287" t="s">
        <v>58</v>
      </c>
      <c r="E10287" t="str">
        <f t="shared" si="160"/>
        <v>2018West RegionEthnicityWhite - Scottish</v>
      </c>
      <c r="F10287">
        <v>58.759189743466699</v>
      </c>
    </row>
    <row r="10288" spans="1:6" x14ac:dyDescent="0.25">
      <c r="A10288" s="95">
        <v>43555</v>
      </c>
      <c r="B10288" t="s">
        <v>102</v>
      </c>
      <c r="C10288" t="s">
        <v>90</v>
      </c>
      <c r="D10288" t="s">
        <v>58</v>
      </c>
      <c r="E10288" t="str">
        <f t="shared" si="160"/>
        <v>2019NHS Ayrshire &amp; ArranEthnicityWhite - Scottish</v>
      </c>
      <c r="F10288">
        <v>42.556784598497003</v>
      </c>
    </row>
    <row r="10289" spans="1:6" x14ac:dyDescent="0.25">
      <c r="A10289" s="95">
        <v>43555</v>
      </c>
      <c r="B10289" t="s">
        <v>103</v>
      </c>
      <c r="C10289" t="s">
        <v>90</v>
      </c>
      <c r="D10289" t="s">
        <v>58</v>
      </c>
      <c r="E10289" t="str">
        <f t="shared" si="160"/>
        <v>2019NHS BordersEthnicityWhite - Scottish</v>
      </c>
      <c r="F10289">
        <v>55.9229367352252</v>
      </c>
    </row>
    <row r="10290" spans="1:6" x14ac:dyDescent="0.25">
      <c r="A10290" s="95">
        <v>43555</v>
      </c>
      <c r="B10290" t="s">
        <v>82</v>
      </c>
      <c r="C10290" t="s">
        <v>90</v>
      </c>
      <c r="D10290" t="s">
        <v>58</v>
      </c>
      <c r="E10290" t="str">
        <f t="shared" si="160"/>
        <v>2019NHSScotlandEthnicityWhite - Scottish</v>
      </c>
      <c r="F10290">
        <v>53.091462992453003</v>
      </c>
    </row>
    <row r="10291" spans="1:6" x14ac:dyDescent="0.25">
      <c r="A10291" s="95">
        <v>43555</v>
      </c>
      <c r="B10291" t="s">
        <v>52</v>
      </c>
      <c r="C10291" t="s">
        <v>90</v>
      </c>
      <c r="D10291" t="s">
        <v>58</v>
      </c>
      <c r="E10291" t="str">
        <f t="shared" si="160"/>
        <v>2019NHS National Services ScotlandEthnicityWhite - Scottish</v>
      </c>
      <c r="F10291">
        <v>77.579092159559806</v>
      </c>
    </row>
    <row r="10292" spans="1:6" x14ac:dyDescent="0.25">
      <c r="A10292" s="95">
        <v>43555</v>
      </c>
      <c r="B10292" t="s">
        <v>15</v>
      </c>
      <c r="C10292" t="s">
        <v>90</v>
      </c>
      <c r="D10292" t="s">
        <v>58</v>
      </c>
      <c r="E10292" t="str">
        <f t="shared" si="160"/>
        <v>2019Scottish Ambulance ServiceEthnicityWhite - Scottish</v>
      </c>
      <c r="F10292">
        <v>67.005870841487194</v>
      </c>
    </row>
    <row r="10293" spans="1:6" x14ac:dyDescent="0.25">
      <c r="A10293" s="95">
        <v>43555</v>
      </c>
      <c r="B10293" t="s">
        <v>16</v>
      </c>
      <c r="C10293" t="s">
        <v>90</v>
      </c>
      <c r="D10293" t="s">
        <v>58</v>
      </c>
      <c r="E10293" t="str">
        <f t="shared" si="160"/>
        <v>2019NHS 24EthnicityWhite - Scottish</v>
      </c>
      <c r="F10293">
        <v>65.462339252908706</v>
      </c>
    </row>
    <row r="10294" spans="1:6" x14ac:dyDescent="0.25">
      <c r="A10294" s="95">
        <v>43555</v>
      </c>
      <c r="B10294" t="s">
        <v>17</v>
      </c>
      <c r="C10294" t="s">
        <v>90</v>
      </c>
      <c r="D10294" t="s">
        <v>58</v>
      </c>
      <c r="E10294" t="str">
        <f t="shared" si="160"/>
        <v>2019NHS Education for ScotlandEthnicityWhite - Scottish</v>
      </c>
      <c r="F10294">
        <v>39.301700984780602</v>
      </c>
    </row>
    <row r="10295" spans="1:6" x14ac:dyDescent="0.25">
      <c r="A10295" s="95">
        <v>43555</v>
      </c>
      <c r="B10295" t="s">
        <v>83</v>
      </c>
      <c r="C10295" t="s">
        <v>90</v>
      </c>
      <c r="D10295" t="s">
        <v>58</v>
      </c>
      <c r="E10295" t="str">
        <f t="shared" si="160"/>
        <v>2019Healthcare Improvement ScotlandEthnicityWhite - Scottish</v>
      </c>
      <c r="F10295">
        <v>63.481953290870401</v>
      </c>
    </row>
    <row r="10296" spans="1:6" x14ac:dyDescent="0.25">
      <c r="A10296" s="95">
        <v>43555</v>
      </c>
      <c r="B10296" t="s">
        <v>18</v>
      </c>
      <c r="C10296" t="s">
        <v>90</v>
      </c>
      <c r="D10296" t="s">
        <v>58</v>
      </c>
      <c r="E10296" t="str">
        <f t="shared" si="160"/>
        <v>2019NHS Health ScotlandEthnicityWhite - Scottish</v>
      </c>
      <c r="F10296">
        <v>64.174454828660402</v>
      </c>
    </row>
    <row r="10297" spans="1:6" x14ac:dyDescent="0.25">
      <c r="A10297" s="95">
        <v>43555</v>
      </c>
      <c r="B10297" t="s">
        <v>19</v>
      </c>
      <c r="C10297" t="s">
        <v>90</v>
      </c>
      <c r="D10297" t="s">
        <v>58</v>
      </c>
      <c r="E10297" t="str">
        <f t="shared" si="160"/>
        <v>2019The State HospitalEthnicityWhite - Scottish</v>
      </c>
      <c r="F10297">
        <v>48.036253776434997</v>
      </c>
    </row>
    <row r="10298" spans="1:6" x14ac:dyDescent="0.25">
      <c r="A10298" s="95">
        <v>43555</v>
      </c>
      <c r="B10298" t="s">
        <v>35</v>
      </c>
      <c r="C10298" t="s">
        <v>90</v>
      </c>
      <c r="D10298" t="s">
        <v>58</v>
      </c>
      <c r="E10298" t="str">
        <f t="shared" si="160"/>
        <v>2019National Waiting Times CentreEthnicityWhite - Scottish</v>
      </c>
      <c r="F10298">
        <v>64.519230769230703</v>
      </c>
    </row>
    <row r="10299" spans="1:6" x14ac:dyDescent="0.25">
      <c r="A10299" s="95">
        <v>43555</v>
      </c>
      <c r="B10299" t="s">
        <v>105</v>
      </c>
      <c r="C10299" t="s">
        <v>90</v>
      </c>
      <c r="D10299" t="s">
        <v>58</v>
      </c>
      <c r="E10299" t="str">
        <f t="shared" si="160"/>
        <v>2019NHS FifeEthnicityWhite - Scottish</v>
      </c>
      <c r="F10299">
        <v>56.959871910337199</v>
      </c>
    </row>
    <row r="10300" spans="1:6" x14ac:dyDescent="0.25">
      <c r="A10300" s="95">
        <v>43555</v>
      </c>
      <c r="B10300" t="s">
        <v>108</v>
      </c>
      <c r="C10300" t="s">
        <v>90</v>
      </c>
      <c r="D10300" t="s">
        <v>58</v>
      </c>
      <c r="E10300" t="str">
        <f t="shared" si="160"/>
        <v>2019NHS Greater Glasgow &amp; ClydeEthnicityWhite - Scottish</v>
      </c>
      <c r="F10300">
        <v>57.4679164294161</v>
      </c>
    </row>
    <row r="10301" spans="1:6" x14ac:dyDescent="0.25">
      <c r="A10301" s="95">
        <v>43555</v>
      </c>
      <c r="B10301" t="s">
        <v>109</v>
      </c>
      <c r="C10301" t="s">
        <v>90</v>
      </c>
      <c r="D10301" t="s">
        <v>58</v>
      </c>
      <c r="E10301" t="str">
        <f t="shared" si="160"/>
        <v>2019NHS HighlandEthnicityWhite - Scottish</v>
      </c>
      <c r="F10301">
        <v>48.685075608152502</v>
      </c>
    </row>
    <row r="10302" spans="1:6" x14ac:dyDescent="0.25">
      <c r="A10302" s="95">
        <v>43555</v>
      </c>
      <c r="B10302" t="s">
        <v>110</v>
      </c>
      <c r="C10302" t="s">
        <v>90</v>
      </c>
      <c r="D10302" t="s">
        <v>58</v>
      </c>
      <c r="E10302" t="str">
        <f t="shared" si="160"/>
        <v>2019NHS LanarkshireEthnicityWhite - Scottish</v>
      </c>
      <c r="F10302">
        <v>61.543239699082001</v>
      </c>
    </row>
    <row r="10303" spans="1:6" x14ac:dyDescent="0.25">
      <c r="A10303" s="95">
        <v>43555</v>
      </c>
      <c r="B10303" t="s">
        <v>107</v>
      </c>
      <c r="C10303" t="s">
        <v>90</v>
      </c>
      <c r="D10303" t="s">
        <v>58</v>
      </c>
      <c r="E10303" t="str">
        <f t="shared" si="160"/>
        <v>2019NHS GrampianEthnicityWhite - Scottish</v>
      </c>
      <c r="F10303">
        <v>49.590843746544202</v>
      </c>
    </row>
    <row r="10304" spans="1:6" x14ac:dyDescent="0.25">
      <c r="A10304" s="95">
        <v>43555</v>
      </c>
      <c r="B10304" t="s">
        <v>112</v>
      </c>
      <c r="C10304" t="s">
        <v>90</v>
      </c>
      <c r="D10304" t="s">
        <v>58</v>
      </c>
      <c r="E10304" t="str">
        <f t="shared" si="160"/>
        <v>2019NHS OrkneyEthnicityWhite - Scottish</v>
      </c>
      <c r="F10304">
        <v>59.687123947051703</v>
      </c>
    </row>
    <row r="10305" spans="1:6" x14ac:dyDescent="0.25">
      <c r="A10305" s="95">
        <v>43555</v>
      </c>
      <c r="B10305" t="s">
        <v>111</v>
      </c>
      <c r="C10305" t="s">
        <v>90</v>
      </c>
      <c r="D10305" t="s">
        <v>58</v>
      </c>
      <c r="E10305" t="str">
        <f t="shared" si="160"/>
        <v>2019NHS LothianEthnicityWhite - Scottish</v>
      </c>
      <c r="F10305">
        <v>29.899377096310399</v>
      </c>
    </row>
    <row r="10306" spans="1:6" x14ac:dyDescent="0.25">
      <c r="A10306" s="95">
        <v>43555</v>
      </c>
      <c r="B10306" t="s">
        <v>114</v>
      </c>
      <c r="C10306" t="s">
        <v>90</v>
      </c>
      <c r="D10306" t="s">
        <v>58</v>
      </c>
      <c r="E10306" t="str">
        <f t="shared" si="160"/>
        <v>2019NHS TaysideEthnicityWhite - Scottish</v>
      </c>
      <c r="F10306">
        <v>66.861313868613095</v>
      </c>
    </row>
    <row r="10307" spans="1:6" x14ac:dyDescent="0.25">
      <c r="A10307" s="95">
        <v>43555</v>
      </c>
      <c r="B10307" t="s">
        <v>106</v>
      </c>
      <c r="C10307" t="s">
        <v>90</v>
      </c>
      <c r="D10307" t="s">
        <v>58</v>
      </c>
      <c r="E10307" t="str">
        <f t="shared" si="160"/>
        <v>2019NHS Forth ValleyEthnicityWhite - Scottish</v>
      </c>
      <c r="F10307">
        <v>74.043303121852901</v>
      </c>
    </row>
    <row r="10308" spans="1:6" x14ac:dyDescent="0.25">
      <c r="A10308" s="95">
        <v>43555</v>
      </c>
      <c r="B10308" t="s">
        <v>115</v>
      </c>
      <c r="C10308" t="s">
        <v>90</v>
      </c>
      <c r="D10308" t="s">
        <v>58</v>
      </c>
      <c r="E10308" t="str">
        <f t="shared" ref="E10308:E10371" si="161">"20"&amp;RIGHT(TEXT(A10308,"dd-mmm-yy"),2)&amp;B10308&amp;C10308&amp;D10308</f>
        <v>2019NHS Western IslesEthnicityWhite - Scottish</v>
      </c>
      <c r="F10308">
        <v>58.808933002481297</v>
      </c>
    </row>
    <row r="10309" spans="1:6" x14ac:dyDescent="0.25">
      <c r="A10309" s="95">
        <v>43555</v>
      </c>
      <c r="B10309" t="s">
        <v>104</v>
      </c>
      <c r="C10309" t="s">
        <v>90</v>
      </c>
      <c r="D10309" t="s">
        <v>58</v>
      </c>
      <c r="E10309" t="str">
        <f t="shared" si="161"/>
        <v>2019NHS Dumfries &amp; GallowayEthnicityWhite - Scottish</v>
      </c>
      <c r="F10309">
        <v>46.260276719470603</v>
      </c>
    </row>
    <row r="10310" spans="1:6" x14ac:dyDescent="0.25">
      <c r="A10310" s="95">
        <v>43555</v>
      </c>
      <c r="B10310" t="s">
        <v>113</v>
      </c>
      <c r="C10310" t="s">
        <v>90</v>
      </c>
      <c r="D10310" t="s">
        <v>58</v>
      </c>
      <c r="E10310" t="str">
        <f t="shared" si="161"/>
        <v>2019NHS ShetlandEthnicityWhite - Scottish</v>
      </c>
      <c r="F10310">
        <v>56.876227897838902</v>
      </c>
    </row>
    <row r="10311" spans="1:6" x14ac:dyDescent="0.25">
      <c r="A10311" s="95">
        <v>43555</v>
      </c>
      <c r="B10311" t="s">
        <v>127</v>
      </c>
      <c r="C10311" t="s">
        <v>90</v>
      </c>
      <c r="D10311" t="s">
        <v>58</v>
      </c>
      <c r="E10311" t="str">
        <f t="shared" si="161"/>
        <v>2019East RegionEthnicityWhite - Scottish</v>
      </c>
      <c r="F10311">
        <v>38.502276317011898</v>
      </c>
    </row>
    <row r="10312" spans="1:6" x14ac:dyDescent="0.25">
      <c r="A10312" s="95">
        <v>43555</v>
      </c>
      <c r="B10312" t="s">
        <v>132</v>
      </c>
      <c r="C10312" t="s">
        <v>90</v>
      </c>
      <c r="D10312" t="s">
        <v>58</v>
      </c>
      <c r="E10312" t="str">
        <f t="shared" si="161"/>
        <v>2019National Bodies and Special Health BoardsEthnicityWhite - Scottish</v>
      </c>
      <c r="F10312">
        <v>62.532584139489003</v>
      </c>
    </row>
    <row r="10313" spans="1:6" x14ac:dyDescent="0.25">
      <c r="A10313" s="95">
        <v>43555</v>
      </c>
      <c r="B10313" t="s">
        <v>128</v>
      </c>
      <c r="C10313" t="s">
        <v>90</v>
      </c>
      <c r="D10313" t="s">
        <v>58</v>
      </c>
      <c r="E10313" t="str">
        <f t="shared" si="161"/>
        <v>2019North RegionEthnicityWhite - Scottish</v>
      </c>
      <c r="F10313">
        <v>55.133446548000897</v>
      </c>
    </row>
    <row r="10314" spans="1:6" x14ac:dyDescent="0.25">
      <c r="A10314" s="95">
        <v>43555</v>
      </c>
      <c r="B10314" t="s">
        <v>129</v>
      </c>
      <c r="C10314" t="s">
        <v>90</v>
      </c>
      <c r="D10314" t="s">
        <v>58</v>
      </c>
      <c r="E10314" t="str">
        <f t="shared" si="161"/>
        <v>2019West RegionEthnicityWhite - Scottish</v>
      </c>
      <c r="F10314">
        <v>56.976155431262796</v>
      </c>
    </row>
    <row r="10315" spans="1:6" x14ac:dyDescent="0.25">
      <c r="A10315" s="95">
        <v>43921</v>
      </c>
      <c r="B10315" t="s">
        <v>102</v>
      </c>
      <c r="C10315" t="s">
        <v>90</v>
      </c>
      <c r="D10315" t="s">
        <v>58</v>
      </c>
      <c r="E10315" t="str">
        <f t="shared" si="161"/>
        <v>2020NHS Ayrshire &amp; ArranEthnicityWhite - Scottish</v>
      </c>
      <c r="F10315">
        <v>68.0307742674742</v>
      </c>
    </row>
    <row r="10316" spans="1:6" x14ac:dyDescent="0.25">
      <c r="A10316" s="95">
        <v>43921</v>
      </c>
      <c r="B10316" t="s">
        <v>103</v>
      </c>
      <c r="C10316" t="s">
        <v>90</v>
      </c>
      <c r="D10316" t="s">
        <v>58</v>
      </c>
      <c r="E10316" t="str">
        <f t="shared" si="161"/>
        <v>2020NHS BordersEthnicityWhite - Scottish</v>
      </c>
      <c r="F10316">
        <v>56.738151972464898</v>
      </c>
    </row>
    <row r="10317" spans="1:6" x14ac:dyDescent="0.25">
      <c r="A10317" s="95">
        <v>43921</v>
      </c>
      <c r="B10317" t="s">
        <v>82</v>
      </c>
      <c r="C10317" t="s">
        <v>90</v>
      </c>
      <c r="D10317" t="s">
        <v>58</v>
      </c>
      <c r="E10317" t="str">
        <f t="shared" si="161"/>
        <v>2020NHSScotlandEthnicityWhite - Scottish</v>
      </c>
      <c r="F10317">
        <v>56.5064702657412</v>
      </c>
    </row>
    <row r="10318" spans="1:6" x14ac:dyDescent="0.25">
      <c r="A10318" s="95">
        <v>43921</v>
      </c>
      <c r="B10318" t="s">
        <v>52</v>
      </c>
      <c r="C10318" t="s">
        <v>90</v>
      </c>
      <c r="D10318" t="s">
        <v>58</v>
      </c>
      <c r="E10318" t="str">
        <f t="shared" si="161"/>
        <v>2020NHS National Services ScotlandEthnicityWhite - Scottish</v>
      </c>
      <c r="F10318">
        <v>75.417789757412393</v>
      </c>
    </row>
    <row r="10319" spans="1:6" x14ac:dyDescent="0.25">
      <c r="A10319" s="95">
        <v>43921</v>
      </c>
      <c r="B10319" t="s">
        <v>15</v>
      </c>
      <c r="C10319" t="s">
        <v>90</v>
      </c>
      <c r="D10319" t="s">
        <v>58</v>
      </c>
      <c r="E10319" t="str">
        <f t="shared" si="161"/>
        <v>2020Scottish Ambulance ServiceEthnicityWhite - Scottish</v>
      </c>
      <c r="F10319">
        <v>66.654042794925203</v>
      </c>
    </row>
    <row r="10320" spans="1:6" x14ac:dyDescent="0.25">
      <c r="A10320" s="95">
        <v>43921</v>
      </c>
      <c r="B10320" t="s">
        <v>16</v>
      </c>
      <c r="C10320" t="s">
        <v>90</v>
      </c>
      <c r="D10320" t="s">
        <v>58</v>
      </c>
      <c r="E10320" t="str">
        <f t="shared" si="161"/>
        <v>2020NHS 24EthnicityWhite - Scottish</v>
      </c>
      <c r="F10320">
        <v>69.850402761795095</v>
      </c>
    </row>
    <row r="10321" spans="1:6" x14ac:dyDescent="0.25">
      <c r="A10321" s="95">
        <v>43921</v>
      </c>
      <c r="B10321" t="s">
        <v>17</v>
      </c>
      <c r="C10321" t="s">
        <v>90</v>
      </c>
      <c r="D10321" t="s">
        <v>58</v>
      </c>
      <c r="E10321" t="str">
        <f t="shared" si="161"/>
        <v>2020NHS Education for ScotlandEthnicityWhite - Scottish</v>
      </c>
      <c r="F10321">
        <v>36.338094123156097</v>
      </c>
    </row>
    <row r="10322" spans="1:6" x14ac:dyDescent="0.25">
      <c r="A10322" s="95">
        <v>43921</v>
      </c>
      <c r="B10322" t="s">
        <v>83</v>
      </c>
      <c r="C10322" t="s">
        <v>90</v>
      </c>
      <c r="D10322" t="s">
        <v>58</v>
      </c>
      <c r="E10322" t="str">
        <f t="shared" si="161"/>
        <v>2020Healthcare Improvement ScotlandEthnicityWhite - Scottish</v>
      </c>
      <c r="F10322">
        <v>63.740458015267102</v>
      </c>
    </row>
    <row r="10323" spans="1:6" x14ac:dyDescent="0.25">
      <c r="A10323" s="95">
        <v>43921</v>
      </c>
      <c r="B10323" t="s">
        <v>18</v>
      </c>
      <c r="C10323" t="s">
        <v>90</v>
      </c>
      <c r="D10323" t="s">
        <v>58</v>
      </c>
      <c r="E10323" t="str">
        <f t="shared" si="161"/>
        <v>2020NHS Health ScotlandEthnicityWhite - Scottish</v>
      </c>
      <c r="F10323">
        <v>64.179104477611901</v>
      </c>
    </row>
    <row r="10324" spans="1:6" x14ac:dyDescent="0.25">
      <c r="A10324" s="95">
        <v>43921</v>
      </c>
      <c r="B10324" t="s">
        <v>19</v>
      </c>
      <c r="C10324" t="s">
        <v>90</v>
      </c>
      <c r="D10324" t="s">
        <v>58</v>
      </c>
      <c r="E10324" t="str">
        <f t="shared" si="161"/>
        <v>2020The State HospitalEthnicityWhite - Scottish</v>
      </c>
      <c r="F10324">
        <v>47.041420118343197</v>
      </c>
    </row>
    <row r="10325" spans="1:6" x14ac:dyDescent="0.25">
      <c r="A10325" s="95">
        <v>43921</v>
      </c>
      <c r="B10325" t="s">
        <v>35</v>
      </c>
      <c r="C10325" t="s">
        <v>90</v>
      </c>
      <c r="D10325" t="s">
        <v>58</v>
      </c>
      <c r="E10325" t="str">
        <f t="shared" si="161"/>
        <v>2020National Waiting Times CentreEthnicityWhite - Scottish</v>
      </c>
      <c r="F10325">
        <v>64.325581395348806</v>
      </c>
    </row>
    <row r="10326" spans="1:6" x14ac:dyDescent="0.25">
      <c r="A10326" s="95">
        <v>43921</v>
      </c>
      <c r="B10326" t="s">
        <v>105</v>
      </c>
      <c r="C10326" t="s">
        <v>90</v>
      </c>
      <c r="D10326" t="s">
        <v>58</v>
      </c>
      <c r="E10326" t="str">
        <f t="shared" si="161"/>
        <v>2020NHS FifeEthnicityWhite - Scottish</v>
      </c>
      <c r="F10326">
        <v>52.735750309258698</v>
      </c>
    </row>
    <row r="10327" spans="1:6" x14ac:dyDescent="0.25">
      <c r="A10327" s="95">
        <v>43921</v>
      </c>
      <c r="B10327" t="s">
        <v>108</v>
      </c>
      <c r="C10327" t="s">
        <v>90</v>
      </c>
      <c r="D10327" t="s">
        <v>58</v>
      </c>
      <c r="E10327" t="str">
        <f t="shared" si="161"/>
        <v>2020NHS Greater Glasgow &amp; ClydeEthnicityWhite - Scottish</v>
      </c>
      <c r="F10327">
        <v>56.043792200046802</v>
      </c>
    </row>
    <row r="10328" spans="1:6" x14ac:dyDescent="0.25">
      <c r="A10328" s="95">
        <v>43921</v>
      </c>
      <c r="B10328" t="s">
        <v>109</v>
      </c>
      <c r="C10328" t="s">
        <v>90</v>
      </c>
      <c r="D10328" t="s">
        <v>58</v>
      </c>
      <c r="E10328" t="str">
        <f t="shared" si="161"/>
        <v>2020NHS HighlandEthnicityWhite - Scottish</v>
      </c>
      <c r="F10328">
        <v>46.3150403289577</v>
      </c>
    </row>
    <row r="10329" spans="1:6" x14ac:dyDescent="0.25">
      <c r="A10329" s="95">
        <v>43921</v>
      </c>
      <c r="B10329" t="s">
        <v>110</v>
      </c>
      <c r="C10329" t="s">
        <v>90</v>
      </c>
      <c r="D10329" t="s">
        <v>58</v>
      </c>
      <c r="E10329" t="str">
        <f t="shared" si="161"/>
        <v>2020NHS LanarkshireEthnicityWhite - Scottish</v>
      </c>
      <c r="F10329">
        <v>60.113247300500397</v>
      </c>
    </row>
    <row r="10330" spans="1:6" x14ac:dyDescent="0.25">
      <c r="A10330" s="95">
        <v>43921</v>
      </c>
      <c r="B10330" t="s">
        <v>107</v>
      </c>
      <c r="C10330" t="s">
        <v>90</v>
      </c>
      <c r="D10330" t="s">
        <v>58</v>
      </c>
      <c r="E10330" t="str">
        <f t="shared" si="161"/>
        <v>2020NHS GrampianEthnicityWhite - Scottish</v>
      </c>
      <c r="F10330">
        <v>49.414817268411099</v>
      </c>
    </row>
    <row r="10331" spans="1:6" x14ac:dyDescent="0.25">
      <c r="A10331" s="95">
        <v>43921</v>
      </c>
      <c r="B10331" t="s">
        <v>112</v>
      </c>
      <c r="C10331" t="s">
        <v>90</v>
      </c>
      <c r="D10331" t="s">
        <v>58</v>
      </c>
      <c r="E10331" t="str">
        <f t="shared" si="161"/>
        <v>2020NHS OrkneyEthnicityWhite - Scottish</v>
      </c>
      <c r="F10331">
        <v>58.191489361702097</v>
      </c>
    </row>
    <row r="10332" spans="1:6" x14ac:dyDescent="0.25">
      <c r="A10332" s="95">
        <v>43921</v>
      </c>
      <c r="B10332" t="s">
        <v>111</v>
      </c>
      <c r="C10332" t="s">
        <v>90</v>
      </c>
      <c r="D10332" t="s">
        <v>58</v>
      </c>
      <c r="E10332" t="str">
        <f t="shared" si="161"/>
        <v>2020NHS LothianEthnicityWhite - Scottish</v>
      </c>
      <c r="F10332">
        <v>47.034391094866201</v>
      </c>
    </row>
    <row r="10333" spans="1:6" x14ac:dyDescent="0.25">
      <c r="A10333" s="95">
        <v>43921</v>
      </c>
      <c r="B10333" t="s">
        <v>114</v>
      </c>
      <c r="C10333" t="s">
        <v>90</v>
      </c>
      <c r="D10333" t="s">
        <v>58</v>
      </c>
      <c r="E10333" t="str">
        <f t="shared" si="161"/>
        <v>2020NHS TaysideEthnicityWhite - Scottish</v>
      </c>
      <c r="F10333">
        <v>67.537160780035407</v>
      </c>
    </row>
    <row r="10334" spans="1:6" x14ac:dyDescent="0.25">
      <c r="A10334" s="95">
        <v>43921</v>
      </c>
      <c r="B10334" t="s">
        <v>106</v>
      </c>
      <c r="C10334" t="s">
        <v>90</v>
      </c>
      <c r="D10334" t="s">
        <v>58</v>
      </c>
      <c r="E10334" t="str">
        <f t="shared" si="161"/>
        <v>2020NHS Forth ValleyEthnicityWhite - Scottish</v>
      </c>
      <c r="F10334">
        <v>72.611314515176502</v>
      </c>
    </row>
    <row r="10335" spans="1:6" x14ac:dyDescent="0.25">
      <c r="A10335" s="95">
        <v>43921</v>
      </c>
      <c r="B10335" t="s">
        <v>115</v>
      </c>
      <c r="C10335" t="s">
        <v>90</v>
      </c>
      <c r="D10335" t="s">
        <v>58</v>
      </c>
      <c r="E10335" t="str">
        <f t="shared" si="161"/>
        <v>2020NHS Western IslesEthnicityWhite - Scottish</v>
      </c>
      <c r="F10335">
        <v>62.093576526566203</v>
      </c>
    </row>
    <row r="10336" spans="1:6" x14ac:dyDescent="0.25">
      <c r="A10336" s="95">
        <v>43921</v>
      </c>
      <c r="B10336" t="s">
        <v>104</v>
      </c>
      <c r="C10336" t="s">
        <v>90</v>
      </c>
      <c r="D10336" t="s">
        <v>58</v>
      </c>
      <c r="E10336" t="str">
        <f t="shared" si="161"/>
        <v>2020NHS Dumfries &amp; GallowayEthnicityWhite - Scottish</v>
      </c>
      <c r="F10336">
        <v>44.231872967285199</v>
      </c>
    </row>
    <row r="10337" spans="1:6" x14ac:dyDescent="0.25">
      <c r="A10337" s="95">
        <v>43921</v>
      </c>
      <c r="B10337" t="s">
        <v>113</v>
      </c>
      <c r="C10337" t="s">
        <v>90</v>
      </c>
      <c r="D10337" t="s">
        <v>58</v>
      </c>
      <c r="E10337" t="str">
        <f t="shared" si="161"/>
        <v>2020NHS ShetlandEthnicityWhite - Scottish</v>
      </c>
      <c r="F10337">
        <v>56.672760511882998</v>
      </c>
    </row>
    <row r="10338" spans="1:6" x14ac:dyDescent="0.25">
      <c r="A10338" s="95">
        <v>43921</v>
      </c>
      <c r="B10338" t="s">
        <v>127</v>
      </c>
      <c r="C10338" t="s">
        <v>90</v>
      </c>
      <c r="D10338" t="s">
        <v>58</v>
      </c>
      <c r="E10338" t="str">
        <f t="shared" si="161"/>
        <v>2020East RegionEthnicityWhite - Scottish</v>
      </c>
      <c r="F10338">
        <v>49.210247628489597</v>
      </c>
    </row>
    <row r="10339" spans="1:6" x14ac:dyDescent="0.25">
      <c r="A10339" s="95">
        <v>43921</v>
      </c>
      <c r="B10339" t="s">
        <v>132</v>
      </c>
      <c r="C10339" t="s">
        <v>90</v>
      </c>
      <c r="D10339" t="s">
        <v>58</v>
      </c>
      <c r="E10339" t="str">
        <f t="shared" si="161"/>
        <v>2020National Bodies and Special Health BoardsEthnicityWhite - Scottish</v>
      </c>
      <c r="F10339">
        <v>60.658282044420602</v>
      </c>
    </row>
    <row r="10340" spans="1:6" x14ac:dyDescent="0.25">
      <c r="A10340" s="95">
        <v>43921</v>
      </c>
      <c r="B10340" t="s">
        <v>128</v>
      </c>
      <c r="C10340" t="s">
        <v>90</v>
      </c>
      <c r="D10340" t="s">
        <v>58</v>
      </c>
      <c r="E10340" t="str">
        <f t="shared" si="161"/>
        <v>2020North RegionEthnicityWhite - Scottish</v>
      </c>
      <c r="F10340">
        <v>54.7258882206851</v>
      </c>
    </row>
    <row r="10341" spans="1:6" x14ac:dyDescent="0.25">
      <c r="A10341" s="95">
        <v>43921</v>
      </c>
      <c r="B10341" t="s">
        <v>129</v>
      </c>
      <c r="C10341" t="s">
        <v>90</v>
      </c>
      <c r="D10341" t="s">
        <v>58</v>
      </c>
      <c r="E10341" t="str">
        <f t="shared" si="161"/>
        <v>2020West RegionEthnicityWhite - Scottish</v>
      </c>
      <c r="F10341">
        <v>59.301070994559801</v>
      </c>
    </row>
    <row r="10342" spans="1:6" x14ac:dyDescent="0.25">
      <c r="A10342" s="95">
        <v>40268</v>
      </c>
      <c r="B10342" t="s">
        <v>102</v>
      </c>
      <c r="C10342" t="s">
        <v>4</v>
      </c>
      <c r="D10342" t="s">
        <v>56</v>
      </c>
      <c r="E10342" t="str">
        <f t="shared" si="161"/>
        <v>2010NHS Ayrshire &amp; ArranDisabilityYes</v>
      </c>
      <c r="F10342">
        <v>0.72662826761187405</v>
      </c>
    </row>
    <row r="10343" spans="1:6" x14ac:dyDescent="0.25">
      <c r="A10343" s="95">
        <v>40268</v>
      </c>
      <c r="B10343" t="s">
        <v>103</v>
      </c>
      <c r="C10343" t="s">
        <v>4</v>
      </c>
      <c r="D10343" t="s">
        <v>56</v>
      </c>
      <c r="E10343" t="str">
        <f t="shared" si="161"/>
        <v>2010NHS BordersDisabilityYes</v>
      </c>
      <c r="F10343">
        <v>0.69947539345490795</v>
      </c>
    </row>
    <row r="10344" spans="1:6" x14ac:dyDescent="0.25">
      <c r="A10344" s="95">
        <v>40268</v>
      </c>
      <c r="B10344" t="s">
        <v>82</v>
      </c>
      <c r="C10344" t="s">
        <v>4</v>
      </c>
      <c r="D10344" t="s">
        <v>56</v>
      </c>
      <c r="E10344" t="str">
        <f t="shared" si="161"/>
        <v>2010NHSScotlandDisabilityYes</v>
      </c>
      <c r="F10344">
        <v>0.46086523015565201</v>
      </c>
    </row>
    <row r="10345" spans="1:6" x14ac:dyDescent="0.25">
      <c r="A10345" s="95">
        <v>40268</v>
      </c>
      <c r="B10345" t="s">
        <v>52</v>
      </c>
      <c r="C10345" t="s">
        <v>4</v>
      </c>
      <c r="D10345" t="s">
        <v>56</v>
      </c>
      <c r="E10345" t="str">
        <f t="shared" si="161"/>
        <v>2010NHS National Services ScotlandDisabilityYes</v>
      </c>
      <c r="F10345">
        <v>0.82079343365252999</v>
      </c>
    </row>
    <row r="10346" spans="1:6" x14ac:dyDescent="0.25">
      <c r="A10346" s="95">
        <v>40268</v>
      </c>
      <c r="B10346" t="s">
        <v>15</v>
      </c>
      <c r="C10346" t="s">
        <v>4</v>
      </c>
      <c r="D10346" t="s">
        <v>56</v>
      </c>
      <c r="E10346" t="str">
        <f t="shared" si="161"/>
        <v>2010Scottish Ambulance ServiceDisabilityYes</v>
      </c>
      <c r="F10346">
        <v>0.69396252602359398</v>
      </c>
    </row>
    <row r="10347" spans="1:6" x14ac:dyDescent="0.25">
      <c r="A10347" s="95">
        <v>40268</v>
      </c>
      <c r="B10347" t="s">
        <v>16</v>
      </c>
      <c r="C10347" t="s">
        <v>4</v>
      </c>
      <c r="D10347" t="s">
        <v>56</v>
      </c>
      <c r="E10347" t="str">
        <f t="shared" si="161"/>
        <v>2010NHS 24DisabilityYes</v>
      </c>
      <c r="F10347">
        <v>0.348918353105373</v>
      </c>
    </row>
    <row r="10348" spans="1:6" x14ac:dyDescent="0.25">
      <c r="A10348" s="95">
        <v>40268</v>
      </c>
      <c r="B10348" t="s">
        <v>17</v>
      </c>
      <c r="C10348" t="s">
        <v>4</v>
      </c>
      <c r="D10348" t="s">
        <v>56</v>
      </c>
      <c r="E10348" t="str">
        <f t="shared" si="161"/>
        <v>2010NHS Education for ScotlandDisabilityYes</v>
      </c>
      <c r="F10348">
        <v>0.86121232196091402</v>
      </c>
    </row>
    <row r="10349" spans="1:6" x14ac:dyDescent="0.25">
      <c r="A10349" s="95">
        <v>40268</v>
      </c>
      <c r="B10349" t="s">
        <v>83</v>
      </c>
      <c r="C10349" t="s">
        <v>4</v>
      </c>
      <c r="D10349" t="s">
        <v>56</v>
      </c>
      <c r="E10349" t="str">
        <f t="shared" si="161"/>
        <v>2010Healthcare Improvement ScotlandDisabilityYes</v>
      </c>
      <c r="F10349">
        <v>1.35135135135135</v>
      </c>
    </row>
    <row r="10350" spans="1:6" x14ac:dyDescent="0.25">
      <c r="A10350" s="95">
        <v>40268</v>
      </c>
      <c r="B10350" t="s">
        <v>18</v>
      </c>
      <c r="C10350" t="s">
        <v>4</v>
      </c>
      <c r="D10350" t="s">
        <v>56</v>
      </c>
      <c r="E10350" t="str">
        <f t="shared" si="161"/>
        <v>2010NHS Health ScotlandDisabilityYes</v>
      </c>
      <c r="F10350">
        <v>2.7303754266211602</v>
      </c>
    </row>
    <row r="10351" spans="1:6" x14ac:dyDescent="0.25">
      <c r="A10351" s="95">
        <v>40268</v>
      </c>
      <c r="B10351" t="s">
        <v>19</v>
      </c>
      <c r="C10351" t="s">
        <v>4</v>
      </c>
      <c r="D10351" t="s">
        <v>56</v>
      </c>
      <c r="E10351" t="str">
        <f t="shared" si="161"/>
        <v>2010The State HospitalDisabilityYes</v>
      </c>
      <c r="F10351">
        <v>1.40449438202247</v>
      </c>
    </row>
    <row r="10352" spans="1:6" x14ac:dyDescent="0.25">
      <c r="A10352" s="95">
        <v>40268</v>
      </c>
      <c r="B10352" t="s">
        <v>35</v>
      </c>
      <c r="C10352" t="s">
        <v>4</v>
      </c>
      <c r="D10352" t="s">
        <v>56</v>
      </c>
      <c r="E10352" t="str">
        <f t="shared" si="161"/>
        <v>2010National Waiting Times CentreDisabilityYes</v>
      </c>
      <c r="F10352">
        <v>0.12285012285012201</v>
      </c>
    </row>
    <row r="10353" spans="1:6" x14ac:dyDescent="0.25">
      <c r="A10353" s="95">
        <v>40268</v>
      </c>
      <c r="B10353" t="s">
        <v>105</v>
      </c>
      <c r="C10353" t="s">
        <v>4</v>
      </c>
      <c r="D10353" t="s">
        <v>56</v>
      </c>
      <c r="E10353" t="str">
        <f t="shared" si="161"/>
        <v>2010NHS FifeDisabilityYes</v>
      </c>
      <c r="F10353">
        <v>0.29095141111434297</v>
      </c>
    </row>
    <row r="10354" spans="1:6" x14ac:dyDescent="0.25">
      <c r="A10354" s="95">
        <v>40268</v>
      </c>
      <c r="B10354" t="s">
        <v>108</v>
      </c>
      <c r="C10354" t="s">
        <v>4</v>
      </c>
      <c r="D10354" t="s">
        <v>56</v>
      </c>
      <c r="E10354" t="str">
        <f t="shared" si="161"/>
        <v>2010NHS Greater Glasgow &amp; ClydeDisabilityYes</v>
      </c>
      <c r="F10354">
        <v>0.13885827639409301</v>
      </c>
    </row>
    <row r="10355" spans="1:6" x14ac:dyDescent="0.25">
      <c r="A10355" s="95">
        <v>40268</v>
      </c>
      <c r="B10355" t="s">
        <v>109</v>
      </c>
      <c r="C10355" t="s">
        <v>4</v>
      </c>
      <c r="D10355" t="s">
        <v>56</v>
      </c>
      <c r="E10355" t="str">
        <f t="shared" si="161"/>
        <v>2010NHS HighlandDisabilityYes</v>
      </c>
      <c r="F10355">
        <v>1.148865738487</v>
      </c>
    </row>
    <row r="10356" spans="1:6" x14ac:dyDescent="0.25">
      <c r="A10356" s="95">
        <v>40268</v>
      </c>
      <c r="B10356" t="s">
        <v>110</v>
      </c>
      <c r="C10356" t="s">
        <v>4</v>
      </c>
      <c r="D10356" t="s">
        <v>56</v>
      </c>
      <c r="E10356" t="str">
        <f t="shared" si="161"/>
        <v>2010NHS LanarkshireDisabilityYes</v>
      </c>
      <c r="F10356">
        <v>0.31400613407331601</v>
      </c>
    </row>
    <row r="10357" spans="1:6" x14ac:dyDescent="0.25">
      <c r="A10357" s="95">
        <v>40268</v>
      </c>
      <c r="B10357" t="s">
        <v>107</v>
      </c>
      <c r="C10357" t="s">
        <v>4</v>
      </c>
      <c r="D10357" t="s">
        <v>56</v>
      </c>
      <c r="E10357" t="str">
        <f t="shared" si="161"/>
        <v>2010NHS GrampianDisabilityYes</v>
      </c>
      <c r="F10357">
        <v>0.52239243998356499</v>
      </c>
    </row>
    <row r="10358" spans="1:6" x14ac:dyDescent="0.25">
      <c r="A10358" s="95">
        <v>40268</v>
      </c>
      <c r="B10358" t="s">
        <v>112</v>
      </c>
      <c r="C10358" t="s">
        <v>4</v>
      </c>
      <c r="D10358" t="s">
        <v>56</v>
      </c>
      <c r="E10358" t="str">
        <f t="shared" si="161"/>
        <v>2010NHS OrkneyDisabilityYes</v>
      </c>
      <c r="F10358">
        <v>0.67750677506775003</v>
      </c>
    </row>
    <row r="10359" spans="1:6" x14ac:dyDescent="0.25">
      <c r="A10359" s="95">
        <v>40268</v>
      </c>
      <c r="B10359" t="s">
        <v>111</v>
      </c>
      <c r="C10359" t="s">
        <v>4</v>
      </c>
      <c r="D10359" t="s">
        <v>56</v>
      </c>
      <c r="E10359" t="str">
        <f t="shared" si="161"/>
        <v>2010NHS LothianDisabilityYes</v>
      </c>
      <c r="F10359">
        <v>0.545982575024201</v>
      </c>
    </row>
    <row r="10360" spans="1:6" x14ac:dyDescent="0.25">
      <c r="A10360" s="95">
        <v>40268</v>
      </c>
      <c r="B10360" t="s">
        <v>114</v>
      </c>
      <c r="C10360" t="s">
        <v>4</v>
      </c>
      <c r="D10360" t="s">
        <v>56</v>
      </c>
      <c r="E10360" t="str">
        <f t="shared" si="161"/>
        <v>2010NHS TaysideDisabilityYes</v>
      </c>
      <c r="F10360">
        <v>0.30350037094489701</v>
      </c>
    </row>
    <row r="10361" spans="1:6" x14ac:dyDescent="0.25">
      <c r="A10361" s="95">
        <v>40268</v>
      </c>
      <c r="B10361" t="s">
        <v>106</v>
      </c>
      <c r="C10361" t="s">
        <v>4</v>
      </c>
      <c r="D10361" t="s">
        <v>56</v>
      </c>
      <c r="E10361" t="str">
        <f t="shared" si="161"/>
        <v>2010NHS Forth ValleyDisabilityYes</v>
      </c>
      <c r="F10361">
        <v>0.35292685895095499</v>
      </c>
    </row>
    <row r="10362" spans="1:6" x14ac:dyDescent="0.25">
      <c r="A10362" s="95">
        <v>40268</v>
      </c>
      <c r="B10362" t="s">
        <v>115</v>
      </c>
      <c r="C10362" t="s">
        <v>4</v>
      </c>
      <c r="D10362" t="s">
        <v>56</v>
      </c>
      <c r="E10362" t="str">
        <f t="shared" si="161"/>
        <v>2010NHS Western IslesDisabilityYes</v>
      </c>
      <c r="F10362">
        <v>1.3178294573643401</v>
      </c>
    </row>
    <row r="10363" spans="1:6" x14ac:dyDescent="0.25">
      <c r="A10363" s="95">
        <v>40268</v>
      </c>
      <c r="B10363" t="s">
        <v>104</v>
      </c>
      <c r="C10363" t="s">
        <v>4</v>
      </c>
      <c r="D10363" t="s">
        <v>56</v>
      </c>
      <c r="E10363" t="str">
        <f t="shared" si="161"/>
        <v>2010NHS Dumfries &amp; GallowayDisabilityYes</v>
      </c>
      <c r="F10363">
        <v>0.403632694248234</v>
      </c>
    </row>
    <row r="10364" spans="1:6" x14ac:dyDescent="0.25">
      <c r="A10364" s="95">
        <v>40268</v>
      </c>
      <c r="B10364" t="s">
        <v>113</v>
      </c>
      <c r="C10364" t="s">
        <v>4</v>
      </c>
      <c r="D10364" t="s">
        <v>56</v>
      </c>
      <c r="E10364" t="str">
        <f t="shared" si="161"/>
        <v>2010NHS ShetlandDisabilityYes</v>
      </c>
      <c r="F10364">
        <v>2.1437578814627898</v>
      </c>
    </row>
    <row r="10365" spans="1:6" x14ac:dyDescent="0.25">
      <c r="A10365" s="95">
        <v>40268</v>
      </c>
      <c r="B10365" t="s">
        <v>127</v>
      </c>
      <c r="C10365" t="s">
        <v>4</v>
      </c>
      <c r="D10365" t="s">
        <v>56</v>
      </c>
      <c r="E10365" t="str">
        <f t="shared" si="161"/>
        <v>2010East RegionDisabilityYes</v>
      </c>
      <c r="F10365">
        <v>0.49577717431924001</v>
      </c>
    </row>
    <row r="10366" spans="1:6" x14ac:dyDescent="0.25">
      <c r="A10366" s="95">
        <v>40268</v>
      </c>
      <c r="B10366" t="s">
        <v>132</v>
      </c>
      <c r="C10366" t="s">
        <v>4</v>
      </c>
      <c r="D10366" t="s">
        <v>56</v>
      </c>
      <c r="E10366" t="str">
        <f t="shared" si="161"/>
        <v>2010National Bodies and Special Health BoardsDisabilityYes</v>
      </c>
      <c r="F10366">
        <v>0.74874666319421801</v>
      </c>
    </row>
    <row r="10367" spans="1:6" x14ac:dyDescent="0.25">
      <c r="A10367" s="95">
        <v>40268</v>
      </c>
      <c r="B10367" t="s">
        <v>128</v>
      </c>
      <c r="C10367" t="s">
        <v>4</v>
      </c>
      <c r="D10367" t="s">
        <v>56</v>
      </c>
      <c r="E10367" t="str">
        <f t="shared" si="161"/>
        <v>2010North RegionDisabilityYes</v>
      </c>
      <c r="F10367">
        <v>0.64729958181332803</v>
      </c>
    </row>
    <row r="10368" spans="1:6" x14ac:dyDescent="0.25">
      <c r="A10368" s="95">
        <v>40268</v>
      </c>
      <c r="B10368" t="s">
        <v>129</v>
      </c>
      <c r="C10368" t="s">
        <v>4</v>
      </c>
      <c r="D10368" t="s">
        <v>56</v>
      </c>
      <c r="E10368" t="str">
        <f t="shared" si="161"/>
        <v>2010West RegionDisabilityYes</v>
      </c>
      <c r="F10368">
        <v>0.283760970294895</v>
      </c>
    </row>
    <row r="10369" spans="1:6" x14ac:dyDescent="0.25">
      <c r="A10369" s="95">
        <v>40633</v>
      </c>
      <c r="B10369" t="s">
        <v>102</v>
      </c>
      <c r="C10369" t="s">
        <v>4</v>
      </c>
      <c r="D10369" t="s">
        <v>56</v>
      </c>
      <c r="E10369" t="str">
        <f t="shared" si="161"/>
        <v>2011NHS Ayrshire &amp; ArranDisabilityYes</v>
      </c>
      <c r="F10369">
        <v>0.69033530571992097</v>
      </c>
    </row>
    <row r="10370" spans="1:6" x14ac:dyDescent="0.25">
      <c r="A10370" s="95">
        <v>40633</v>
      </c>
      <c r="B10370" t="s">
        <v>103</v>
      </c>
      <c r="C10370" t="s">
        <v>4</v>
      </c>
      <c r="D10370" t="s">
        <v>56</v>
      </c>
      <c r="E10370" t="str">
        <f t="shared" si="161"/>
        <v>2011NHS BordersDisabilityYes</v>
      </c>
      <c r="F10370">
        <v>0.78226857887874801</v>
      </c>
    </row>
    <row r="10371" spans="1:6" x14ac:dyDescent="0.25">
      <c r="A10371" s="95">
        <v>40633</v>
      </c>
      <c r="B10371" t="s">
        <v>82</v>
      </c>
      <c r="C10371" t="s">
        <v>4</v>
      </c>
      <c r="D10371" t="s">
        <v>56</v>
      </c>
      <c r="E10371" t="str">
        <f t="shared" si="161"/>
        <v>2011NHSScotlandDisabilityYes</v>
      </c>
      <c r="F10371">
        <v>0.53511743967767</v>
      </c>
    </row>
    <row r="10372" spans="1:6" x14ac:dyDescent="0.25">
      <c r="A10372" s="95">
        <v>40633</v>
      </c>
      <c r="B10372" t="s">
        <v>52</v>
      </c>
      <c r="C10372" t="s">
        <v>4</v>
      </c>
      <c r="D10372" t="s">
        <v>56</v>
      </c>
      <c r="E10372" t="str">
        <f t="shared" ref="E10372:E10435" si="162">"20"&amp;RIGHT(TEXT(A10372,"dd-mmm-yy"),2)&amp;B10372&amp;C10372&amp;D10372</f>
        <v>2011NHS National Services ScotlandDisabilityYes</v>
      </c>
      <c r="F10372">
        <v>0.79977937120794196</v>
      </c>
    </row>
    <row r="10373" spans="1:6" x14ac:dyDescent="0.25">
      <c r="A10373" s="95">
        <v>40633</v>
      </c>
      <c r="B10373" t="s">
        <v>15</v>
      </c>
      <c r="C10373" t="s">
        <v>4</v>
      </c>
      <c r="D10373" t="s">
        <v>56</v>
      </c>
      <c r="E10373" t="str">
        <f t="shared" si="162"/>
        <v>2011Scottish Ambulance ServiceDisabilityYes</v>
      </c>
      <c r="F10373">
        <v>0.69332100762653104</v>
      </c>
    </row>
    <row r="10374" spans="1:6" x14ac:dyDescent="0.25">
      <c r="A10374" s="95">
        <v>40633</v>
      </c>
      <c r="B10374" t="s">
        <v>16</v>
      </c>
      <c r="C10374" t="s">
        <v>4</v>
      </c>
      <c r="D10374" t="s">
        <v>56</v>
      </c>
      <c r="E10374" t="str">
        <f t="shared" si="162"/>
        <v>2011NHS 24DisabilityYes</v>
      </c>
      <c r="F10374">
        <v>0.35063113604488</v>
      </c>
    </row>
    <row r="10375" spans="1:6" x14ac:dyDescent="0.25">
      <c r="A10375" s="95">
        <v>40633</v>
      </c>
      <c r="B10375" t="s">
        <v>17</v>
      </c>
      <c r="C10375" t="s">
        <v>4</v>
      </c>
      <c r="D10375" t="s">
        <v>56</v>
      </c>
      <c r="E10375" t="str">
        <f t="shared" si="162"/>
        <v>2011NHS Education for ScotlandDisabilityYes</v>
      </c>
      <c r="F10375">
        <v>0.90634441087613304</v>
      </c>
    </row>
    <row r="10376" spans="1:6" x14ac:dyDescent="0.25">
      <c r="A10376" s="95">
        <v>40633</v>
      </c>
      <c r="B10376" t="s">
        <v>83</v>
      </c>
      <c r="C10376" t="s">
        <v>4</v>
      </c>
      <c r="D10376" t="s">
        <v>56</v>
      </c>
      <c r="E10376" t="str">
        <f t="shared" si="162"/>
        <v>2011Healthcare Improvement ScotlandDisabilityYes</v>
      </c>
      <c r="F10376">
        <v>1.35135135135135</v>
      </c>
    </row>
    <row r="10377" spans="1:6" x14ac:dyDescent="0.25">
      <c r="A10377" s="95">
        <v>40633</v>
      </c>
      <c r="B10377" t="s">
        <v>18</v>
      </c>
      <c r="C10377" t="s">
        <v>4</v>
      </c>
      <c r="D10377" t="s">
        <v>56</v>
      </c>
      <c r="E10377" t="str">
        <f t="shared" si="162"/>
        <v>2011NHS Health ScotlandDisabilityYes</v>
      </c>
      <c r="F10377">
        <v>2.6229508196721301</v>
      </c>
    </row>
    <row r="10378" spans="1:6" x14ac:dyDescent="0.25">
      <c r="A10378" s="95">
        <v>40633</v>
      </c>
      <c r="B10378" t="s">
        <v>19</v>
      </c>
      <c r="C10378" t="s">
        <v>4</v>
      </c>
      <c r="D10378" t="s">
        <v>56</v>
      </c>
      <c r="E10378" t="str">
        <f t="shared" si="162"/>
        <v>2011The State HospitalDisabilityYes</v>
      </c>
      <c r="F10378">
        <v>1.4326647564469901</v>
      </c>
    </row>
    <row r="10379" spans="1:6" x14ac:dyDescent="0.25">
      <c r="A10379" s="95">
        <v>40633</v>
      </c>
      <c r="B10379" t="s">
        <v>35</v>
      </c>
      <c r="C10379" t="s">
        <v>4</v>
      </c>
      <c r="D10379" t="s">
        <v>56</v>
      </c>
      <c r="E10379" t="str">
        <f t="shared" si="162"/>
        <v>2011National Waiting Times CentreDisabilityYes</v>
      </c>
      <c r="F10379">
        <v>0.12714558169103601</v>
      </c>
    </row>
    <row r="10380" spans="1:6" x14ac:dyDescent="0.25">
      <c r="A10380" s="95">
        <v>40633</v>
      </c>
      <c r="B10380" t="s">
        <v>105</v>
      </c>
      <c r="C10380" t="s">
        <v>4</v>
      </c>
      <c r="D10380" t="s">
        <v>56</v>
      </c>
      <c r="E10380" t="str">
        <f t="shared" si="162"/>
        <v>2011NHS FifeDisabilityYes</v>
      </c>
      <c r="F10380">
        <v>0.27209513252040701</v>
      </c>
    </row>
    <row r="10381" spans="1:6" x14ac:dyDescent="0.25">
      <c r="A10381" s="95">
        <v>40633</v>
      </c>
      <c r="B10381" t="s">
        <v>108</v>
      </c>
      <c r="C10381" t="s">
        <v>4</v>
      </c>
      <c r="D10381" t="s">
        <v>56</v>
      </c>
      <c r="E10381" t="str">
        <f t="shared" si="162"/>
        <v>2011NHS Greater Glasgow &amp; ClydeDisabilityYes</v>
      </c>
      <c r="F10381">
        <v>0.28972843707604201</v>
      </c>
    </row>
    <row r="10382" spans="1:6" x14ac:dyDescent="0.25">
      <c r="A10382" s="95">
        <v>40633</v>
      </c>
      <c r="B10382" t="s">
        <v>109</v>
      </c>
      <c r="C10382" t="s">
        <v>4</v>
      </c>
      <c r="D10382" t="s">
        <v>56</v>
      </c>
      <c r="E10382" t="str">
        <f t="shared" si="162"/>
        <v>2011NHS HighlandDisabilityYes</v>
      </c>
      <c r="F10382">
        <v>1.81658365074714</v>
      </c>
    </row>
    <row r="10383" spans="1:6" x14ac:dyDescent="0.25">
      <c r="A10383" s="95">
        <v>40633</v>
      </c>
      <c r="B10383" t="s">
        <v>110</v>
      </c>
      <c r="C10383" t="s">
        <v>4</v>
      </c>
      <c r="D10383" t="s">
        <v>56</v>
      </c>
      <c r="E10383" t="str">
        <f t="shared" si="162"/>
        <v>2011NHS LanarkshireDisabilityYes</v>
      </c>
      <c r="F10383">
        <v>0.30127121757660302</v>
      </c>
    </row>
    <row r="10384" spans="1:6" x14ac:dyDescent="0.25">
      <c r="A10384" s="95">
        <v>40633</v>
      </c>
      <c r="B10384" t="s">
        <v>107</v>
      </c>
      <c r="C10384" t="s">
        <v>4</v>
      </c>
      <c r="D10384" t="s">
        <v>56</v>
      </c>
      <c r="E10384" t="str">
        <f t="shared" si="162"/>
        <v>2011NHS GrampianDisabilityYes</v>
      </c>
      <c r="F10384">
        <v>0.49751243781094501</v>
      </c>
    </row>
    <row r="10385" spans="1:6" x14ac:dyDescent="0.25">
      <c r="A10385" s="95">
        <v>40633</v>
      </c>
      <c r="B10385" t="s">
        <v>112</v>
      </c>
      <c r="C10385" t="s">
        <v>4</v>
      </c>
      <c r="D10385" t="s">
        <v>56</v>
      </c>
      <c r="E10385" t="str">
        <f t="shared" si="162"/>
        <v>2011NHS OrkneyDisabilityYes</v>
      </c>
      <c r="F10385">
        <v>0.55944055944055904</v>
      </c>
    </row>
    <row r="10386" spans="1:6" x14ac:dyDescent="0.25">
      <c r="A10386" s="95">
        <v>40633</v>
      </c>
      <c r="B10386" t="s">
        <v>111</v>
      </c>
      <c r="C10386" t="s">
        <v>4</v>
      </c>
      <c r="D10386" t="s">
        <v>56</v>
      </c>
      <c r="E10386" t="str">
        <f t="shared" si="162"/>
        <v>2011NHS LothianDisabilityYes</v>
      </c>
      <c r="F10386">
        <v>0.53937432578209199</v>
      </c>
    </row>
    <row r="10387" spans="1:6" x14ac:dyDescent="0.25">
      <c r="A10387" s="95">
        <v>40633</v>
      </c>
      <c r="B10387" t="s">
        <v>114</v>
      </c>
      <c r="C10387" t="s">
        <v>4</v>
      </c>
      <c r="D10387" t="s">
        <v>56</v>
      </c>
      <c r="E10387" t="str">
        <f t="shared" si="162"/>
        <v>2011NHS TaysideDisabilityYes</v>
      </c>
      <c r="F10387">
        <v>0.33304988662131502</v>
      </c>
    </row>
    <row r="10388" spans="1:6" x14ac:dyDescent="0.25">
      <c r="A10388" s="95">
        <v>40633</v>
      </c>
      <c r="B10388" t="s">
        <v>106</v>
      </c>
      <c r="C10388" t="s">
        <v>4</v>
      </c>
      <c r="D10388" t="s">
        <v>56</v>
      </c>
      <c r="E10388" t="str">
        <f t="shared" si="162"/>
        <v>2011NHS Forth ValleyDisabilityYes</v>
      </c>
      <c r="F10388">
        <v>0.347803684142728</v>
      </c>
    </row>
    <row r="10389" spans="1:6" x14ac:dyDescent="0.25">
      <c r="A10389" s="95">
        <v>40633</v>
      </c>
      <c r="B10389" t="s">
        <v>115</v>
      </c>
      <c r="C10389" t="s">
        <v>4</v>
      </c>
      <c r="D10389" t="s">
        <v>56</v>
      </c>
      <c r="E10389" t="str">
        <f t="shared" si="162"/>
        <v>2011NHS Western IslesDisabilityYes</v>
      </c>
      <c r="F10389">
        <v>1.4139827179890001</v>
      </c>
    </row>
    <row r="10390" spans="1:6" x14ac:dyDescent="0.25">
      <c r="A10390" s="95">
        <v>40633</v>
      </c>
      <c r="B10390" t="s">
        <v>104</v>
      </c>
      <c r="C10390" t="s">
        <v>4</v>
      </c>
      <c r="D10390" t="s">
        <v>56</v>
      </c>
      <c r="E10390" t="str">
        <f t="shared" si="162"/>
        <v>2011NHS Dumfries &amp; GallowayDisabilityYes</v>
      </c>
      <c r="F10390">
        <v>0.39280545792846799</v>
      </c>
    </row>
    <row r="10391" spans="1:6" x14ac:dyDescent="0.25">
      <c r="A10391" s="95">
        <v>40633</v>
      </c>
      <c r="B10391" t="s">
        <v>113</v>
      </c>
      <c r="C10391" t="s">
        <v>4</v>
      </c>
      <c r="D10391" t="s">
        <v>56</v>
      </c>
      <c r="E10391" t="str">
        <f t="shared" si="162"/>
        <v>2011NHS ShetlandDisabilityYes</v>
      </c>
      <c r="F10391">
        <v>1.90114068441064</v>
      </c>
    </row>
    <row r="10392" spans="1:6" x14ac:dyDescent="0.25">
      <c r="A10392" s="95">
        <v>40633</v>
      </c>
      <c r="B10392" t="s">
        <v>127</v>
      </c>
      <c r="C10392" t="s">
        <v>4</v>
      </c>
      <c r="D10392" t="s">
        <v>56</v>
      </c>
      <c r="E10392" t="str">
        <f t="shared" si="162"/>
        <v>2011East RegionDisabilityYes</v>
      </c>
      <c r="F10392">
        <v>0.49501121509784202</v>
      </c>
    </row>
    <row r="10393" spans="1:6" x14ac:dyDescent="0.25">
      <c r="A10393" s="95">
        <v>40633</v>
      </c>
      <c r="B10393" t="s">
        <v>132</v>
      </c>
      <c r="C10393" t="s">
        <v>4</v>
      </c>
      <c r="D10393" t="s">
        <v>56</v>
      </c>
      <c r="E10393" t="str">
        <f t="shared" si="162"/>
        <v>2011National Bodies and Special Health BoardsDisabilityYes</v>
      </c>
      <c r="F10393">
        <v>0.75508864084044602</v>
      </c>
    </row>
    <row r="10394" spans="1:6" x14ac:dyDescent="0.25">
      <c r="A10394" s="95">
        <v>40633</v>
      </c>
      <c r="B10394" t="s">
        <v>128</v>
      </c>
      <c r="C10394" t="s">
        <v>4</v>
      </c>
      <c r="D10394" t="s">
        <v>56</v>
      </c>
      <c r="E10394" t="str">
        <f t="shared" si="162"/>
        <v>2011North RegionDisabilityYes</v>
      </c>
      <c r="F10394">
        <v>0.81149580300881197</v>
      </c>
    </row>
    <row r="10395" spans="1:6" x14ac:dyDescent="0.25">
      <c r="A10395" s="95">
        <v>40633</v>
      </c>
      <c r="B10395" t="s">
        <v>129</v>
      </c>
      <c r="C10395" t="s">
        <v>4</v>
      </c>
      <c r="D10395" t="s">
        <v>56</v>
      </c>
      <c r="E10395" t="str">
        <f t="shared" si="162"/>
        <v>2011West RegionDisabilityYes</v>
      </c>
      <c r="F10395">
        <v>0.35868005738880898</v>
      </c>
    </row>
    <row r="10396" spans="1:6" x14ac:dyDescent="0.25">
      <c r="A10396" s="95">
        <v>40999</v>
      </c>
      <c r="B10396" t="s">
        <v>102</v>
      </c>
      <c r="C10396" t="s">
        <v>4</v>
      </c>
      <c r="D10396" t="s">
        <v>56</v>
      </c>
      <c r="E10396" t="str">
        <f t="shared" si="162"/>
        <v>2012NHS Ayrshire &amp; ArranDisabilityYes</v>
      </c>
      <c r="F10396">
        <v>0.68631039531478699</v>
      </c>
    </row>
    <row r="10397" spans="1:6" x14ac:dyDescent="0.25">
      <c r="A10397" s="95">
        <v>40999</v>
      </c>
      <c r="B10397" t="s">
        <v>103</v>
      </c>
      <c r="C10397" t="s">
        <v>4</v>
      </c>
      <c r="D10397" t="s">
        <v>56</v>
      </c>
      <c r="E10397" t="str">
        <f t="shared" si="162"/>
        <v>2012NHS BordersDisabilityYes</v>
      </c>
      <c r="F10397">
        <v>0.81989614648811104</v>
      </c>
    </row>
    <row r="10398" spans="1:6" x14ac:dyDescent="0.25">
      <c r="A10398" s="95">
        <v>40999</v>
      </c>
      <c r="B10398" t="s">
        <v>82</v>
      </c>
      <c r="C10398" t="s">
        <v>4</v>
      </c>
      <c r="D10398" t="s">
        <v>56</v>
      </c>
      <c r="E10398" t="str">
        <f t="shared" si="162"/>
        <v>2012NHSScotlandDisabilityYes</v>
      </c>
      <c r="F10398">
        <v>0.54370284661794399</v>
      </c>
    </row>
    <row r="10399" spans="1:6" x14ac:dyDescent="0.25">
      <c r="A10399" s="95">
        <v>40999</v>
      </c>
      <c r="B10399" t="s">
        <v>52</v>
      </c>
      <c r="C10399" t="s">
        <v>4</v>
      </c>
      <c r="D10399" t="s">
        <v>56</v>
      </c>
      <c r="E10399" t="str">
        <f t="shared" si="162"/>
        <v>2012NHS National Services ScotlandDisabilityYes</v>
      </c>
      <c r="F10399">
        <v>0.82999427590154495</v>
      </c>
    </row>
    <row r="10400" spans="1:6" x14ac:dyDescent="0.25">
      <c r="A10400" s="95">
        <v>40999</v>
      </c>
      <c r="B10400" t="s">
        <v>15</v>
      </c>
      <c r="C10400" t="s">
        <v>4</v>
      </c>
      <c r="D10400" t="s">
        <v>56</v>
      </c>
      <c r="E10400" t="str">
        <f t="shared" si="162"/>
        <v>2012Scottish Ambulance ServiceDisabilityYes</v>
      </c>
      <c r="F10400">
        <v>0.64102564102564097</v>
      </c>
    </row>
    <row r="10401" spans="1:6" x14ac:dyDescent="0.25">
      <c r="A10401" s="95">
        <v>40999</v>
      </c>
      <c r="B10401" t="s">
        <v>16</v>
      </c>
      <c r="C10401" t="s">
        <v>4</v>
      </c>
      <c r="D10401" t="s">
        <v>56</v>
      </c>
      <c r="E10401" t="str">
        <f t="shared" si="162"/>
        <v>2012NHS 24DisabilityYes</v>
      </c>
      <c r="F10401">
        <v>0.379987333755541</v>
      </c>
    </row>
    <row r="10402" spans="1:6" x14ac:dyDescent="0.25">
      <c r="A10402" s="95">
        <v>40999</v>
      </c>
      <c r="B10402" t="s">
        <v>17</v>
      </c>
      <c r="C10402" t="s">
        <v>4</v>
      </c>
      <c r="D10402" t="s">
        <v>56</v>
      </c>
      <c r="E10402" t="str">
        <f t="shared" si="162"/>
        <v>2012NHS Education for ScotlandDisabilityYes</v>
      </c>
      <c r="F10402">
        <v>0.87786259541984701</v>
      </c>
    </row>
    <row r="10403" spans="1:6" x14ac:dyDescent="0.25">
      <c r="A10403" s="95">
        <v>40999</v>
      </c>
      <c r="B10403" t="s">
        <v>83</v>
      </c>
      <c r="C10403" t="s">
        <v>4</v>
      </c>
      <c r="D10403" t="s">
        <v>56</v>
      </c>
      <c r="E10403" t="str">
        <f t="shared" si="162"/>
        <v>2012Healthcare Improvement ScotlandDisabilityYes</v>
      </c>
      <c r="F10403">
        <v>1.34228187919463</v>
      </c>
    </row>
    <row r="10404" spans="1:6" x14ac:dyDescent="0.25">
      <c r="A10404" s="95">
        <v>40999</v>
      </c>
      <c r="B10404" t="s">
        <v>18</v>
      </c>
      <c r="C10404" t="s">
        <v>4</v>
      </c>
      <c r="D10404" t="s">
        <v>56</v>
      </c>
      <c r="E10404" t="str">
        <f t="shared" si="162"/>
        <v>2012NHS Health ScotlandDisabilityYes</v>
      </c>
      <c r="F10404">
        <v>3.2467532467532401</v>
      </c>
    </row>
    <row r="10405" spans="1:6" x14ac:dyDescent="0.25">
      <c r="A10405" s="95">
        <v>40999</v>
      </c>
      <c r="B10405" t="s">
        <v>19</v>
      </c>
      <c r="C10405" t="s">
        <v>4</v>
      </c>
      <c r="D10405" t="s">
        <v>56</v>
      </c>
      <c r="E10405" t="str">
        <f t="shared" si="162"/>
        <v>2012The State HospitalDisabilityYes</v>
      </c>
      <c r="F10405">
        <v>1.3043478260869501</v>
      </c>
    </row>
    <row r="10406" spans="1:6" x14ac:dyDescent="0.25">
      <c r="A10406" s="95">
        <v>40999</v>
      </c>
      <c r="B10406" t="s">
        <v>35</v>
      </c>
      <c r="C10406" t="s">
        <v>4</v>
      </c>
      <c r="D10406" t="s">
        <v>56</v>
      </c>
      <c r="E10406" t="str">
        <f t="shared" si="162"/>
        <v>2012National Waiting Times CentreDisabilityYes</v>
      </c>
      <c r="F10406">
        <v>0.127064803049555</v>
      </c>
    </row>
    <row r="10407" spans="1:6" x14ac:dyDescent="0.25">
      <c r="A10407" s="95">
        <v>40999</v>
      </c>
      <c r="B10407" t="s">
        <v>105</v>
      </c>
      <c r="C10407" t="s">
        <v>4</v>
      </c>
      <c r="D10407" t="s">
        <v>56</v>
      </c>
      <c r="E10407" t="str">
        <f t="shared" si="162"/>
        <v>2012NHS FifeDisabilityYes</v>
      </c>
      <c r="F10407">
        <v>0.28379230607525702</v>
      </c>
    </row>
    <row r="10408" spans="1:6" x14ac:dyDescent="0.25">
      <c r="A10408" s="95">
        <v>40999</v>
      </c>
      <c r="B10408" t="s">
        <v>108</v>
      </c>
      <c r="C10408" t="s">
        <v>4</v>
      </c>
      <c r="D10408" t="s">
        <v>56</v>
      </c>
      <c r="E10408" t="str">
        <f t="shared" si="162"/>
        <v>2012NHS Greater Glasgow &amp; ClydeDisabilityYes</v>
      </c>
      <c r="F10408">
        <v>0.42074059907723899</v>
      </c>
    </row>
    <row r="10409" spans="1:6" x14ac:dyDescent="0.25">
      <c r="A10409" s="95">
        <v>40999</v>
      </c>
      <c r="B10409" t="s">
        <v>109</v>
      </c>
      <c r="C10409" t="s">
        <v>4</v>
      </c>
      <c r="D10409" t="s">
        <v>56</v>
      </c>
      <c r="E10409" t="str">
        <f t="shared" si="162"/>
        <v>2012NHS HighlandDisabilityYes</v>
      </c>
      <c r="F10409">
        <v>1.69890492273052</v>
      </c>
    </row>
    <row r="10410" spans="1:6" x14ac:dyDescent="0.25">
      <c r="A10410" s="95">
        <v>40999</v>
      </c>
      <c r="B10410" t="s">
        <v>110</v>
      </c>
      <c r="C10410" t="s">
        <v>4</v>
      </c>
      <c r="D10410" t="s">
        <v>56</v>
      </c>
      <c r="E10410" t="str">
        <f t="shared" si="162"/>
        <v>2012NHS LanarkshireDisabilityYes</v>
      </c>
      <c r="F10410">
        <v>0.28744326777609602</v>
      </c>
    </row>
    <row r="10411" spans="1:6" x14ac:dyDescent="0.25">
      <c r="A10411" s="95">
        <v>40999</v>
      </c>
      <c r="B10411" t="s">
        <v>107</v>
      </c>
      <c r="C10411" t="s">
        <v>4</v>
      </c>
      <c r="D10411" t="s">
        <v>56</v>
      </c>
      <c r="E10411" t="str">
        <f t="shared" si="162"/>
        <v>2012NHS GrampianDisabilityYes</v>
      </c>
      <c r="F10411">
        <v>0.45099409261258899</v>
      </c>
    </row>
    <row r="10412" spans="1:6" x14ac:dyDescent="0.25">
      <c r="A10412" s="95">
        <v>40999</v>
      </c>
      <c r="B10412" t="s">
        <v>112</v>
      </c>
      <c r="C10412" t="s">
        <v>4</v>
      </c>
      <c r="D10412" t="s">
        <v>56</v>
      </c>
      <c r="E10412" t="str">
        <f t="shared" si="162"/>
        <v>2012NHS OrkneyDisabilityYes</v>
      </c>
      <c r="F10412">
        <v>0.62305295950155704</v>
      </c>
    </row>
    <row r="10413" spans="1:6" x14ac:dyDescent="0.25">
      <c r="A10413" s="95">
        <v>40999</v>
      </c>
      <c r="B10413" t="s">
        <v>111</v>
      </c>
      <c r="C10413" t="s">
        <v>4</v>
      </c>
      <c r="D10413" t="s">
        <v>56</v>
      </c>
      <c r="E10413" t="str">
        <f t="shared" si="162"/>
        <v>2012NHS LothianDisabilityYes</v>
      </c>
      <c r="F10413">
        <v>0.52800066519768796</v>
      </c>
    </row>
    <row r="10414" spans="1:6" x14ac:dyDescent="0.25">
      <c r="A10414" s="95">
        <v>40999</v>
      </c>
      <c r="B10414" t="s">
        <v>114</v>
      </c>
      <c r="C10414" t="s">
        <v>4</v>
      </c>
      <c r="D10414" t="s">
        <v>56</v>
      </c>
      <c r="E10414" t="str">
        <f t="shared" si="162"/>
        <v>2012NHS TaysideDisabilityYes</v>
      </c>
      <c r="F10414">
        <v>0.27975940691005702</v>
      </c>
    </row>
    <row r="10415" spans="1:6" x14ac:dyDescent="0.25">
      <c r="A10415" s="95">
        <v>40999</v>
      </c>
      <c r="B10415" t="s">
        <v>106</v>
      </c>
      <c r="C10415" t="s">
        <v>4</v>
      </c>
      <c r="D10415" t="s">
        <v>56</v>
      </c>
      <c r="E10415" t="str">
        <f t="shared" si="162"/>
        <v>2012NHS Forth ValleyDisabilityYes</v>
      </c>
      <c r="F10415">
        <v>0.37236243276789399</v>
      </c>
    </row>
    <row r="10416" spans="1:6" x14ac:dyDescent="0.25">
      <c r="A10416" s="95">
        <v>40999</v>
      </c>
      <c r="B10416" t="s">
        <v>115</v>
      </c>
      <c r="C10416" t="s">
        <v>4</v>
      </c>
      <c r="D10416" t="s">
        <v>56</v>
      </c>
      <c r="E10416" t="str">
        <f t="shared" si="162"/>
        <v>2012NHS Western IslesDisabilityYes</v>
      </c>
      <c r="F10416">
        <v>1.3179571663920899</v>
      </c>
    </row>
    <row r="10417" spans="1:6" x14ac:dyDescent="0.25">
      <c r="A10417" s="95">
        <v>40999</v>
      </c>
      <c r="B10417" t="s">
        <v>104</v>
      </c>
      <c r="C10417" t="s">
        <v>4</v>
      </c>
      <c r="D10417" t="s">
        <v>56</v>
      </c>
      <c r="E10417" t="str">
        <f t="shared" si="162"/>
        <v>2012NHS Dumfries &amp; GallowayDisabilityYes</v>
      </c>
      <c r="F10417">
        <v>0.38502673796791398</v>
      </c>
    </row>
    <row r="10418" spans="1:6" x14ac:dyDescent="0.25">
      <c r="A10418" s="95">
        <v>40999</v>
      </c>
      <c r="B10418" t="s">
        <v>113</v>
      </c>
      <c r="C10418" t="s">
        <v>4</v>
      </c>
      <c r="D10418" t="s">
        <v>56</v>
      </c>
      <c r="E10418" t="str">
        <f t="shared" si="162"/>
        <v>2012NHS ShetlandDisabilityYes</v>
      </c>
      <c r="F10418">
        <v>1.2802275960170599</v>
      </c>
    </row>
    <row r="10419" spans="1:6" x14ac:dyDescent="0.25">
      <c r="A10419" s="95">
        <v>40999</v>
      </c>
      <c r="B10419" t="s">
        <v>127</v>
      </c>
      <c r="C10419" t="s">
        <v>4</v>
      </c>
      <c r="D10419" t="s">
        <v>56</v>
      </c>
      <c r="E10419" t="str">
        <f t="shared" si="162"/>
        <v>2012East RegionDisabilityYes</v>
      </c>
      <c r="F10419">
        <v>0.494278192661043</v>
      </c>
    </row>
    <row r="10420" spans="1:6" x14ac:dyDescent="0.25">
      <c r="A10420" s="95">
        <v>40999</v>
      </c>
      <c r="B10420" t="s">
        <v>132</v>
      </c>
      <c r="C10420" t="s">
        <v>4</v>
      </c>
      <c r="D10420" t="s">
        <v>56</v>
      </c>
      <c r="E10420" t="str">
        <f t="shared" si="162"/>
        <v>2012National Bodies and Special Health BoardsDisabilityYes</v>
      </c>
      <c r="F10420">
        <v>0.74450084602368805</v>
      </c>
    </row>
    <row r="10421" spans="1:6" x14ac:dyDescent="0.25">
      <c r="A10421" s="95">
        <v>40999</v>
      </c>
      <c r="B10421" t="s">
        <v>128</v>
      </c>
      <c r="C10421" t="s">
        <v>4</v>
      </c>
      <c r="D10421" t="s">
        <v>56</v>
      </c>
      <c r="E10421" t="str">
        <f t="shared" si="162"/>
        <v>2012North RegionDisabilityYes</v>
      </c>
      <c r="F10421">
        <v>0.72219206532769997</v>
      </c>
    </row>
    <row r="10422" spans="1:6" x14ac:dyDescent="0.25">
      <c r="A10422" s="95">
        <v>40999</v>
      </c>
      <c r="B10422" t="s">
        <v>129</v>
      </c>
      <c r="C10422" t="s">
        <v>4</v>
      </c>
      <c r="D10422" t="s">
        <v>56</v>
      </c>
      <c r="E10422" t="str">
        <f t="shared" si="162"/>
        <v>2012West RegionDisabilityYes</v>
      </c>
      <c r="F10422">
        <v>0.42872729606572102</v>
      </c>
    </row>
    <row r="10423" spans="1:6" x14ac:dyDescent="0.25">
      <c r="A10423" s="95">
        <v>41364</v>
      </c>
      <c r="B10423" t="s">
        <v>102</v>
      </c>
      <c r="C10423" t="s">
        <v>4</v>
      </c>
      <c r="D10423" t="s">
        <v>56</v>
      </c>
      <c r="E10423" t="str">
        <f t="shared" si="162"/>
        <v>2013NHS Ayrshire &amp; ArranDisabilityYes</v>
      </c>
      <c r="F10423">
        <v>0.70261885208504404</v>
      </c>
    </row>
    <row r="10424" spans="1:6" x14ac:dyDescent="0.25">
      <c r="A10424" s="95">
        <v>41364</v>
      </c>
      <c r="B10424" t="s">
        <v>103</v>
      </c>
      <c r="C10424" t="s">
        <v>4</v>
      </c>
      <c r="D10424" t="s">
        <v>56</v>
      </c>
      <c r="E10424" t="str">
        <f t="shared" si="162"/>
        <v>2013NHS BordersDisabilityYes</v>
      </c>
      <c r="F10424">
        <v>0.80066261733848698</v>
      </c>
    </row>
    <row r="10425" spans="1:6" x14ac:dyDescent="0.25">
      <c r="A10425" s="95">
        <v>41364</v>
      </c>
      <c r="B10425" t="s">
        <v>82</v>
      </c>
      <c r="C10425" t="s">
        <v>4</v>
      </c>
      <c r="D10425" t="s">
        <v>56</v>
      </c>
      <c r="E10425" t="str">
        <f t="shared" si="162"/>
        <v>2013NHSScotlandDisabilityYes</v>
      </c>
      <c r="F10425">
        <v>0.534563391423718</v>
      </c>
    </row>
    <row r="10426" spans="1:6" x14ac:dyDescent="0.25">
      <c r="A10426" s="95">
        <v>41364</v>
      </c>
      <c r="B10426" t="s">
        <v>52</v>
      </c>
      <c r="C10426" t="s">
        <v>4</v>
      </c>
      <c r="D10426" t="s">
        <v>56</v>
      </c>
      <c r="E10426" t="str">
        <f t="shared" si="162"/>
        <v>2013NHS National Services ScotlandDisabilityYes</v>
      </c>
      <c r="F10426">
        <v>0.78625509609784505</v>
      </c>
    </row>
    <row r="10427" spans="1:6" x14ac:dyDescent="0.25">
      <c r="A10427" s="95">
        <v>41364</v>
      </c>
      <c r="B10427" t="s">
        <v>15</v>
      </c>
      <c r="C10427" t="s">
        <v>4</v>
      </c>
      <c r="D10427" t="s">
        <v>56</v>
      </c>
      <c r="E10427" t="str">
        <f t="shared" si="162"/>
        <v>2013Scottish Ambulance ServiceDisabilityYes</v>
      </c>
      <c r="F10427">
        <v>0.60240963855421603</v>
      </c>
    </row>
    <row r="10428" spans="1:6" x14ac:dyDescent="0.25">
      <c r="A10428" s="95">
        <v>41364</v>
      </c>
      <c r="B10428" t="s">
        <v>16</v>
      </c>
      <c r="C10428" t="s">
        <v>4</v>
      </c>
      <c r="D10428" t="s">
        <v>56</v>
      </c>
      <c r="E10428" t="str">
        <f t="shared" si="162"/>
        <v>2013NHS 24DisabilityYes</v>
      </c>
      <c r="F10428">
        <v>0.24242424242424199</v>
      </c>
    </row>
    <row r="10429" spans="1:6" x14ac:dyDescent="0.25">
      <c r="A10429" s="95">
        <v>41364</v>
      </c>
      <c r="B10429" t="s">
        <v>17</v>
      </c>
      <c r="C10429" t="s">
        <v>4</v>
      </c>
      <c r="D10429" t="s">
        <v>56</v>
      </c>
      <c r="E10429" t="str">
        <f t="shared" si="162"/>
        <v>2013NHS Education for ScotlandDisabilityYes</v>
      </c>
      <c r="F10429">
        <v>0.91779728651237003</v>
      </c>
    </row>
    <row r="10430" spans="1:6" x14ac:dyDescent="0.25">
      <c r="A10430" s="95">
        <v>41364</v>
      </c>
      <c r="B10430" t="s">
        <v>83</v>
      </c>
      <c r="C10430" t="s">
        <v>4</v>
      </c>
      <c r="D10430" t="s">
        <v>56</v>
      </c>
      <c r="E10430" t="str">
        <f t="shared" si="162"/>
        <v>2013Healthcare Improvement ScotlandDisabilityYes</v>
      </c>
      <c r="F10430">
        <v>1.57232704402515</v>
      </c>
    </row>
    <row r="10431" spans="1:6" x14ac:dyDescent="0.25">
      <c r="A10431" s="95">
        <v>41364</v>
      </c>
      <c r="B10431" t="s">
        <v>18</v>
      </c>
      <c r="C10431" t="s">
        <v>4</v>
      </c>
      <c r="D10431" t="s">
        <v>56</v>
      </c>
      <c r="E10431" t="str">
        <f t="shared" si="162"/>
        <v>2013NHS Health ScotlandDisabilityYes</v>
      </c>
      <c r="F10431">
        <v>3.0100334448160502</v>
      </c>
    </row>
    <row r="10432" spans="1:6" x14ac:dyDescent="0.25">
      <c r="A10432" s="95">
        <v>41364</v>
      </c>
      <c r="B10432" t="s">
        <v>19</v>
      </c>
      <c r="C10432" t="s">
        <v>4</v>
      </c>
      <c r="D10432" t="s">
        <v>56</v>
      </c>
      <c r="E10432" t="str">
        <f t="shared" si="162"/>
        <v>2013The State HospitalDisabilityYes</v>
      </c>
      <c r="F10432">
        <v>1.1611030478955</v>
      </c>
    </row>
    <row r="10433" spans="1:6" x14ac:dyDescent="0.25">
      <c r="A10433" s="95">
        <v>41364</v>
      </c>
      <c r="B10433" t="s">
        <v>35</v>
      </c>
      <c r="C10433" t="s">
        <v>4</v>
      </c>
      <c r="D10433" t="s">
        <v>56</v>
      </c>
      <c r="E10433" t="str">
        <f t="shared" si="162"/>
        <v>2013National Waiting Times CentreDisabilityYes</v>
      </c>
      <c r="F10433">
        <v>0.12033694344163599</v>
      </c>
    </row>
    <row r="10434" spans="1:6" x14ac:dyDescent="0.25">
      <c r="A10434" s="95">
        <v>41364</v>
      </c>
      <c r="B10434" t="s">
        <v>105</v>
      </c>
      <c r="C10434" t="s">
        <v>4</v>
      </c>
      <c r="D10434" t="s">
        <v>56</v>
      </c>
      <c r="E10434" t="str">
        <f t="shared" si="162"/>
        <v>2013NHS FifeDisabilityYes</v>
      </c>
      <c r="F10434">
        <v>0.26578779502445199</v>
      </c>
    </row>
    <row r="10435" spans="1:6" x14ac:dyDescent="0.25">
      <c r="A10435" s="95">
        <v>41364</v>
      </c>
      <c r="B10435" t="s">
        <v>108</v>
      </c>
      <c r="C10435" t="s">
        <v>4</v>
      </c>
      <c r="D10435" t="s">
        <v>56</v>
      </c>
      <c r="E10435" t="str">
        <f t="shared" si="162"/>
        <v>2013NHS Greater Glasgow &amp; ClydeDisabilityYes</v>
      </c>
      <c r="F10435">
        <v>0.47452427742894099</v>
      </c>
    </row>
    <row r="10436" spans="1:6" x14ac:dyDescent="0.25">
      <c r="A10436" s="95">
        <v>41364</v>
      </c>
      <c r="B10436" t="s">
        <v>109</v>
      </c>
      <c r="C10436" t="s">
        <v>4</v>
      </c>
      <c r="D10436" t="s">
        <v>56</v>
      </c>
      <c r="E10436" t="str">
        <f t="shared" ref="E10436:E10499" si="163">"20"&amp;RIGHT(TEXT(A10436,"dd-mmm-yy"),2)&amp;B10436&amp;C10436&amp;D10436</f>
        <v>2013NHS HighlandDisabilityYes</v>
      </c>
      <c r="F10436">
        <v>1.2580276238233401</v>
      </c>
    </row>
    <row r="10437" spans="1:6" x14ac:dyDescent="0.25">
      <c r="A10437" s="95">
        <v>41364</v>
      </c>
      <c r="B10437" t="s">
        <v>110</v>
      </c>
      <c r="C10437" t="s">
        <v>4</v>
      </c>
      <c r="D10437" t="s">
        <v>56</v>
      </c>
      <c r="E10437" t="str">
        <f t="shared" si="163"/>
        <v>2013NHS LanarkshireDisabilityYes</v>
      </c>
      <c r="F10437">
        <v>0.30316474415853201</v>
      </c>
    </row>
    <row r="10438" spans="1:6" x14ac:dyDescent="0.25">
      <c r="A10438" s="95">
        <v>41364</v>
      </c>
      <c r="B10438" t="s">
        <v>107</v>
      </c>
      <c r="C10438" t="s">
        <v>4</v>
      </c>
      <c r="D10438" t="s">
        <v>56</v>
      </c>
      <c r="E10438" t="str">
        <f t="shared" si="163"/>
        <v>2013NHS GrampianDisabilityYes</v>
      </c>
      <c r="F10438">
        <v>0.454459382692671</v>
      </c>
    </row>
    <row r="10439" spans="1:6" x14ac:dyDescent="0.25">
      <c r="A10439" s="95">
        <v>41364</v>
      </c>
      <c r="B10439" t="s">
        <v>112</v>
      </c>
      <c r="C10439" t="s">
        <v>4</v>
      </c>
      <c r="D10439" t="s">
        <v>56</v>
      </c>
      <c r="E10439" t="str">
        <f t="shared" si="163"/>
        <v>2013NHS OrkneyDisabilityYes</v>
      </c>
      <c r="F10439">
        <v>0.592592592592592</v>
      </c>
    </row>
    <row r="10440" spans="1:6" x14ac:dyDescent="0.25">
      <c r="A10440" s="95">
        <v>41364</v>
      </c>
      <c r="B10440" t="s">
        <v>111</v>
      </c>
      <c r="C10440" t="s">
        <v>4</v>
      </c>
      <c r="D10440" t="s">
        <v>56</v>
      </c>
      <c r="E10440" t="str">
        <f t="shared" si="163"/>
        <v>2013NHS LothianDisabilityYes</v>
      </c>
      <c r="F10440">
        <v>0.48731373338703099</v>
      </c>
    </row>
    <row r="10441" spans="1:6" x14ac:dyDescent="0.25">
      <c r="A10441" s="95">
        <v>41364</v>
      </c>
      <c r="B10441" t="s">
        <v>114</v>
      </c>
      <c r="C10441" t="s">
        <v>4</v>
      </c>
      <c r="D10441" t="s">
        <v>56</v>
      </c>
      <c r="E10441" t="str">
        <f t="shared" si="163"/>
        <v>2013NHS TaysideDisabilityYes</v>
      </c>
      <c r="F10441">
        <v>0.34063260340632601</v>
      </c>
    </row>
    <row r="10442" spans="1:6" x14ac:dyDescent="0.25">
      <c r="A10442" s="95">
        <v>41364</v>
      </c>
      <c r="B10442" t="s">
        <v>106</v>
      </c>
      <c r="C10442" t="s">
        <v>4</v>
      </c>
      <c r="D10442" t="s">
        <v>56</v>
      </c>
      <c r="E10442" t="str">
        <f t="shared" si="163"/>
        <v>2013NHS Forth ValleyDisabilityYes</v>
      </c>
      <c r="F10442">
        <v>0.38238209885285301</v>
      </c>
    </row>
    <row r="10443" spans="1:6" x14ac:dyDescent="0.25">
      <c r="A10443" s="95">
        <v>41364</v>
      </c>
      <c r="B10443" t="s">
        <v>115</v>
      </c>
      <c r="C10443" t="s">
        <v>4</v>
      </c>
      <c r="D10443" t="s">
        <v>56</v>
      </c>
      <c r="E10443" t="str">
        <f t="shared" si="163"/>
        <v>2013NHS Western IslesDisabilityYes</v>
      </c>
      <c r="F10443">
        <v>1.3104013104013099</v>
      </c>
    </row>
    <row r="10444" spans="1:6" x14ac:dyDescent="0.25">
      <c r="A10444" s="95">
        <v>41364</v>
      </c>
      <c r="B10444" t="s">
        <v>104</v>
      </c>
      <c r="C10444" t="s">
        <v>4</v>
      </c>
      <c r="D10444" t="s">
        <v>56</v>
      </c>
      <c r="E10444" t="str">
        <f t="shared" si="163"/>
        <v>2013NHS Dumfries &amp; GallowayDisabilityYes</v>
      </c>
      <c r="F10444">
        <v>0.38651492377066698</v>
      </c>
    </row>
    <row r="10445" spans="1:6" x14ac:dyDescent="0.25">
      <c r="A10445" s="95">
        <v>41364</v>
      </c>
      <c r="B10445" t="s">
        <v>113</v>
      </c>
      <c r="C10445" t="s">
        <v>4</v>
      </c>
      <c r="D10445" t="s">
        <v>56</v>
      </c>
      <c r="E10445" t="str">
        <f t="shared" si="163"/>
        <v>2013NHS ShetlandDisabilityYes</v>
      </c>
      <c r="F10445">
        <v>1.24223602484472</v>
      </c>
    </row>
    <row r="10446" spans="1:6" x14ac:dyDescent="0.25">
      <c r="A10446" s="95">
        <v>41364</v>
      </c>
      <c r="B10446" t="s">
        <v>127</v>
      </c>
      <c r="C10446" t="s">
        <v>4</v>
      </c>
      <c r="D10446" t="s">
        <v>56</v>
      </c>
      <c r="E10446" t="str">
        <f t="shared" si="163"/>
        <v>2013East RegionDisabilityYes</v>
      </c>
      <c r="F10446">
        <v>0.46225368482223</v>
      </c>
    </row>
    <row r="10447" spans="1:6" x14ac:dyDescent="0.25">
      <c r="A10447" s="95">
        <v>41364</v>
      </c>
      <c r="B10447" t="s">
        <v>132</v>
      </c>
      <c r="C10447" t="s">
        <v>4</v>
      </c>
      <c r="D10447" t="s">
        <v>56</v>
      </c>
      <c r="E10447" t="str">
        <f t="shared" si="163"/>
        <v>2013National Bodies and Special Health BoardsDisabilityYes</v>
      </c>
      <c r="F10447">
        <v>0.69920666935592302</v>
      </c>
    </row>
    <row r="10448" spans="1:6" x14ac:dyDescent="0.25">
      <c r="A10448" s="95">
        <v>41364</v>
      </c>
      <c r="B10448" t="s">
        <v>128</v>
      </c>
      <c r="C10448" t="s">
        <v>4</v>
      </c>
      <c r="D10448" t="s">
        <v>56</v>
      </c>
      <c r="E10448" t="str">
        <f t="shared" si="163"/>
        <v>2013North RegionDisabilityYes</v>
      </c>
      <c r="F10448">
        <v>0.66371681415929196</v>
      </c>
    </row>
    <row r="10449" spans="1:6" x14ac:dyDescent="0.25">
      <c r="A10449" s="95">
        <v>41364</v>
      </c>
      <c r="B10449" t="s">
        <v>129</v>
      </c>
      <c r="C10449" t="s">
        <v>4</v>
      </c>
      <c r="D10449" t="s">
        <v>56</v>
      </c>
      <c r="E10449" t="str">
        <f t="shared" si="163"/>
        <v>2013West RegionDisabilityYes</v>
      </c>
      <c r="F10449">
        <v>0.463254071117841</v>
      </c>
    </row>
    <row r="10450" spans="1:6" x14ac:dyDescent="0.25">
      <c r="A10450" s="95">
        <v>41729</v>
      </c>
      <c r="B10450" t="s">
        <v>102</v>
      </c>
      <c r="C10450" t="s">
        <v>4</v>
      </c>
      <c r="D10450" t="s">
        <v>56</v>
      </c>
      <c r="E10450" t="str">
        <f t="shared" si="163"/>
        <v>2014NHS Ayrshire &amp; ArranDisabilityYes</v>
      </c>
      <c r="F10450">
        <v>0.661837044987031</v>
      </c>
    </row>
    <row r="10451" spans="1:6" x14ac:dyDescent="0.25">
      <c r="A10451" s="95">
        <v>41729</v>
      </c>
      <c r="B10451" t="s">
        <v>103</v>
      </c>
      <c r="C10451" t="s">
        <v>4</v>
      </c>
      <c r="D10451" t="s">
        <v>56</v>
      </c>
      <c r="E10451" t="str">
        <f t="shared" si="163"/>
        <v>2014NHS BordersDisabilityYes</v>
      </c>
      <c r="F10451">
        <v>0.77134986225895297</v>
      </c>
    </row>
    <row r="10452" spans="1:6" x14ac:dyDescent="0.25">
      <c r="A10452" s="95">
        <v>41729</v>
      </c>
      <c r="B10452" t="s">
        <v>82</v>
      </c>
      <c r="C10452" t="s">
        <v>4</v>
      </c>
      <c r="D10452" t="s">
        <v>56</v>
      </c>
      <c r="E10452" t="str">
        <f t="shared" si="163"/>
        <v>2014NHSScotlandDisabilityYes</v>
      </c>
      <c r="F10452">
        <v>0.526764805240164</v>
      </c>
    </row>
    <row r="10453" spans="1:6" x14ac:dyDescent="0.25">
      <c r="A10453" s="95">
        <v>41729</v>
      </c>
      <c r="B10453" t="s">
        <v>52</v>
      </c>
      <c r="C10453" t="s">
        <v>4</v>
      </c>
      <c r="D10453" t="s">
        <v>56</v>
      </c>
      <c r="E10453" t="str">
        <f t="shared" si="163"/>
        <v>2014NHS National Services ScotlandDisabilityYes</v>
      </c>
      <c r="F10453">
        <v>0.66802207377287204</v>
      </c>
    </row>
    <row r="10454" spans="1:6" x14ac:dyDescent="0.25">
      <c r="A10454" s="95">
        <v>41729</v>
      </c>
      <c r="B10454" t="s">
        <v>15</v>
      </c>
      <c r="C10454" t="s">
        <v>4</v>
      </c>
      <c r="D10454" t="s">
        <v>56</v>
      </c>
      <c r="E10454" t="str">
        <f t="shared" si="163"/>
        <v>2014Scottish Ambulance ServiceDisabilityYes</v>
      </c>
      <c r="F10454">
        <v>0.61224489795918302</v>
      </c>
    </row>
    <row r="10455" spans="1:6" x14ac:dyDescent="0.25">
      <c r="A10455" s="95">
        <v>41729</v>
      </c>
      <c r="B10455" t="s">
        <v>16</v>
      </c>
      <c r="C10455" t="s">
        <v>4</v>
      </c>
      <c r="D10455" t="s">
        <v>56</v>
      </c>
      <c r="E10455" t="str">
        <f t="shared" si="163"/>
        <v>2014NHS 24DisabilityYes</v>
      </c>
      <c r="F10455">
        <v>0.33112582781456901</v>
      </c>
    </row>
    <row r="10456" spans="1:6" x14ac:dyDescent="0.25">
      <c r="A10456" s="95">
        <v>41729</v>
      </c>
      <c r="B10456" t="s">
        <v>17</v>
      </c>
      <c r="C10456" t="s">
        <v>4</v>
      </c>
      <c r="D10456" t="s">
        <v>56</v>
      </c>
      <c r="E10456" t="str">
        <f t="shared" si="163"/>
        <v>2014NHS Education for ScotlandDisabilityYes</v>
      </c>
      <c r="F10456">
        <v>1.1090573012939</v>
      </c>
    </row>
    <row r="10457" spans="1:6" x14ac:dyDescent="0.25">
      <c r="A10457" s="95">
        <v>41729</v>
      </c>
      <c r="B10457" t="s">
        <v>83</v>
      </c>
      <c r="C10457" t="s">
        <v>4</v>
      </c>
      <c r="D10457" t="s">
        <v>56</v>
      </c>
      <c r="E10457" t="str">
        <f t="shared" si="163"/>
        <v>2014Healthcare Improvement ScotlandDisabilityYes</v>
      </c>
      <c r="F10457">
        <v>1.2345679012345601</v>
      </c>
    </row>
    <row r="10458" spans="1:6" x14ac:dyDescent="0.25">
      <c r="A10458" s="95">
        <v>41729</v>
      </c>
      <c r="B10458" t="s">
        <v>18</v>
      </c>
      <c r="C10458" t="s">
        <v>4</v>
      </c>
      <c r="D10458" t="s">
        <v>56</v>
      </c>
      <c r="E10458" t="str">
        <f t="shared" si="163"/>
        <v>2014NHS Health ScotlandDisabilityYes</v>
      </c>
      <c r="F10458">
        <v>3.0303030303030298</v>
      </c>
    </row>
    <row r="10459" spans="1:6" x14ac:dyDescent="0.25">
      <c r="A10459" s="95">
        <v>41729</v>
      </c>
      <c r="B10459" t="s">
        <v>19</v>
      </c>
      <c r="C10459" t="s">
        <v>4</v>
      </c>
      <c r="D10459" t="s">
        <v>56</v>
      </c>
      <c r="E10459" t="str">
        <f t="shared" si="163"/>
        <v>2014The State HospitalDisabilityYes</v>
      </c>
      <c r="F10459">
        <v>1.14777618364418</v>
      </c>
    </row>
    <row r="10460" spans="1:6" x14ac:dyDescent="0.25">
      <c r="A10460" s="95">
        <v>41729</v>
      </c>
      <c r="B10460" t="s">
        <v>35</v>
      </c>
      <c r="C10460" t="s">
        <v>4</v>
      </c>
      <c r="D10460" t="s">
        <v>56</v>
      </c>
      <c r="E10460" t="str">
        <f t="shared" si="163"/>
        <v>2014National Waiting Times CentreDisabilityYes</v>
      </c>
      <c r="F10460">
        <v>0.22624434389140199</v>
      </c>
    </row>
    <row r="10461" spans="1:6" x14ac:dyDescent="0.25">
      <c r="A10461" s="95">
        <v>41729</v>
      </c>
      <c r="B10461" t="s">
        <v>105</v>
      </c>
      <c r="C10461" t="s">
        <v>4</v>
      </c>
      <c r="D10461" t="s">
        <v>56</v>
      </c>
      <c r="E10461" t="str">
        <f t="shared" si="163"/>
        <v>2014NHS FifeDisabilityYes</v>
      </c>
      <c r="F10461">
        <v>0.24515028778511999</v>
      </c>
    </row>
    <row r="10462" spans="1:6" x14ac:dyDescent="0.25">
      <c r="A10462" s="95">
        <v>41729</v>
      </c>
      <c r="B10462" t="s">
        <v>108</v>
      </c>
      <c r="C10462" t="s">
        <v>4</v>
      </c>
      <c r="D10462" t="s">
        <v>56</v>
      </c>
      <c r="E10462" t="str">
        <f t="shared" si="163"/>
        <v>2014NHS Greater Glasgow &amp; ClydeDisabilityYes</v>
      </c>
      <c r="F10462">
        <v>0.42841348811497998</v>
      </c>
    </row>
    <row r="10463" spans="1:6" x14ac:dyDescent="0.25">
      <c r="A10463" s="95">
        <v>41729</v>
      </c>
      <c r="B10463" t="s">
        <v>109</v>
      </c>
      <c r="C10463" t="s">
        <v>4</v>
      </c>
      <c r="D10463" t="s">
        <v>56</v>
      </c>
      <c r="E10463" t="str">
        <f t="shared" si="163"/>
        <v>2014NHS HighlandDisabilityYes</v>
      </c>
      <c r="F10463">
        <v>1.1148854629387599</v>
      </c>
    </row>
    <row r="10464" spans="1:6" x14ac:dyDescent="0.25">
      <c r="A10464" s="95">
        <v>41729</v>
      </c>
      <c r="B10464" t="s">
        <v>110</v>
      </c>
      <c r="C10464" t="s">
        <v>4</v>
      </c>
      <c r="D10464" t="s">
        <v>56</v>
      </c>
      <c r="E10464" t="str">
        <f t="shared" si="163"/>
        <v>2014NHS LanarkshireDisabilityYes</v>
      </c>
      <c r="F10464">
        <v>0.28305995064595701</v>
      </c>
    </row>
    <row r="10465" spans="1:6" x14ac:dyDescent="0.25">
      <c r="A10465" s="95">
        <v>41729</v>
      </c>
      <c r="B10465" t="s">
        <v>107</v>
      </c>
      <c r="C10465" t="s">
        <v>4</v>
      </c>
      <c r="D10465" t="s">
        <v>56</v>
      </c>
      <c r="E10465" t="str">
        <f t="shared" si="163"/>
        <v>2014NHS GrampianDisabilityYes</v>
      </c>
      <c r="F10465">
        <v>0.44222983494238499</v>
      </c>
    </row>
    <row r="10466" spans="1:6" x14ac:dyDescent="0.25">
      <c r="A10466" s="95">
        <v>41729</v>
      </c>
      <c r="B10466" t="s">
        <v>112</v>
      </c>
      <c r="C10466" t="s">
        <v>4</v>
      </c>
      <c r="D10466" t="s">
        <v>56</v>
      </c>
      <c r="E10466" t="str">
        <f t="shared" si="163"/>
        <v>2014NHS OrkneyDisabilityYes</v>
      </c>
      <c r="F10466">
        <v>0.72780203784570596</v>
      </c>
    </row>
    <row r="10467" spans="1:6" x14ac:dyDescent="0.25">
      <c r="A10467" s="95">
        <v>41729</v>
      </c>
      <c r="B10467" t="s">
        <v>111</v>
      </c>
      <c r="C10467" t="s">
        <v>4</v>
      </c>
      <c r="D10467" t="s">
        <v>56</v>
      </c>
      <c r="E10467" t="str">
        <f t="shared" si="163"/>
        <v>2014NHS LothianDisabilityYes</v>
      </c>
      <c r="F10467">
        <v>0.43835616438356101</v>
      </c>
    </row>
    <row r="10468" spans="1:6" x14ac:dyDescent="0.25">
      <c r="A10468" s="95">
        <v>41729</v>
      </c>
      <c r="B10468" t="s">
        <v>114</v>
      </c>
      <c r="C10468" t="s">
        <v>4</v>
      </c>
      <c r="D10468" t="s">
        <v>56</v>
      </c>
      <c r="E10468" t="str">
        <f t="shared" si="163"/>
        <v>2014NHS TaysideDisabilityYes</v>
      </c>
      <c r="F10468">
        <v>0.39731470064392299</v>
      </c>
    </row>
    <row r="10469" spans="1:6" x14ac:dyDescent="0.25">
      <c r="A10469" s="95">
        <v>41729</v>
      </c>
      <c r="B10469" t="s">
        <v>106</v>
      </c>
      <c r="C10469" t="s">
        <v>4</v>
      </c>
      <c r="D10469" t="s">
        <v>56</v>
      </c>
      <c r="E10469" t="str">
        <f t="shared" si="163"/>
        <v>2014NHS Forth ValleyDisabilityYes</v>
      </c>
      <c r="F10469">
        <v>0.32800328003279999</v>
      </c>
    </row>
    <row r="10470" spans="1:6" x14ac:dyDescent="0.25">
      <c r="A10470" s="95">
        <v>41729</v>
      </c>
      <c r="B10470" t="s">
        <v>115</v>
      </c>
      <c r="C10470" t="s">
        <v>4</v>
      </c>
      <c r="D10470" t="s">
        <v>56</v>
      </c>
      <c r="E10470" t="str">
        <f t="shared" si="163"/>
        <v>2014NHS Western IslesDisabilityYes</v>
      </c>
      <c r="F10470">
        <v>1.2448132780082899</v>
      </c>
    </row>
    <row r="10471" spans="1:6" x14ac:dyDescent="0.25">
      <c r="A10471" s="95">
        <v>41729</v>
      </c>
      <c r="B10471" t="s">
        <v>104</v>
      </c>
      <c r="C10471" t="s">
        <v>4</v>
      </c>
      <c r="D10471" t="s">
        <v>56</v>
      </c>
      <c r="E10471" t="str">
        <f t="shared" si="163"/>
        <v>2014NHS Dumfries &amp; GallowayDisabilityYes</v>
      </c>
      <c r="F10471">
        <v>1.2834224598930399</v>
      </c>
    </row>
    <row r="10472" spans="1:6" x14ac:dyDescent="0.25">
      <c r="A10472" s="95">
        <v>41729</v>
      </c>
      <c r="B10472" t="s">
        <v>113</v>
      </c>
      <c r="C10472" t="s">
        <v>4</v>
      </c>
      <c r="D10472" t="s">
        <v>56</v>
      </c>
      <c r="E10472" t="str">
        <f t="shared" si="163"/>
        <v>2014NHS ShetlandDisabilityYes</v>
      </c>
      <c r="F10472">
        <v>1.5700483091787401</v>
      </c>
    </row>
    <row r="10473" spans="1:6" x14ac:dyDescent="0.25">
      <c r="A10473" s="95">
        <v>41729</v>
      </c>
      <c r="B10473" t="s">
        <v>127</v>
      </c>
      <c r="C10473" t="s">
        <v>4</v>
      </c>
      <c r="D10473" t="s">
        <v>56</v>
      </c>
      <c r="E10473" t="str">
        <f t="shared" si="163"/>
        <v>2014East RegionDisabilityYes</v>
      </c>
      <c r="F10473">
        <v>0.42269591826150099</v>
      </c>
    </row>
    <row r="10474" spans="1:6" x14ac:dyDescent="0.25">
      <c r="A10474" s="95">
        <v>41729</v>
      </c>
      <c r="B10474" t="s">
        <v>132</v>
      </c>
      <c r="C10474" t="s">
        <v>4</v>
      </c>
      <c r="D10474" t="s">
        <v>56</v>
      </c>
      <c r="E10474" t="str">
        <f t="shared" si="163"/>
        <v>2014National Bodies and Special Health BoardsDisabilityYes</v>
      </c>
      <c r="F10474">
        <v>0.690932402592777</v>
      </c>
    </row>
    <row r="10475" spans="1:6" x14ac:dyDescent="0.25">
      <c r="A10475" s="95">
        <v>41729</v>
      </c>
      <c r="B10475" t="s">
        <v>128</v>
      </c>
      <c r="C10475" t="s">
        <v>4</v>
      </c>
      <c r="D10475" t="s">
        <v>56</v>
      </c>
      <c r="E10475" t="str">
        <f t="shared" si="163"/>
        <v>2014North RegionDisabilityYes</v>
      </c>
      <c r="F10475">
        <v>0.64654211441565901</v>
      </c>
    </row>
    <row r="10476" spans="1:6" x14ac:dyDescent="0.25">
      <c r="A10476" s="95">
        <v>41729</v>
      </c>
      <c r="B10476" t="s">
        <v>129</v>
      </c>
      <c r="C10476" t="s">
        <v>4</v>
      </c>
      <c r="D10476" t="s">
        <v>56</v>
      </c>
      <c r="E10476" t="str">
        <f t="shared" si="163"/>
        <v>2014West RegionDisabilityYes</v>
      </c>
      <c r="F10476">
        <v>0.47656376373386999</v>
      </c>
    </row>
    <row r="10477" spans="1:6" x14ac:dyDescent="0.25">
      <c r="A10477" s="95">
        <v>42094</v>
      </c>
      <c r="B10477" t="s">
        <v>102</v>
      </c>
      <c r="C10477" t="s">
        <v>4</v>
      </c>
      <c r="D10477" t="s">
        <v>56</v>
      </c>
      <c r="E10477" t="str">
        <f t="shared" si="163"/>
        <v>2015NHS Ayrshire &amp; ArranDisabilityYes</v>
      </c>
      <c r="F10477">
        <v>0.55480984340044703</v>
      </c>
    </row>
    <row r="10478" spans="1:6" x14ac:dyDescent="0.25">
      <c r="A10478" s="95">
        <v>42094</v>
      </c>
      <c r="B10478" t="s">
        <v>103</v>
      </c>
      <c r="C10478" t="s">
        <v>4</v>
      </c>
      <c r="D10478" t="s">
        <v>56</v>
      </c>
      <c r="E10478" t="str">
        <f t="shared" si="163"/>
        <v>2015NHS BordersDisabilityYes</v>
      </c>
      <c r="F10478">
        <v>0.72222222222222199</v>
      </c>
    </row>
    <row r="10479" spans="1:6" x14ac:dyDescent="0.25">
      <c r="A10479" s="95">
        <v>42094</v>
      </c>
      <c r="B10479" t="s">
        <v>82</v>
      </c>
      <c r="C10479" t="s">
        <v>4</v>
      </c>
      <c r="D10479" t="s">
        <v>56</v>
      </c>
      <c r="E10479" t="str">
        <f t="shared" si="163"/>
        <v>2015NHSScotlandDisabilityYes</v>
      </c>
      <c r="F10479">
        <v>0.72227412848758799</v>
      </c>
    </row>
    <row r="10480" spans="1:6" x14ac:dyDescent="0.25">
      <c r="A10480" s="95">
        <v>42094</v>
      </c>
      <c r="B10480" t="s">
        <v>52</v>
      </c>
      <c r="C10480" t="s">
        <v>4</v>
      </c>
      <c r="D10480" t="s">
        <v>56</v>
      </c>
      <c r="E10480" t="str">
        <f t="shared" si="163"/>
        <v>2015NHS National Services ScotlandDisabilityYes</v>
      </c>
      <c r="F10480">
        <v>0.78762306610407795</v>
      </c>
    </row>
    <row r="10481" spans="1:6" x14ac:dyDescent="0.25">
      <c r="A10481" s="95">
        <v>42094</v>
      </c>
      <c r="B10481" t="s">
        <v>15</v>
      </c>
      <c r="C10481" t="s">
        <v>4</v>
      </c>
      <c r="D10481" t="s">
        <v>56</v>
      </c>
      <c r="E10481" t="str">
        <f t="shared" si="163"/>
        <v>2015Scottish Ambulance ServiceDisabilityYes</v>
      </c>
      <c r="F10481">
        <v>0.628225263630244</v>
      </c>
    </row>
    <row r="10482" spans="1:6" x14ac:dyDescent="0.25">
      <c r="A10482" s="95">
        <v>42094</v>
      </c>
      <c r="B10482" t="s">
        <v>16</v>
      </c>
      <c r="C10482" t="s">
        <v>4</v>
      </c>
      <c r="D10482" t="s">
        <v>56</v>
      </c>
      <c r="E10482" t="str">
        <f t="shared" si="163"/>
        <v>2015NHS 24DisabilityYes</v>
      </c>
      <c r="F10482">
        <v>16.157205240174601</v>
      </c>
    </row>
    <row r="10483" spans="1:6" x14ac:dyDescent="0.25">
      <c r="A10483" s="95">
        <v>42094</v>
      </c>
      <c r="B10483" t="s">
        <v>17</v>
      </c>
      <c r="C10483" t="s">
        <v>4</v>
      </c>
      <c r="D10483" t="s">
        <v>56</v>
      </c>
      <c r="E10483" t="str">
        <f t="shared" si="163"/>
        <v>2015NHS Education for ScotlandDisabilityYes</v>
      </c>
      <c r="F10483">
        <v>0.844444444444444</v>
      </c>
    </row>
    <row r="10484" spans="1:6" x14ac:dyDescent="0.25">
      <c r="A10484" s="95">
        <v>42094</v>
      </c>
      <c r="B10484" t="s">
        <v>83</v>
      </c>
      <c r="C10484" t="s">
        <v>4</v>
      </c>
      <c r="D10484" t="s">
        <v>56</v>
      </c>
      <c r="E10484" t="str">
        <f t="shared" si="163"/>
        <v>2015Healthcare Improvement ScotlandDisabilityYes</v>
      </c>
      <c r="F10484">
        <v>1.4204545454545401</v>
      </c>
    </row>
    <row r="10485" spans="1:6" x14ac:dyDescent="0.25">
      <c r="A10485" s="95">
        <v>42094</v>
      </c>
      <c r="B10485" t="s">
        <v>18</v>
      </c>
      <c r="C10485" t="s">
        <v>4</v>
      </c>
      <c r="D10485" t="s">
        <v>56</v>
      </c>
      <c r="E10485" t="str">
        <f t="shared" si="163"/>
        <v>2015NHS Health ScotlandDisabilityYes</v>
      </c>
      <c r="F10485">
        <v>4.8148148148148104</v>
      </c>
    </row>
    <row r="10486" spans="1:6" x14ac:dyDescent="0.25">
      <c r="A10486" s="95">
        <v>42094</v>
      </c>
      <c r="B10486" t="s">
        <v>19</v>
      </c>
      <c r="C10486" t="s">
        <v>4</v>
      </c>
      <c r="D10486" t="s">
        <v>56</v>
      </c>
      <c r="E10486" t="str">
        <f t="shared" si="163"/>
        <v>2015The State HospitalDisabilityYes</v>
      </c>
      <c r="F10486">
        <v>1.1994002998500699</v>
      </c>
    </row>
    <row r="10487" spans="1:6" x14ac:dyDescent="0.25">
      <c r="A10487" s="95">
        <v>42094</v>
      </c>
      <c r="B10487" t="s">
        <v>35</v>
      </c>
      <c r="C10487" t="s">
        <v>4</v>
      </c>
      <c r="D10487" t="s">
        <v>56</v>
      </c>
      <c r="E10487" t="str">
        <f t="shared" si="163"/>
        <v>2015National Waiting Times CentreDisabilityYes</v>
      </c>
      <c r="F10487">
        <v>0.49180327868852403</v>
      </c>
    </row>
    <row r="10488" spans="1:6" x14ac:dyDescent="0.25">
      <c r="A10488" s="95">
        <v>42094</v>
      </c>
      <c r="B10488" t="s">
        <v>105</v>
      </c>
      <c r="C10488" t="s">
        <v>4</v>
      </c>
      <c r="D10488" t="s">
        <v>56</v>
      </c>
      <c r="E10488" t="str">
        <f t="shared" si="163"/>
        <v>2015NHS FifeDisabilityYes</v>
      </c>
      <c r="F10488">
        <v>0.33020328139510802</v>
      </c>
    </row>
    <row r="10489" spans="1:6" x14ac:dyDescent="0.25">
      <c r="A10489" s="95">
        <v>42094</v>
      </c>
      <c r="B10489" t="s">
        <v>108</v>
      </c>
      <c r="C10489" t="s">
        <v>4</v>
      </c>
      <c r="D10489" t="s">
        <v>56</v>
      </c>
      <c r="E10489" t="str">
        <f t="shared" si="163"/>
        <v>2015NHS Greater Glasgow &amp; ClydeDisabilityYes</v>
      </c>
      <c r="F10489">
        <v>0.39600823697132898</v>
      </c>
    </row>
    <row r="10490" spans="1:6" x14ac:dyDescent="0.25">
      <c r="A10490" s="95">
        <v>42094</v>
      </c>
      <c r="B10490" t="s">
        <v>109</v>
      </c>
      <c r="C10490" t="s">
        <v>4</v>
      </c>
      <c r="D10490" t="s">
        <v>56</v>
      </c>
      <c r="E10490" t="str">
        <f t="shared" si="163"/>
        <v>2015NHS HighlandDisabilityYes</v>
      </c>
      <c r="F10490">
        <v>1.01211072664359</v>
      </c>
    </row>
    <row r="10491" spans="1:6" x14ac:dyDescent="0.25">
      <c r="A10491" s="95">
        <v>42094</v>
      </c>
      <c r="B10491" t="s">
        <v>110</v>
      </c>
      <c r="C10491" t="s">
        <v>4</v>
      </c>
      <c r="D10491" t="s">
        <v>56</v>
      </c>
      <c r="E10491" t="str">
        <f t="shared" si="163"/>
        <v>2015NHS LanarkshireDisabilityYes</v>
      </c>
      <c r="F10491">
        <v>6.6435373145345797E-2</v>
      </c>
    </row>
    <row r="10492" spans="1:6" x14ac:dyDescent="0.25">
      <c r="A10492" s="95">
        <v>42094</v>
      </c>
      <c r="B10492" t="s">
        <v>107</v>
      </c>
      <c r="C10492" t="s">
        <v>4</v>
      </c>
      <c r="D10492" t="s">
        <v>56</v>
      </c>
      <c r="E10492" t="str">
        <f t="shared" si="163"/>
        <v>2015NHS GrampianDisabilityYes</v>
      </c>
      <c r="F10492">
        <v>0.44618954131715099</v>
      </c>
    </row>
    <row r="10493" spans="1:6" x14ac:dyDescent="0.25">
      <c r="A10493" s="95">
        <v>42094</v>
      </c>
      <c r="B10493" t="s">
        <v>112</v>
      </c>
      <c r="C10493" t="s">
        <v>4</v>
      </c>
      <c r="D10493" t="s">
        <v>56</v>
      </c>
      <c r="E10493" t="str">
        <f t="shared" si="163"/>
        <v>2015NHS OrkneyDisabilityYes</v>
      </c>
      <c r="F10493">
        <v>1.1461318051575899</v>
      </c>
    </row>
    <row r="10494" spans="1:6" x14ac:dyDescent="0.25">
      <c r="A10494" s="95">
        <v>42094</v>
      </c>
      <c r="B10494" t="s">
        <v>111</v>
      </c>
      <c r="C10494" t="s">
        <v>4</v>
      </c>
      <c r="D10494" t="s">
        <v>56</v>
      </c>
      <c r="E10494" t="str">
        <f t="shared" si="163"/>
        <v>2015NHS LothianDisabilityYes</v>
      </c>
      <c r="F10494">
        <v>1.02301790281329</v>
      </c>
    </row>
    <row r="10495" spans="1:6" x14ac:dyDescent="0.25">
      <c r="A10495" s="95">
        <v>42094</v>
      </c>
      <c r="B10495" t="s">
        <v>114</v>
      </c>
      <c r="C10495" t="s">
        <v>4</v>
      </c>
      <c r="D10495" t="s">
        <v>56</v>
      </c>
      <c r="E10495" t="str">
        <f t="shared" si="163"/>
        <v>2015NHS TaysideDisabilityYes</v>
      </c>
      <c r="F10495">
        <v>0.43768096424483199</v>
      </c>
    </row>
    <row r="10496" spans="1:6" x14ac:dyDescent="0.25">
      <c r="A10496" s="95">
        <v>42094</v>
      </c>
      <c r="B10496" t="s">
        <v>106</v>
      </c>
      <c r="C10496" t="s">
        <v>4</v>
      </c>
      <c r="D10496" t="s">
        <v>56</v>
      </c>
      <c r="E10496" t="str">
        <f t="shared" si="163"/>
        <v>2015NHS Forth ValleyDisabilityYes</v>
      </c>
      <c r="F10496">
        <v>0.34847702632937499</v>
      </c>
    </row>
    <row r="10497" spans="1:6" x14ac:dyDescent="0.25">
      <c r="A10497" s="95">
        <v>42094</v>
      </c>
      <c r="B10497" t="s">
        <v>115</v>
      </c>
      <c r="C10497" t="s">
        <v>4</v>
      </c>
      <c r="D10497" t="s">
        <v>56</v>
      </c>
      <c r="E10497" t="str">
        <f t="shared" si="163"/>
        <v>2015NHS Western IslesDisabilityYes</v>
      </c>
      <c r="F10497">
        <v>0.83752093802344996</v>
      </c>
    </row>
    <row r="10498" spans="1:6" x14ac:dyDescent="0.25">
      <c r="A10498" s="95">
        <v>42094</v>
      </c>
      <c r="B10498" t="s">
        <v>104</v>
      </c>
      <c r="C10498" t="s">
        <v>4</v>
      </c>
      <c r="D10498" t="s">
        <v>56</v>
      </c>
      <c r="E10498" t="str">
        <f t="shared" si="163"/>
        <v>2015NHS Dumfries &amp; GallowayDisabilityYes</v>
      </c>
      <c r="F10498">
        <v>1.0429970200085099</v>
      </c>
    </row>
    <row r="10499" spans="1:6" x14ac:dyDescent="0.25">
      <c r="A10499" s="95">
        <v>42094</v>
      </c>
      <c r="B10499" t="s">
        <v>113</v>
      </c>
      <c r="C10499" t="s">
        <v>4</v>
      </c>
      <c r="D10499" t="s">
        <v>56</v>
      </c>
      <c r="E10499" t="str">
        <f t="shared" si="163"/>
        <v>2015NHS ShetlandDisabilityYes</v>
      </c>
      <c r="F10499">
        <v>1.76056338028169</v>
      </c>
    </row>
    <row r="10500" spans="1:6" x14ac:dyDescent="0.25">
      <c r="A10500" s="95">
        <v>42094</v>
      </c>
      <c r="B10500" t="s">
        <v>127</v>
      </c>
      <c r="C10500" t="s">
        <v>4</v>
      </c>
      <c r="D10500" t="s">
        <v>56</v>
      </c>
      <c r="E10500" t="str">
        <f t="shared" ref="E10500:E10563" si="164">"20"&amp;RIGHT(TEXT(A10500,"dd-mmm-yy"),2)&amp;B10500&amp;C10500&amp;D10500</f>
        <v>2015East RegionDisabilityYes</v>
      </c>
      <c r="F10500">
        <v>0.82940153960764795</v>
      </c>
    </row>
    <row r="10501" spans="1:6" x14ac:dyDescent="0.25">
      <c r="A10501" s="95">
        <v>42094</v>
      </c>
      <c r="B10501" t="s">
        <v>132</v>
      </c>
      <c r="C10501" t="s">
        <v>4</v>
      </c>
      <c r="D10501" t="s">
        <v>56</v>
      </c>
      <c r="E10501" t="str">
        <f t="shared" si="164"/>
        <v>2015National Bodies and Special Health BoardsDisabilityYes</v>
      </c>
      <c r="F10501">
        <v>2.4626268019220499</v>
      </c>
    </row>
    <row r="10502" spans="1:6" x14ac:dyDescent="0.25">
      <c r="A10502" s="95">
        <v>42094</v>
      </c>
      <c r="B10502" t="s">
        <v>128</v>
      </c>
      <c r="C10502" t="s">
        <v>4</v>
      </c>
      <c r="D10502" t="s">
        <v>56</v>
      </c>
      <c r="E10502" t="str">
        <f t="shared" si="164"/>
        <v>2015North RegionDisabilityYes</v>
      </c>
      <c r="F10502">
        <v>0.63092855278043602</v>
      </c>
    </row>
    <row r="10503" spans="1:6" x14ac:dyDescent="0.25">
      <c r="A10503" s="95">
        <v>42094</v>
      </c>
      <c r="B10503" t="s">
        <v>129</v>
      </c>
      <c r="C10503" t="s">
        <v>4</v>
      </c>
      <c r="D10503" t="s">
        <v>56</v>
      </c>
      <c r="E10503" t="str">
        <f t="shared" si="164"/>
        <v>2015West RegionDisabilityYes</v>
      </c>
      <c r="F10503">
        <v>0.39577674258533102</v>
      </c>
    </row>
    <row r="10504" spans="1:6" x14ac:dyDescent="0.25">
      <c r="A10504" s="95">
        <v>42460</v>
      </c>
      <c r="B10504" t="s">
        <v>102</v>
      </c>
      <c r="C10504" t="s">
        <v>4</v>
      </c>
      <c r="D10504" t="s">
        <v>56</v>
      </c>
      <c r="E10504" t="str">
        <f t="shared" si="164"/>
        <v>2016NHS Ayrshire &amp; ArranDisabilityYes</v>
      </c>
      <c r="F10504">
        <v>0.51101321585903003</v>
      </c>
    </row>
    <row r="10505" spans="1:6" x14ac:dyDescent="0.25">
      <c r="A10505" s="95">
        <v>42460</v>
      </c>
      <c r="B10505" t="s">
        <v>103</v>
      </c>
      <c r="C10505" t="s">
        <v>4</v>
      </c>
      <c r="D10505" t="s">
        <v>56</v>
      </c>
      <c r="E10505" t="str">
        <f t="shared" si="164"/>
        <v>2016NHS BordersDisabilityYes</v>
      </c>
      <c r="F10505">
        <v>0.56848944233892795</v>
      </c>
    </row>
    <row r="10506" spans="1:6" x14ac:dyDescent="0.25">
      <c r="A10506" s="95">
        <v>42460</v>
      </c>
      <c r="B10506" t="s">
        <v>82</v>
      </c>
      <c r="C10506" t="s">
        <v>4</v>
      </c>
      <c r="D10506" t="s">
        <v>56</v>
      </c>
      <c r="E10506" t="str">
        <f t="shared" si="164"/>
        <v>2016NHSScotlandDisabilityYes</v>
      </c>
      <c r="F10506">
        <v>0.76691347671121002</v>
      </c>
    </row>
    <row r="10507" spans="1:6" x14ac:dyDescent="0.25">
      <c r="A10507" s="95">
        <v>42460</v>
      </c>
      <c r="B10507" t="s">
        <v>52</v>
      </c>
      <c r="C10507" t="s">
        <v>4</v>
      </c>
      <c r="D10507" t="s">
        <v>56</v>
      </c>
      <c r="E10507" t="str">
        <f t="shared" si="164"/>
        <v>2016NHS National Services ScotlandDisabilityYes</v>
      </c>
      <c r="F10507">
        <v>1.5829694323144099</v>
      </c>
    </row>
    <row r="10508" spans="1:6" x14ac:dyDescent="0.25">
      <c r="A10508" s="95">
        <v>42460</v>
      </c>
      <c r="B10508" t="s">
        <v>15</v>
      </c>
      <c r="C10508" t="s">
        <v>4</v>
      </c>
      <c r="D10508" t="s">
        <v>56</v>
      </c>
      <c r="E10508" t="str">
        <f t="shared" si="164"/>
        <v>2016Scottish Ambulance ServiceDisabilityYes</v>
      </c>
      <c r="F10508">
        <v>0.54371465854719403</v>
      </c>
    </row>
    <row r="10509" spans="1:6" x14ac:dyDescent="0.25">
      <c r="A10509" s="95">
        <v>42460</v>
      </c>
      <c r="B10509" t="s">
        <v>16</v>
      </c>
      <c r="C10509" t="s">
        <v>4</v>
      </c>
      <c r="D10509" t="s">
        <v>56</v>
      </c>
      <c r="E10509" t="str">
        <f t="shared" si="164"/>
        <v>2016NHS 24DisabilityYes</v>
      </c>
      <c r="F10509">
        <v>14.2594859241126</v>
      </c>
    </row>
    <row r="10510" spans="1:6" x14ac:dyDescent="0.25">
      <c r="A10510" s="95">
        <v>42460</v>
      </c>
      <c r="B10510" t="s">
        <v>17</v>
      </c>
      <c r="C10510" t="s">
        <v>4</v>
      </c>
      <c r="D10510" t="s">
        <v>56</v>
      </c>
      <c r="E10510" t="str">
        <f t="shared" si="164"/>
        <v>2016NHS Education for ScotlandDisabilityYes</v>
      </c>
      <c r="F10510">
        <v>0.73206442166910601</v>
      </c>
    </row>
    <row r="10511" spans="1:6" x14ac:dyDescent="0.25">
      <c r="A10511" s="95">
        <v>42460</v>
      </c>
      <c r="B10511" t="s">
        <v>83</v>
      </c>
      <c r="C10511" t="s">
        <v>4</v>
      </c>
      <c r="D10511" t="s">
        <v>56</v>
      </c>
      <c r="E10511" t="str">
        <f t="shared" si="164"/>
        <v>2016Healthcare Improvement ScotlandDisabilityYes</v>
      </c>
      <c r="F10511">
        <v>1.53452685421994</v>
      </c>
    </row>
    <row r="10512" spans="1:6" x14ac:dyDescent="0.25">
      <c r="A10512" s="95">
        <v>42460</v>
      </c>
      <c r="B10512" t="s">
        <v>18</v>
      </c>
      <c r="C10512" t="s">
        <v>4</v>
      </c>
      <c r="D10512" t="s">
        <v>56</v>
      </c>
      <c r="E10512" t="str">
        <f t="shared" si="164"/>
        <v>2016NHS Health ScotlandDisabilityYes</v>
      </c>
      <c r="F10512">
        <v>4.9056603773584904</v>
      </c>
    </row>
    <row r="10513" spans="1:6" x14ac:dyDescent="0.25">
      <c r="A10513" s="95">
        <v>42460</v>
      </c>
      <c r="B10513" t="s">
        <v>19</v>
      </c>
      <c r="C10513" t="s">
        <v>4</v>
      </c>
      <c r="D10513" t="s">
        <v>56</v>
      </c>
      <c r="E10513" t="str">
        <f t="shared" si="164"/>
        <v>2016The State HospitalDisabilityYes</v>
      </c>
      <c r="F10513">
        <v>1.05421686746987</v>
      </c>
    </row>
    <row r="10514" spans="1:6" x14ac:dyDescent="0.25">
      <c r="A10514" s="95">
        <v>42460</v>
      </c>
      <c r="B10514" t="s">
        <v>35</v>
      </c>
      <c r="C10514" t="s">
        <v>4</v>
      </c>
      <c r="D10514" t="s">
        <v>56</v>
      </c>
      <c r="E10514" t="str">
        <f t="shared" si="164"/>
        <v>2016National Waiting Times CentreDisabilityYes</v>
      </c>
      <c r="F10514">
        <v>0.46439628482972101</v>
      </c>
    </row>
    <row r="10515" spans="1:6" x14ac:dyDescent="0.25">
      <c r="A10515" s="95">
        <v>42460</v>
      </c>
      <c r="B10515" t="s">
        <v>105</v>
      </c>
      <c r="C10515" t="s">
        <v>4</v>
      </c>
      <c r="D10515" t="s">
        <v>56</v>
      </c>
      <c r="E10515" t="str">
        <f t="shared" si="164"/>
        <v>2016NHS FifeDisabilityYes</v>
      </c>
      <c r="F10515">
        <v>0.47701207753983499</v>
      </c>
    </row>
    <row r="10516" spans="1:6" x14ac:dyDescent="0.25">
      <c r="A10516" s="95">
        <v>42460</v>
      </c>
      <c r="B10516" t="s">
        <v>108</v>
      </c>
      <c r="C10516" t="s">
        <v>4</v>
      </c>
      <c r="D10516" t="s">
        <v>56</v>
      </c>
      <c r="E10516" t="str">
        <f t="shared" si="164"/>
        <v>2016NHS Greater Glasgow &amp; ClydeDisabilityYes</v>
      </c>
      <c r="F10516">
        <v>0.42410914639619401</v>
      </c>
    </row>
    <row r="10517" spans="1:6" x14ac:dyDescent="0.25">
      <c r="A10517" s="95">
        <v>42460</v>
      </c>
      <c r="B10517" t="s">
        <v>109</v>
      </c>
      <c r="C10517" t="s">
        <v>4</v>
      </c>
      <c r="D10517" t="s">
        <v>56</v>
      </c>
      <c r="E10517" t="str">
        <f t="shared" si="164"/>
        <v>2016NHS HighlandDisabilityYes</v>
      </c>
      <c r="F10517">
        <v>1.00377487989018</v>
      </c>
    </row>
    <row r="10518" spans="1:6" x14ac:dyDescent="0.25">
      <c r="A10518" s="95">
        <v>42460</v>
      </c>
      <c r="B10518" t="s">
        <v>110</v>
      </c>
      <c r="C10518" t="s">
        <v>4</v>
      </c>
      <c r="D10518" t="s">
        <v>56</v>
      </c>
      <c r="E10518" t="str">
        <f t="shared" si="164"/>
        <v>2016NHS LanarkshireDisabilityYes</v>
      </c>
      <c r="F10518">
        <v>0.35779481562614002</v>
      </c>
    </row>
    <row r="10519" spans="1:6" x14ac:dyDescent="0.25">
      <c r="A10519" s="95">
        <v>42460</v>
      </c>
      <c r="B10519" t="s">
        <v>107</v>
      </c>
      <c r="C10519" t="s">
        <v>4</v>
      </c>
      <c r="D10519" t="s">
        <v>56</v>
      </c>
      <c r="E10519" t="str">
        <f t="shared" si="164"/>
        <v>2016NHS GrampianDisabilityYes</v>
      </c>
      <c r="F10519">
        <v>0.497425093632958</v>
      </c>
    </row>
    <row r="10520" spans="1:6" x14ac:dyDescent="0.25">
      <c r="A10520" s="95">
        <v>42460</v>
      </c>
      <c r="B10520" t="s">
        <v>112</v>
      </c>
      <c r="C10520" t="s">
        <v>4</v>
      </c>
      <c r="D10520" t="s">
        <v>56</v>
      </c>
      <c r="E10520" t="str">
        <f t="shared" si="164"/>
        <v>2016NHS OrkneyDisabilityYes</v>
      </c>
      <c r="F10520">
        <v>0.934579439252336</v>
      </c>
    </row>
    <row r="10521" spans="1:6" x14ac:dyDescent="0.25">
      <c r="A10521" s="95">
        <v>42460</v>
      </c>
      <c r="B10521" t="s">
        <v>111</v>
      </c>
      <c r="C10521" t="s">
        <v>4</v>
      </c>
      <c r="D10521" t="s">
        <v>56</v>
      </c>
      <c r="E10521" t="str">
        <f t="shared" si="164"/>
        <v>2016NHS LothianDisabilityYes</v>
      </c>
      <c r="F10521">
        <v>0.94645356116962498</v>
      </c>
    </row>
    <row r="10522" spans="1:6" x14ac:dyDescent="0.25">
      <c r="A10522" s="95">
        <v>42460</v>
      </c>
      <c r="B10522" t="s">
        <v>114</v>
      </c>
      <c r="C10522" t="s">
        <v>4</v>
      </c>
      <c r="D10522" t="s">
        <v>56</v>
      </c>
      <c r="E10522" t="str">
        <f t="shared" si="164"/>
        <v>2016NHS TaysideDisabilityYes</v>
      </c>
      <c r="F10522">
        <v>0.48704593113711597</v>
      </c>
    </row>
    <row r="10523" spans="1:6" x14ac:dyDescent="0.25">
      <c r="A10523" s="95">
        <v>42460</v>
      </c>
      <c r="B10523" t="s">
        <v>106</v>
      </c>
      <c r="C10523" t="s">
        <v>4</v>
      </c>
      <c r="D10523" t="s">
        <v>56</v>
      </c>
      <c r="E10523" t="str">
        <f t="shared" si="164"/>
        <v>2016NHS Forth ValleyDisabilityYes</v>
      </c>
      <c r="F10523">
        <v>0.48616305160807699</v>
      </c>
    </row>
    <row r="10524" spans="1:6" x14ac:dyDescent="0.25">
      <c r="A10524" s="95">
        <v>42460</v>
      </c>
      <c r="B10524" t="s">
        <v>115</v>
      </c>
      <c r="C10524" t="s">
        <v>4</v>
      </c>
      <c r="D10524" t="s">
        <v>56</v>
      </c>
      <c r="E10524" t="str">
        <f t="shared" si="164"/>
        <v>2016NHS Western IslesDisabilityYes</v>
      </c>
      <c r="F10524">
        <v>0.91666666666666596</v>
      </c>
    </row>
    <row r="10525" spans="1:6" x14ac:dyDescent="0.25">
      <c r="A10525" s="95">
        <v>42460</v>
      </c>
      <c r="B10525" t="s">
        <v>104</v>
      </c>
      <c r="C10525" t="s">
        <v>4</v>
      </c>
      <c r="D10525" t="s">
        <v>56</v>
      </c>
      <c r="E10525" t="str">
        <f t="shared" si="164"/>
        <v>2016NHS Dumfries &amp; GallowayDisabilityYes</v>
      </c>
      <c r="F10525">
        <v>1.3803355277128899</v>
      </c>
    </row>
    <row r="10526" spans="1:6" x14ac:dyDescent="0.25">
      <c r="A10526" s="95">
        <v>42460</v>
      </c>
      <c r="B10526" t="s">
        <v>113</v>
      </c>
      <c r="C10526" t="s">
        <v>4</v>
      </c>
      <c r="D10526" t="s">
        <v>56</v>
      </c>
      <c r="E10526" t="str">
        <f t="shared" si="164"/>
        <v>2016NHS ShetlandDisabilityYes</v>
      </c>
      <c r="F10526">
        <v>3.2444959443800601</v>
      </c>
    </row>
    <row r="10527" spans="1:6" x14ac:dyDescent="0.25">
      <c r="A10527" s="95">
        <v>42460</v>
      </c>
      <c r="B10527" t="s">
        <v>127</v>
      </c>
      <c r="C10527" t="s">
        <v>4</v>
      </c>
      <c r="D10527" t="s">
        <v>56</v>
      </c>
      <c r="E10527" t="str">
        <f t="shared" si="164"/>
        <v>2016East RegionDisabilityYes</v>
      </c>
      <c r="F10527">
        <v>0.79850617920935596</v>
      </c>
    </row>
    <row r="10528" spans="1:6" x14ac:dyDescent="0.25">
      <c r="A10528" s="95">
        <v>42460</v>
      </c>
      <c r="B10528" t="s">
        <v>132</v>
      </c>
      <c r="C10528" t="s">
        <v>4</v>
      </c>
      <c r="D10528" t="s">
        <v>56</v>
      </c>
      <c r="E10528" t="str">
        <f t="shared" si="164"/>
        <v>2016National Bodies and Special Health BoardsDisabilityYes</v>
      </c>
      <c r="F10528">
        <v>2.3353896512652601</v>
      </c>
    </row>
    <row r="10529" spans="1:6" x14ac:dyDescent="0.25">
      <c r="A10529" s="95">
        <v>42460</v>
      </c>
      <c r="B10529" t="s">
        <v>128</v>
      </c>
      <c r="C10529" t="s">
        <v>4</v>
      </c>
      <c r="D10529" t="s">
        <v>56</v>
      </c>
      <c r="E10529" t="str">
        <f t="shared" si="164"/>
        <v>2016North RegionDisabilityYes</v>
      </c>
      <c r="F10529">
        <v>0.69056302466604802</v>
      </c>
    </row>
    <row r="10530" spans="1:6" x14ac:dyDescent="0.25">
      <c r="A10530" s="95">
        <v>42460</v>
      </c>
      <c r="B10530" t="s">
        <v>129</v>
      </c>
      <c r="C10530" t="s">
        <v>4</v>
      </c>
      <c r="D10530" t="s">
        <v>56</v>
      </c>
      <c r="E10530" t="str">
        <f t="shared" si="164"/>
        <v>2016West RegionDisabilityYes</v>
      </c>
      <c r="F10530">
        <v>0.48579062424095198</v>
      </c>
    </row>
    <row r="10531" spans="1:6" x14ac:dyDescent="0.25">
      <c r="A10531" s="95">
        <v>42825</v>
      </c>
      <c r="B10531" t="s">
        <v>102</v>
      </c>
      <c r="C10531" t="s">
        <v>4</v>
      </c>
      <c r="D10531" t="s">
        <v>56</v>
      </c>
      <c r="E10531" t="str">
        <f t="shared" si="164"/>
        <v>2017NHS Ayrshire &amp; ArranDisabilityYes</v>
      </c>
      <c r="F10531">
        <v>0.45969183621350101</v>
      </c>
    </row>
    <row r="10532" spans="1:6" x14ac:dyDescent="0.25">
      <c r="A10532" s="95">
        <v>42825</v>
      </c>
      <c r="B10532" t="s">
        <v>103</v>
      </c>
      <c r="C10532" t="s">
        <v>4</v>
      </c>
      <c r="D10532" t="s">
        <v>56</v>
      </c>
      <c r="E10532" t="str">
        <f t="shared" si="164"/>
        <v>2017NHS BordersDisabilityYes</v>
      </c>
      <c r="F10532">
        <v>0.70156502968159695</v>
      </c>
    </row>
    <row r="10533" spans="1:6" x14ac:dyDescent="0.25">
      <c r="A10533" s="95">
        <v>42825</v>
      </c>
      <c r="B10533" t="s">
        <v>82</v>
      </c>
      <c r="C10533" t="s">
        <v>4</v>
      </c>
      <c r="D10533" t="s">
        <v>56</v>
      </c>
      <c r="E10533" t="str">
        <f t="shared" si="164"/>
        <v>2017NHSScotlandDisabilityYes</v>
      </c>
      <c r="F10533">
        <v>0.77331594148886595</v>
      </c>
    </row>
    <row r="10534" spans="1:6" x14ac:dyDescent="0.25">
      <c r="A10534" s="95">
        <v>42825</v>
      </c>
      <c r="B10534" t="s">
        <v>52</v>
      </c>
      <c r="C10534" t="s">
        <v>4</v>
      </c>
      <c r="D10534" t="s">
        <v>56</v>
      </c>
      <c r="E10534" t="str">
        <f t="shared" si="164"/>
        <v>2017NHS National Services ScotlandDisabilityYes</v>
      </c>
      <c r="F10534">
        <v>1.9538670284938899</v>
      </c>
    </row>
    <row r="10535" spans="1:6" x14ac:dyDescent="0.25">
      <c r="A10535" s="95">
        <v>42825</v>
      </c>
      <c r="B10535" t="s">
        <v>15</v>
      </c>
      <c r="C10535" t="s">
        <v>4</v>
      </c>
      <c r="D10535" t="s">
        <v>56</v>
      </c>
      <c r="E10535" t="str">
        <f t="shared" si="164"/>
        <v>2017Scottish Ambulance ServiceDisabilityYes</v>
      </c>
      <c r="F10535">
        <v>0.44350580781415</v>
      </c>
    </row>
    <row r="10536" spans="1:6" x14ac:dyDescent="0.25">
      <c r="A10536" s="95">
        <v>42825</v>
      </c>
      <c r="B10536" t="s">
        <v>16</v>
      </c>
      <c r="C10536" t="s">
        <v>4</v>
      </c>
      <c r="D10536" t="s">
        <v>56</v>
      </c>
      <c r="E10536" t="str">
        <f t="shared" si="164"/>
        <v>2017NHS 24DisabilityYes</v>
      </c>
      <c r="F10536">
        <v>14.755197853789401</v>
      </c>
    </row>
    <row r="10537" spans="1:6" x14ac:dyDescent="0.25">
      <c r="A10537" s="95">
        <v>42825</v>
      </c>
      <c r="B10537" t="s">
        <v>17</v>
      </c>
      <c r="C10537" t="s">
        <v>4</v>
      </c>
      <c r="D10537" t="s">
        <v>56</v>
      </c>
      <c r="E10537" t="str">
        <f t="shared" si="164"/>
        <v>2017NHS Education for ScotlandDisabilityYes</v>
      </c>
      <c r="F10537">
        <v>0.87293889427740001</v>
      </c>
    </row>
    <row r="10538" spans="1:6" x14ac:dyDescent="0.25">
      <c r="A10538" s="95">
        <v>42825</v>
      </c>
      <c r="B10538" t="s">
        <v>83</v>
      </c>
      <c r="C10538" t="s">
        <v>4</v>
      </c>
      <c r="D10538" t="s">
        <v>56</v>
      </c>
      <c r="E10538" t="str">
        <f t="shared" si="164"/>
        <v>2017Healthcare Improvement ScotlandDisabilityYes</v>
      </c>
      <c r="F10538">
        <v>2.3752969121140102</v>
      </c>
    </row>
    <row r="10539" spans="1:6" x14ac:dyDescent="0.25">
      <c r="A10539" s="95">
        <v>42825</v>
      </c>
      <c r="B10539" t="s">
        <v>18</v>
      </c>
      <c r="C10539" t="s">
        <v>4</v>
      </c>
      <c r="D10539" t="s">
        <v>56</v>
      </c>
      <c r="E10539" t="str">
        <f t="shared" si="164"/>
        <v>2017NHS Health ScotlandDisabilityYes</v>
      </c>
      <c r="F10539">
        <v>5</v>
      </c>
    </row>
    <row r="10540" spans="1:6" x14ac:dyDescent="0.25">
      <c r="A10540" s="95">
        <v>42825</v>
      </c>
      <c r="B10540" t="s">
        <v>19</v>
      </c>
      <c r="C10540" t="s">
        <v>4</v>
      </c>
      <c r="D10540" t="s">
        <v>56</v>
      </c>
      <c r="E10540" t="str">
        <f t="shared" si="164"/>
        <v>2017The State HospitalDisabilityYes</v>
      </c>
      <c r="F10540">
        <v>1.35338345864661</v>
      </c>
    </row>
    <row r="10541" spans="1:6" x14ac:dyDescent="0.25">
      <c r="A10541" s="95">
        <v>42825</v>
      </c>
      <c r="B10541" t="s">
        <v>35</v>
      </c>
      <c r="C10541" t="s">
        <v>4</v>
      </c>
      <c r="D10541" t="s">
        <v>56</v>
      </c>
      <c r="E10541" t="str">
        <f t="shared" si="164"/>
        <v>2017National Waiting Times CentreDisabilityYes</v>
      </c>
      <c r="F10541">
        <v>0.70957932083122099</v>
      </c>
    </row>
    <row r="10542" spans="1:6" x14ac:dyDescent="0.25">
      <c r="A10542" s="95">
        <v>42825</v>
      </c>
      <c r="B10542" t="s">
        <v>105</v>
      </c>
      <c r="C10542" t="s">
        <v>4</v>
      </c>
      <c r="D10542" t="s">
        <v>56</v>
      </c>
      <c r="E10542" t="str">
        <f t="shared" si="164"/>
        <v>2017NHS FifeDisabilityYes</v>
      </c>
      <c r="F10542">
        <v>0.61841038118410296</v>
      </c>
    </row>
    <row r="10543" spans="1:6" x14ac:dyDescent="0.25">
      <c r="A10543" s="95">
        <v>42825</v>
      </c>
      <c r="B10543" t="s">
        <v>108</v>
      </c>
      <c r="C10543" t="s">
        <v>4</v>
      </c>
      <c r="D10543" t="s">
        <v>56</v>
      </c>
      <c r="E10543" t="str">
        <f t="shared" si="164"/>
        <v>2017NHS Greater Glasgow &amp; ClydeDisabilityYes</v>
      </c>
      <c r="F10543">
        <v>0.38874863156013301</v>
      </c>
    </row>
    <row r="10544" spans="1:6" x14ac:dyDescent="0.25">
      <c r="A10544" s="95">
        <v>42825</v>
      </c>
      <c r="B10544" t="s">
        <v>109</v>
      </c>
      <c r="C10544" t="s">
        <v>4</v>
      </c>
      <c r="D10544" t="s">
        <v>56</v>
      </c>
      <c r="E10544" t="str">
        <f t="shared" si="164"/>
        <v>2017NHS HighlandDisabilityYes</v>
      </c>
      <c r="F10544">
        <v>0.88866532528504305</v>
      </c>
    </row>
    <row r="10545" spans="1:6" x14ac:dyDescent="0.25">
      <c r="A10545" s="95">
        <v>42825</v>
      </c>
      <c r="B10545" t="s">
        <v>110</v>
      </c>
      <c r="C10545" t="s">
        <v>4</v>
      </c>
      <c r="D10545" t="s">
        <v>56</v>
      </c>
      <c r="E10545" t="str">
        <f t="shared" si="164"/>
        <v>2017NHS LanarkshireDisabilityYes</v>
      </c>
      <c r="F10545">
        <v>0.37410071942445999</v>
      </c>
    </row>
    <row r="10546" spans="1:6" x14ac:dyDescent="0.25">
      <c r="A10546" s="95">
        <v>42825</v>
      </c>
      <c r="B10546" t="s">
        <v>107</v>
      </c>
      <c r="C10546" t="s">
        <v>4</v>
      </c>
      <c r="D10546" t="s">
        <v>56</v>
      </c>
      <c r="E10546" t="str">
        <f t="shared" si="164"/>
        <v>2017NHS GrampianDisabilityYes</v>
      </c>
      <c r="F10546">
        <v>0.55094821086817802</v>
      </c>
    </row>
    <row r="10547" spans="1:6" x14ac:dyDescent="0.25">
      <c r="A10547" s="95">
        <v>42825</v>
      </c>
      <c r="B10547" t="s">
        <v>112</v>
      </c>
      <c r="C10547" t="s">
        <v>4</v>
      </c>
      <c r="D10547" t="s">
        <v>56</v>
      </c>
      <c r="E10547" t="str">
        <f t="shared" si="164"/>
        <v>2017NHS OrkneyDisabilityYes</v>
      </c>
      <c r="F10547">
        <v>1.19363395225464</v>
      </c>
    </row>
    <row r="10548" spans="1:6" x14ac:dyDescent="0.25">
      <c r="A10548" s="95">
        <v>42825</v>
      </c>
      <c r="B10548" t="s">
        <v>111</v>
      </c>
      <c r="C10548" t="s">
        <v>4</v>
      </c>
      <c r="D10548" t="s">
        <v>56</v>
      </c>
      <c r="E10548" t="str">
        <f t="shared" si="164"/>
        <v>2017NHS LothianDisabilityYes</v>
      </c>
      <c r="F10548">
        <v>0.88973859333063698</v>
      </c>
    </row>
    <row r="10549" spans="1:6" x14ac:dyDescent="0.25">
      <c r="A10549" s="95">
        <v>42825</v>
      </c>
      <c r="B10549" t="s">
        <v>114</v>
      </c>
      <c r="C10549" t="s">
        <v>4</v>
      </c>
      <c r="D10549" t="s">
        <v>56</v>
      </c>
      <c r="E10549" t="str">
        <f t="shared" si="164"/>
        <v>2017NHS TaysideDisabilityYes</v>
      </c>
      <c r="F10549">
        <v>0.46533585109252701</v>
      </c>
    </row>
    <row r="10550" spans="1:6" x14ac:dyDescent="0.25">
      <c r="A10550" s="95">
        <v>42825</v>
      </c>
      <c r="B10550" t="s">
        <v>106</v>
      </c>
      <c r="C10550" t="s">
        <v>4</v>
      </c>
      <c r="D10550" t="s">
        <v>56</v>
      </c>
      <c r="E10550" t="str">
        <f t="shared" si="164"/>
        <v>2017NHS Forth ValleyDisabilityYes</v>
      </c>
      <c r="F10550">
        <v>0.54427187043674496</v>
      </c>
    </row>
    <row r="10551" spans="1:6" x14ac:dyDescent="0.25">
      <c r="A10551" s="95">
        <v>42825</v>
      </c>
      <c r="B10551" t="s">
        <v>115</v>
      </c>
      <c r="C10551" t="s">
        <v>4</v>
      </c>
      <c r="D10551" t="s">
        <v>56</v>
      </c>
      <c r="E10551" t="str">
        <f t="shared" si="164"/>
        <v>2017NHS Western IslesDisabilityYes</v>
      </c>
      <c r="F10551">
        <v>0.581395348837209</v>
      </c>
    </row>
    <row r="10552" spans="1:6" x14ac:dyDescent="0.25">
      <c r="A10552" s="95">
        <v>42825</v>
      </c>
      <c r="B10552" t="s">
        <v>104</v>
      </c>
      <c r="C10552" t="s">
        <v>4</v>
      </c>
      <c r="D10552" t="s">
        <v>56</v>
      </c>
      <c r="E10552" t="str">
        <f t="shared" si="164"/>
        <v>2017NHS Dumfries &amp; GallowayDisabilityYes</v>
      </c>
      <c r="F10552">
        <v>1.4078405891271299</v>
      </c>
    </row>
    <row r="10553" spans="1:6" x14ac:dyDescent="0.25">
      <c r="A10553" s="95">
        <v>42825</v>
      </c>
      <c r="B10553" t="s">
        <v>113</v>
      </c>
      <c r="C10553" t="s">
        <v>4</v>
      </c>
      <c r="D10553" t="s">
        <v>56</v>
      </c>
      <c r="E10553" t="str">
        <f t="shared" si="164"/>
        <v>2017NHS ShetlandDisabilityYes</v>
      </c>
      <c r="F10553">
        <v>4.3577981651376101</v>
      </c>
    </row>
    <row r="10554" spans="1:6" x14ac:dyDescent="0.25">
      <c r="A10554" s="95">
        <v>42825</v>
      </c>
      <c r="B10554" t="s">
        <v>127</v>
      </c>
      <c r="C10554" t="s">
        <v>4</v>
      </c>
      <c r="D10554" t="s">
        <v>56</v>
      </c>
      <c r="E10554" t="str">
        <f t="shared" si="164"/>
        <v>2017East RegionDisabilityYes</v>
      </c>
      <c r="F10554">
        <v>0.806985699919056</v>
      </c>
    </row>
    <row r="10555" spans="1:6" x14ac:dyDescent="0.25">
      <c r="A10555" s="95">
        <v>42825</v>
      </c>
      <c r="B10555" t="s">
        <v>132</v>
      </c>
      <c r="C10555" t="s">
        <v>4</v>
      </c>
      <c r="D10555" t="s">
        <v>56</v>
      </c>
      <c r="E10555" t="str">
        <f t="shared" si="164"/>
        <v>2017National Bodies and Special Health BoardsDisabilityYes</v>
      </c>
      <c r="F10555">
        <v>2.3712033245737301</v>
      </c>
    </row>
    <row r="10556" spans="1:6" x14ac:dyDescent="0.25">
      <c r="A10556" s="95">
        <v>42825</v>
      </c>
      <c r="B10556" t="s">
        <v>128</v>
      </c>
      <c r="C10556" t="s">
        <v>4</v>
      </c>
      <c r="D10556" t="s">
        <v>56</v>
      </c>
      <c r="E10556" t="str">
        <f t="shared" si="164"/>
        <v>2017North RegionDisabilityYes</v>
      </c>
      <c r="F10556">
        <v>0.691878963889897</v>
      </c>
    </row>
    <row r="10557" spans="1:6" x14ac:dyDescent="0.25">
      <c r="A10557" s="95">
        <v>42825</v>
      </c>
      <c r="B10557" t="s">
        <v>129</v>
      </c>
      <c r="C10557" t="s">
        <v>4</v>
      </c>
      <c r="D10557" t="s">
        <v>56</v>
      </c>
      <c r="E10557" t="str">
        <f t="shared" si="164"/>
        <v>2017West RegionDisabilityYes</v>
      </c>
      <c r="F10557">
        <v>0.46756141285914998</v>
      </c>
    </row>
    <row r="10558" spans="1:6" x14ac:dyDescent="0.25">
      <c r="A10558" s="95">
        <v>43190</v>
      </c>
      <c r="B10558" t="s">
        <v>102</v>
      </c>
      <c r="C10558" t="s">
        <v>4</v>
      </c>
      <c r="D10558" t="s">
        <v>56</v>
      </c>
      <c r="E10558" t="str">
        <f t="shared" si="164"/>
        <v>2018NHS Ayrshire &amp; ArranDisabilityYes</v>
      </c>
      <c r="F10558">
        <v>0.41907635571201002</v>
      </c>
    </row>
    <row r="10559" spans="1:6" x14ac:dyDescent="0.25">
      <c r="A10559" s="95">
        <v>43190</v>
      </c>
      <c r="B10559" t="s">
        <v>103</v>
      </c>
      <c r="C10559" t="s">
        <v>4</v>
      </c>
      <c r="D10559" t="s">
        <v>56</v>
      </c>
      <c r="E10559" t="str">
        <f t="shared" si="164"/>
        <v>2018NHS BordersDisabilityYes</v>
      </c>
      <c r="F10559">
        <v>0.86819258089976303</v>
      </c>
    </row>
    <row r="10560" spans="1:6" x14ac:dyDescent="0.25">
      <c r="A10560" s="95">
        <v>43190</v>
      </c>
      <c r="B10560" t="s">
        <v>82</v>
      </c>
      <c r="C10560" t="s">
        <v>4</v>
      </c>
      <c r="D10560" t="s">
        <v>56</v>
      </c>
      <c r="E10560" t="str">
        <f t="shared" si="164"/>
        <v>2018NHSScotlandDisabilityYes</v>
      </c>
      <c r="F10560">
        <v>0.80003886828509796</v>
      </c>
    </row>
    <row r="10561" spans="1:6" x14ac:dyDescent="0.25">
      <c r="A10561" s="95">
        <v>43190</v>
      </c>
      <c r="B10561" t="s">
        <v>52</v>
      </c>
      <c r="C10561" t="s">
        <v>4</v>
      </c>
      <c r="D10561" t="s">
        <v>56</v>
      </c>
      <c r="E10561" t="str">
        <f t="shared" si="164"/>
        <v>2018NHS National Services ScotlandDisabilityYes</v>
      </c>
      <c r="F10561">
        <v>2.6180836707152402</v>
      </c>
    </row>
    <row r="10562" spans="1:6" x14ac:dyDescent="0.25">
      <c r="A10562" s="95">
        <v>43190</v>
      </c>
      <c r="B10562" t="s">
        <v>15</v>
      </c>
      <c r="C10562" t="s">
        <v>4</v>
      </c>
      <c r="D10562" t="s">
        <v>56</v>
      </c>
      <c r="E10562" t="str">
        <f t="shared" si="164"/>
        <v>2018Scottish Ambulance ServiceDisabilityYes</v>
      </c>
      <c r="F10562">
        <v>1.7384273296947601</v>
      </c>
    </row>
    <row r="10563" spans="1:6" x14ac:dyDescent="0.25">
      <c r="A10563" s="95">
        <v>43190</v>
      </c>
      <c r="B10563" t="s">
        <v>16</v>
      </c>
      <c r="C10563" t="s">
        <v>4</v>
      </c>
      <c r="D10563" t="s">
        <v>56</v>
      </c>
      <c r="E10563" t="str">
        <f t="shared" si="164"/>
        <v>2018NHS 24DisabilityYes</v>
      </c>
      <c r="F10563">
        <v>15.24115755627</v>
      </c>
    </row>
    <row r="10564" spans="1:6" x14ac:dyDescent="0.25">
      <c r="A10564" s="95">
        <v>43190</v>
      </c>
      <c r="B10564" t="s">
        <v>17</v>
      </c>
      <c r="C10564" t="s">
        <v>4</v>
      </c>
      <c r="D10564" t="s">
        <v>56</v>
      </c>
      <c r="E10564" t="str">
        <f t="shared" ref="E10564:E10627" si="165">"20"&amp;RIGHT(TEXT(A10564,"dd-mmm-yy"),2)&amp;B10564&amp;C10564&amp;D10564</f>
        <v>2018NHS Education for ScotlandDisabilityYes</v>
      </c>
      <c r="F10564">
        <v>0.907543959160521</v>
      </c>
    </row>
    <row r="10565" spans="1:6" x14ac:dyDescent="0.25">
      <c r="A10565" s="95">
        <v>43190</v>
      </c>
      <c r="B10565" t="s">
        <v>83</v>
      </c>
      <c r="C10565" t="s">
        <v>4</v>
      </c>
      <c r="D10565" t="s">
        <v>56</v>
      </c>
      <c r="E10565" t="str">
        <f t="shared" si="165"/>
        <v>2018Healthcare Improvement ScotlandDisabilityYes</v>
      </c>
      <c r="F10565">
        <v>3.62811791383219</v>
      </c>
    </row>
    <row r="10566" spans="1:6" x14ac:dyDescent="0.25">
      <c r="A10566" s="95">
        <v>43190</v>
      </c>
      <c r="B10566" t="s">
        <v>18</v>
      </c>
      <c r="C10566" t="s">
        <v>4</v>
      </c>
      <c r="D10566" t="s">
        <v>56</v>
      </c>
      <c r="E10566" t="str">
        <f t="shared" si="165"/>
        <v>2018NHS Health ScotlandDisabilityYes</v>
      </c>
      <c r="F10566">
        <v>4.6979865771811999</v>
      </c>
    </row>
    <row r="10567" spans="1:6" x14ac:dyDescent="0.25">
      <c r="A10567" s="95">
        <v>43190</v>
      </c>
      <c r="B10567" t="s">
        <v>19</v>
      </c>
      <c r="C10567" t="s">
        <v>4</v>
      </c>
      <c r="D10567" t="s">
        <v>56</v>
      </c>
      <c r="E10567" t="str">
        <f t="shared" si="165"/>
        <v>2018The State HospitalDisabilityYes</v>
      </c>
      <c r="F10567">
        <v>1.5174506828528</v>
      </c>
    </row>
    <row r="10568" spans="1:6" x14ac:dyDescent="0.25">
      <c r="A10568" s="95">
        <v>43190</v>
      </c>
      <c r="B10568" t="s">
        <v>35</v>
      </c>
      <c r="C10568" t="s">
        <v>4</v>
      </c>
      <c r="D10568" t="s">
        <v>56</v>
      </c>
      <c r="E10568" t="str">
        <f t="shared" si="165"/>
        <v>2018National Waiting Times CentreDisabilityYes</v>
      </c>
      <c r="F10568">
        <v>1.08964834076275</v>
      </c>
    </row>
    <row r="10569" spans="1:6" x14ac:dyDescent="0.25">
      <c r="A10569" s="95">
        <v>43190</v>
      </c>
      <c r="B10569" t="s">
        <v>105</v>
      </c>
      <c r="C10569" t="s">
        <v>4</v>
      </c>
      <c r="D10569" t="s">
        <v>56</v>
      </c>
      <c r="E10569" t="str">
        <f t="shared" si="165"/>
        <v>2018NHS FifeDisabilityYes</v>
      </c>
      <c r="F10569">
        <v>0.71942446043165398</v>
      </c>
    </row>
    <row r="10570" spans="1:6" x14ac:dyDescent="0.25">
      <c r="A10570" s="95">
        <v>43190</v>
      </c>
      <c r="B10570" t="s">
        <v>108</v>
      </c>
      <c r="C10570" t="s">
        <v>4</v>
      </c>
      <c r="D10570" t="s">
        <v>56</v>
      </c>
      <c r="E10570" t="str">
        <f t="shared" si="165"/>
        <v>2018NHS Greater Glasgow &amp; ClydeDisabilityYes</v>
      </c>
      <c r="F10570">
        <v>0.38209728956717898</v>
      </c>
    </row>
    <row r="10571" spans="1:6" x14ac:dyDescent="0.25">
      <c r="A10571" s="95">
        <v>43190</v>
      </c>
      <c r="B10571" t="s">
        <v>109</v>
      </c>
      <c r="C10571" t="s">
        <v>4</v>
      </c>
      <c r="D10571" t="s">
        <v>56</v>
      </c>
      <c r="E10571" t="str">
        <f t="shared" si="165"/>
        <v>2018NHS HighlandDisabilityYes</v>
      </c>
      <c r="F10571">
        <v>0.88127294981640103</v>
      </c>
    </row>
    <row r="10572" spans="1:6" x14ac:dyDescent="0.25">
      <c r="A10572" s="95">
        <v>43190</v>
      </c>
      <c r="B10572" t="s">
        <v>110</v>
      </c>
      <c r="C10572" t="s">
        <v>4</v>
      </c>
      <c r="D10572" t="s">
        <v>56</v>
      </c>
      <c r="E10572" t="str">
        <f t="shared" si="165"/>
        <v>2018NHS LanarkshireDisabilityYes</v>
      </c>
      <c r="F10572">
        <v>0.36568213783403603</v>
      </c>
    </row>
    <row r="10573" spans="1:6" x14ac:dyDescent="0.25">
      <c r="A10573" s="95">
        <v>43190</v>
      </c>
      <c r="B10573" t="s">
        <v>107</v>
      </c>
      <c r="C10573" t="s">
        <v>4</v>
      </c>
      <c r="D10573" t="s">
        <v>56</v>
      </c>
      <c r="E10573" t="str">
        <f t="shared" si="165"/>
        <v>2018NHS GrampianDisabilityYes</v>
      </c>
      <c r="F10573">
        <v>0.26074863831266598</v>
      </c>
    </row>
    <row r="10574" spans="1:6" x14ac:dyDescent="0.25">
      <c r="A10574" s="95">
        <v>43190</v>
      </c>
      <c r="B10574" t="s">
        <v>112</v>
      </c>
      <c r="C10574" t="s">
        <v>4</v>
      </c>
      <c r="D10574" t="s">
        <v>56</v>
      </c>
      <c r="E10574" t="str">
        <f t="shared" si="165"/>
        <v>2018NHS OrkneyDisabilityYes</v>
      </c>
      <c r="F10574">
        <v>1.0152284263959299</v>
      </c>
    </row>
    <row r="10575" spans="1:6" x14ac:dyDescent="0.25">
      <c r="A10575" s="95">
        <v>43190</v>
      </c>
      <c r="B10575" t="s">
        <v>111</v>
      </c>
      <c r="C10575" t="s">
        <v>4</v>
      </c>
      <c r="D10575" t="s">
        <v>56</v>
      </c>
      <c r="E10575" t="str">
        <f t="shared" si="165"/>
        <v>2018NHS LothianDisabilityYes</v>
      </c>
      <c r="F10575">
        <v>0.80174414515788694</v>
      </c>
    </row>
    <row r="10576" spans="1:6" x14ac:dyDescent="0.25">
      <c r="A10576" s="95">
        <v>43190</v>
      </c>
      <c r="B10576" t="s">
        <v>114</v>
      </c>
      <c r="C10576" t="s">
        <v>4</v>
      </c>
      <c r="D10576" t="s">
        <v>56</v>
      </c>
      <c r="E10576" t="str">
        <f t="shared" si="165"/>
        <v>2018NHS TaysideDisabilityYes</v>
      </c>
      <c r="F10576">
        <v>0.55092717011556003</v>
      </c>
    </row>
    <row r="10577" spans="1:6" x14ac:dyDescent="0.25">
      <c r="A10577" s="95">
        <v>43190</v>
      </c>
      <c r="B10577" t="s">
        <v>106</v>
      </c>
      <c r="C10577" t="s">
        <v>4</v>
      </c>
      <c r="D10577" t="s">
        <v>56</v>
      </c>
      <c r="E10577" t="str">
        <f t="shared" si="165"/>
        <v>2018NHS Forth ValleyDisabilityYes</v>
      </c>
      <c r="F10577">
        <v>0.42520293776575102</v>
      </c>
    </row>
    <row r="10578" spans="1:6" x14ac:dyDescent="0.25">
      <c r="A10578" s="95">
        <v>43190</v>
      </c>
      <c r="B10578" t="s">
        <v>115</v>
      </c>
      <c r="C10578" t="s">
        <v>4</v>
      </c>
      <c r="D10578" t="s">
        <v>56</v>
      </c>
      <c r="E10578" t="str">
        <f t="shared" si="165"/>
        <v>2018NHS Western IslesDisabilityYes</v>
      </c>
      <c r="F10578">
        <v>0.63191153238546605</v>
      </c>
    </row>
    <row r="10579" spans="1:6" x14ac:dyDescent="0.25">
      <c r="A10579" s="95">
        <v>43190</v>
      </c>
      <c r="B10579" t="s">
        <v>104</v>
      </c>
      <c r="C10579" t="s">
        <v>4</v>
      </c>
      <c r="D10579" t="s">
        <v>56</v>
      </c>
      <c r="E10579" t="str">
        <f t="shared" si="165"/>
        <v>2018NHS Dumfries &amp; GallowayDisabilityYes</v>
      </c>
      <c r="F10579">
        <v>1.3146734520780301</v>
      </c>
    </row>
    <row r="10580" spans="1:6" x14ac:dyDescent="0.25">
      <c r="A10580" s="95">
        <v>43190</v>
      </c>
      <c r="B10580" t="s">
        <v>113</v>
      </c>
      <c r="C10580" t="s">
        <v>4</v>
      </c>
      <c r="D10580" t="s">
        <v>56</v>
      </c>
      <c r="E10580" t="str">
        <f t="shared" si="165"/>
        <v>2018NHS ShetlandDisabilityYes</v>
      </c>
      <c r="F10580">
        <v>4.8907388137356902</v>
      </c>
    </row>
    <row r="10581" spans="1:6" x14ac:dyDescent="0.25">
      <c r="A10581" s="95">
        <v>43190</v>
      </c>
      <c r="B10581" t="s">
        <v>127</v>
      </c>
      <c r="C10581" t="s">
        <v>4</v>
      </c>
      <c r="D10581" t="s">
        <v>56</v>
      </c>
      <c r="E10581" t="str">
        <f t="shared" si="165"/>
        <v>2018East RegionDisabilityYes</v>
      </c>
      <c r="F10581">
        <v>0.78822164887447599</v>
      </c>
    </row>
    <row r="10582" spans="1:6" x14ac:dyDescent="0.25">
      <c r="A10582" s="95">
        <v>43190</v>
      </c>
      <c r="B10582" t="s">
        <v>132</v>
      </c>
      <c r="C10582" t="s">
        <v>4</v>
      </c>
      <c r="D10582" t="s">
        <v>56</v>
      </c>
      <c r="E10582" t="str">
        <f t="shared" si="165"/>
        <v>2018National Bodies and Special Health BoardsDisabilityYes</v>
      </c>
      <c r="F10582">
        <v>2.99708454810495</v>
      </c>
    </row>
    <row r="10583" spans="1:6" x14ac:dyDescent="0.25">
      <c r="A10583" s="95">
        <v>43190</v>
      </c>
      <c r="B10583" t="s">
        <v>128</v>
      </c>
      <c r="C10583" t="s">
        <v>4</v>
      </c>
      <c r="D10583" t="s">
        <v>56</v>
      </c>
      <c r="E10583" t="str">
        <f t="shared" si="165"/>
        <v>2018North RegionDisabilityYes</v>
      </c>
      <c r="F10583">
        <v>0.62853286087910198</v>
      </c>
    </row>
    <row r="10584" spans="1:6" x14ac:dyDescent="0.25">
      <c r="A10584" s="95">
        <v>43190</v>
      </c>
      <c r="B10584" t="s">
        <v>129</v>
      </c>
      <c r="C10584" t="s">
        <v>4</v>
      </c>
      <c r="D10584" t="s">
        <v>56</v>
      </c>
      <c r="E10584" t="str">
        <f t="shared" si="165"/>
        <v>2018West RegionDisabilityYes</v>
      </c>
      <c r="F10584">
        <v>0.44134754920185598</v>
      </c>
    </row>
    <row r="10585" spans="1:6" x14ac:dyDescent="0.25">
      <c r="A10585" s="95">
        <v>43555</v>
      </c>
      <c r="B10585" t="s">
        <v>102</v>
      </c>
      <c r="C10585" t="s">
        <v>4</v>
      </c>
      <c r="D10585" t="s">
        <v>56</v>
      </c>
      <c r="E10585" t="str">
        <f t="shared" si="165"/>
        <v>2019NHS Ayrshire &amp; ArranDisabilityYes</v>
      </c>
      <c r="F10585">
        <v>0.37152748459005303</v>
      </c>
    </row>
    <row r="10586" spans="1:6" x14ac:dyDescent="0.25">
      <c r="A10586" s="95">
        <v>43555</v>
      </c>
      <c r="B10586" t="s">
        <v>103</v>
      </c>
      <c r="C10586" t="s">
        <v>4</v>
      </c>
      <c r="D10586" t="s">
        <v>56</v>
      </c>
      <c r="E10586" t="str">
        <f t="shared" si="165"/>
        <v>2019NHS BordersDisabilityYes</v>
      </c>
      <c r="F10586">
        <v>0.88518614944024898</v>
      </c>
    </row>
    <row r="10587" spans="1:6" x14ac:dyDescent="0.25">
      <c r="A10587" s="95">
        <v>43555</v>
      </c>
      <c r="B10587" t="s">
        <v>82</v>
      </c>
      <c r="C10587" t="s">
        <v>4</v>
      </c>
      <c r="D10587" t="s">
        <v>56</v>
      </c>
      <c r="E10587" t="str">
        <f t="shared" si="165"/>
        <v>2019NHSScotlandDisabilityYes</v>
      </c>
      <c r="F10587">
        <v>0.82978712072390604</v>
      </c>
    </row>
    <row r="10588" spans="1:6" x14ac:dyDescent="0.25">
      <c r="A10588" s="95">
        <v>43555</v>
      </c>
      <c r="B10588" t="s">
        <v>52</v>
      </c>
      <c r="C10588" t="s">
        <v>4</v>
      </c>
      <c r="D10588" t="s">
        <v>56</v>
      </c>
      <c r="E10588" t="str">
        <f t="shared" si="165"/>
        <v>2019NHS National Services ScotlandDisabilityYes</v>
      </c>
      <c r="F10588">
        <v>3.08115543328748</v>
      </c>
    </row>
    <row r="10589" spans="1:6" x14ac:dyDescent="0.25">
      <c r="A10589" s="95">
        <v>43555</v>
      </c>
      <c r="B10589" t="s">
        <v>15</v>
      </c>
      <c r="C10589" t="s">
        <v>4</v>
      </c>
      <c r="D10589" t="s">
        <v>56</v>
      </c>
      <c r="E10589" t="str">
        <f t="shared" si="165"/>
        <v>2019Scottish Ambulance ServiceDisabilityYes</v>
      </c>
      <c r="F10589">
        <v>1.8982387475538101</v>
      </c>
    </row>
    <row r="10590" spans="1:6" x14ac:dyDescent="0.25">
      <c r="A10590" s="95">
        <v>40268</v>
      </c>
      <c r="B10590" t="s">
        <v>102</v>
      </c>
      <c r="C10590" t="s">
        <v>130</v>
      </c>
      <c r="D10590" t="s">
        <v>56</v>
      </c>
      <c r="E10590" t="str">
        <f t="shared" si="165"/>
        <v>2010NHS Ayrshire &amp; ArranTransgenderYes</v>
      </c>
      <c r="F10590">
        <v>2.6583961010190501E-2</v>
      </c>
    </row>
    <row r="10591" spans="1:6" x14ac:dyDescent="0.25">
      <c r="A10591" s="95">
        <v>43555</v>
      </c>
      <c r="B10591" t="s">
        <v>16</v>
      </c>
      <c r="C10591" t="s">
        <v>4</v>
      </c>
      <c r="D10591" t="s">
        <v>56</v>
      </c>
      <c r="E10591" t="str">
        <f t="shared" si="165"/>
        <v>2019NHS 24DisabilityYes</v>
      </c>
      <c r="F10591">
        <v>13.962033067973</v>
      </c>
    </row>
    <row r="10592" spans="1:6" x14ac:dyDescent="0.25">
      <c r="A10592" s="95">
        <v>40268</v>
      </c>
      <c r="B10592" t="s">
        <v>103</v>
      </c>
      <c r="C10592" t="s">
        <v>130</v>
      </c>
      <c r="D10592" t="s">
        <v>56</v>
      </c>
      <c r="E10592" t="str">
        <f t="shared" si="165"/>
        <v>2010NHS BordersTransgenderYes</v>
      </c>
      <c r="F10592">
        <v>2.4981264051961001E-2</v>
      </c>
    </row>
    <row r="10593" spans="1:6" x14ac:dyDescent="0.25">
      <c r="A10593" s="95">
        <v>40268</v>
      </c>
      <c r="B10593" t="s">
        <v>82</v>
      </c>
      <c r="C10593" t="s">
        <v>130</v>
      </c>
      <c r="D10593" t="s">
        <v>56</v>
      </c>
      <c r="E10593" t="str">
        <f t="shared" si="165"/>
        <v>2010NHSScotlandTransgenderYes</v>
      </c>
      <c r="F10593">
        <v>1.8279510330692899E-2</v>
      </c>
    </row>
    <row r="10594" spans="1:6" x14ac:dyDescent="0.25">
      <c r="A10594" s="95">
        <v>40268</v>
      </c>
      <c r="B10594" t="s">
        <v>15</v>
      </c>
      <c r="C10594" t="s">
        <v>130</v>
      </c>
      <c r="D10594" t="s">
        <v>56</v>
      </c>
      <c r="E10594" t="str">
        <f t="shared" si="165"/>
        <v>2010Scottish Ambulance ServiceTransgenderYes</v>
      </c>
      <c r="F10594">
        <v>2.3132084200786399E-2</v>
      </c>
    </row>
    <row r="10595" spans="1:6" x14ac:dyDescent="0.25">
      <c r="A10595" s="95">
        <v>40268</v>
      </c>
      <c r="B10595" t="s">
        <v>109</v>
      </c>
      <c r="C10595" t="s">
        <v>130</v>
      </c>
      <c r="D10595" t="s">
        <v>56</v>
      </c>
      <c r="E10595" t="str">
        <f t="shared" si="165"/>
        <v>2010NHS HighlandTransgenderYes</v>
      </c>
      <c r="F10595">
        <v>6.8153052283127194E-2</v>
      </c>
    </row>
    <row r="10596" spans="1:6" x14ac:dyDescent="0.25">
      <c r="A10596" s="95">
        <v>43555</v>
      </c>
      <c r="B10596" t="s">
        <v>17</v>
      </c>
      <c r="C10596" t="s">
        <v>4</v>
      </c>
      <c r="D10596" t="s">
        <v>56</v>
      </c>
      <c r="E10596" t="str">
        <f t="shared" si="165"/>
        <v>2019NHS Education for ScotlandDisabilityYes</v>
      </c>
      <c r="F10596">
        <v>1.0146225007460401</v>
      </c>
    </row>
    <row r="10597" spans="1:6" x14ac:dyDescent="0.25">
      <c r="A10597" s="95">
        <v>40268</v>
      </c>
      <c r="B10597" t="s">
        <v>110</v>
      </c>
      <c r="C10597" t="s">
        <v>130</v>
      </c>
      <c r="D10597" t="s">
        <v>56</v>
      </c>
      <c r="E10597" t="str">
        <f t="shared" si="165"/>
        <v>2010NHS LanarkshireTransgenderYes</v>
      </c>
      <c r="F10597">
        <v>2.1907404702789499E-2</v>
      </c>
    </row>
    <row r="10598" spans="1:6" x14ac:dyDescent="0.25">
      <c r="A10598" s="95">
        <v>40268</v>
      </c>
      <c r="B10598" t="s">
        <v>107</v>
      </c>
      <c r="C10598" t="s">
        <v>130</v>
      </c>
      <c r="D10598" t="s">
        <v>56</v>
      </c>
      <c r="E10598" t="str">
        <f t="shared" si="165"/>
        <v>2010NHS GrampianTransgenderYes</v>
      </c>
      <c r="F10598">
        <v>1.7608733932030201E-2</v>
      </c>
    </row>
    <row r="10599" spans="1:6" x14ac:dyDescent="0.25">
      <c r="A10599" s="95">
        <v>40268</v>
      </c>
      <c r="B10599" t="s">
        <v>112</v>
      </c>
      <c r="C10599" t="s">
        <v>130</v>
      </c>
      <c r="D10599" t="s">
        <v>56</v>
      </c>
      <c r="E10599" t="str">
        <f t="shared" si="165"/>
        <v>2010NHS OrkneyTransgenderYes</v>
      </c>
      <c r="F10599">
        <v>0.13550135501355001</v>
      </c>
    </row>
    <row r="10600" spans="1:6" x14ac:dyDescent="0.25">
      <c r="A10600" s="95">
        <v>43555</v>
      </c>
      <c r="B10600" t="s">
        <v>83</v>
      </c>
      <c r="C10600" t="s">
        <v>4</v>
      </c>
      <c r="D10600" t="s">
        <v>56</v>
      </c>
      <c r="E10600" t="str">
        <f t="shared" si="165"/>
        <v>2019Healthcare Improvement ScotlandDisabilityYes</v>
      </c>
      <c r="F10600">
        <v>2.9723991507431</v>
      </c>
    </row>
    <row r="10601" spans="1:6" x14ac:dyDescent="0.25">
      <c r="A10601" s="95">
        <v>40268</v>
      </c>
      <c r="B10601" t="s">
        <v>111</v>
      </c>
      <c r="C10601" t="s">
        <v>130</v>
      </c>
      <c r="D10601" t="s">
        <v>56</v>
      </c>
      <c r="E10601" t="str">
        <f t="shared" si="165"/>
        <v>2010NHS LothianTransgenderYes</v>
      </c>
      <c r="F10601">
        <v>1.5488867376573E-2</v>
      </c>
    </row>
    <row r="10602" spans="1:6" x14ac:dyDescent="0.25">
      <c r="A10602" s="95">
        <v>40268</v>
      </c>
      <c r="B10602" t="s">
        <v>114</v>
      </c>
      <c r="C10602" t="s">
        <v>130</v>
      </c>
      <c r="D10602" t="s">
        <v>56</v>
      </c>
      <c r="E10602" t="str">
        <f t="shared" si="165"/>
        <v>2010NHS TaysideTransgenderYes</v>
      </c>
      <c r="F10602">
        <v>6.0700074188979498E-2</v>
      </c>
    </row>
    <row r="10603" spans="1:6" x14ac:dyDescent="0.25">
      <c r="A10603" s="95">
        <v>40268</v>
      </c>
      <c r="B10603" t="s">
        <v>106</v>
      </c>
      <c r="C10603" t="s">
        <v>130</v>
      </c>
      <c r="D10603" t="s">
        <v>56</v>
      </c>
      <c r="E10603" t="str">
        <f t="shared" si="165"/>
        <v>2010NHS Forth ValleyTransgenderYes</v>
      </c>
      <c r="F10603">
        <v>2.43397833759279E-2</v>
      </c>
    </row>
    <row r="10604" spans="1:6" x14ac:dyDescent="0.25">
      <c r="A10604" s="95">
        <v>43555</v>
      </c>
      <c r="B10604" t="s">
        <v>18</v>
      </c>
      <c r="C10604" t="s">
        <v>4</v>
      </c>
      <c r="D10604" t="s">
        <v>56</v>
      </c>
      <c r="E10604" t="str">
        <f t="shared" si="165"/>
        <v>2019NHS Health ScotlandDisabilityYes</v>
      </c>
      <c r="F10604">
        <v>4.0498442367601202</v>
      </c>
    </row>
    <row r="10605" spans="1:6" x14ac:dyDescent="0.25">
      <c r="A10605" s="95">
        <v>40268</v>
      </c>
      <c r="B10605" t="s">
        <v>127</v>
      </c>
      <c r="C10605" t="s">
        <v>130</v>
      </c>
      <c r="D10605" t="s">
        <v>56</v>
      </c>
      <c r="E10605" t="str">
        <f t="shared" si="165"/>
        <v>2010East RegionTransgenderYes</v>
      </c>
      <c r="F10605">
        <v>1.2456712922593901E-2</v>
      </c>
    </row>
    <row r="10606" spans="1:6" x14ac:dyDescent="0.25">
      <c r="A10606" s="95">
        <v>40268</v>
      </c>
      <c r="B10606" t="s">
        <v>132</v>
      </c>
      <c r="C10606" t="s">
        <v>130</v>
      </c>
      <c r="D10606" t="s">
        <v>56</v>
      </c>
      <c r="E10606" t="str">
        <f t="shared" si="165"/>
        <v>2010National Bodies and Special Health BoardsTransgenderYes</v>
      </c>
      <c r="F10606">
        <v>6.51084054951494E-3</v>
      </c>
    </row>
    <row r="10607" spans="1:6" x14ac:dyDescent="0.25">
      <c r="A10607" s="95">
        <v>40268</v>
      </c>
      <c r="B10607" t="s">
        <v>128</v>
      </c>
      <c r="C10607" t="s">
        <v>130</v>
      </c>
      <c r="D10607" t="s">
        <v>56</v>
      </c>
      <c r="E10607" t="str">
        <f t="shared" si="165"/>
        <v>2010North RegionTransgenderYes</v>
      </c>
      <c r="F10607">
        <v>4.4487943767238997E-2</v>
      </c>
    </row>
    <row r="10608" spans="1:6" x14ac:dyDescent="0.25">
      <c r="A10608" s="95">
        <v>43555</v>
      </c>
      <c r="B10608" t="s">
        <v>19</v>
      </c>
      <c r="C10608" t="s">
        <v>4</v>
      </c>
      <c r="D10608" t="s">
        <v>56</v>
      </c>
      <c r="E10608" t="str">
        <f t="shared" si="165"/>
        <v>2019The State HospitalDisabilityYes</v>
      </c>
      <c r="F10608">
        <v>1.6616314199395701</v>
      </c>
    </row>
    <row r="10609" spans="1:6" x14ac:dyDescent="0.25">
      <c r="A10609" s="95">
        <v>40268</v>
      </c>
      <c r="B10609" t="s">
        <v>129</v>
      </c>
      <c r="C10609" t="s">
        <v>130</v>
      </c>
      <c r="D10609" t="s">
        <v>56</v>
      </c>
      <c r="E10609" t="str">
        <f t="shared" si="165"/>
        <v>2010West RegionTransgenderYes</v>
      </c>
      <c r="F10609">
        <v>9.5784293770428998E-3</v>
      </c>
    </row>
    <row r="10610" spans="1:6" x14ac:dyDescent="0.25">
      <c r="A10610" s="95">
        <v>40633</v>
      </c>
      <c r="B10610" t="s">
        <v>102</v>
      </c>
      <c r="C10610" t="s">
        <v>130</v>
      </c>
      <c r="D10610" t="s">
        <v>56</v>
      </c>
      <c r="E10610" t="str">
        <f t="shared" si="165"/>
        <v>2011NHS Ayrshire &amp; ArranTransgenderYes</v>
      </c>
      <c r="F10610">
        <v>1.79307871615563E-2</v>
      </c>
    </row>
    <row r="10611" spans="1:6" x14ac:dyDescent="0.25">
      <c r="A10611" s="95">
        <v>40633</v>
      </c>
      <c r="B10611" t="s">
        <v>103</v>
      </c>
      <c r="C10611" t="s">
        <v>130</v>
      </c>
      <c r="D10611" t="s">
        <v>56</v>
      </c>
      <c r="E10611" t="str">
        <f t="shared" si="165"/>
        <v>2011NHS BordersTransgenderYes</v>
      </c>
      <c r="F10611">
        <v>2.60756192959582E-2</v>
      </c>
    </row>
    <row r="10612" spans="1:6" x14ac:dyDescent="0.25">
      <c r="A10612" s="95">
        <v>43555</v>
      </c>
      <c r="B10612" t="s">
        <v>35</v>
      </c>
      <c r="C10612" t="s">
        <v>4</v>
      </c>
      <c r="D10612" t="s">
        <v>56</v>
      </c>
      <c r="E10612" t="str">
        <f t="shared" si="165"/>
        <v>2019National Waiting Times CentreDisabilityYes</v>
      </c>
      <c r="F10612">
        <v>1.1057692307692299</v>
      </c>
    </row>
    <row r="10613" spans="1:6" x14ac:dyDescent="0.25">
      <c r="A10613" s="95">
        <v>40633</v>
      </c>
      <c r="B10613" t="s">
        <v>82</v>
      </c>
      <c r="C10613" t="s">
        <v>130</v>
      </c>
      <c r="D10613" t="s">
        <v>56</v>
      </c>
      <c r="E10613" t="str">
        <f t="shared" si="165"/>
        <v>2011NHSScotlandTransgenderYes</v>
      </c>
      <c r="F10613">
        <v>2.0603452222883501E-2</v>
      </c>
    </row>
    <row r="10614" spans="1:6" x14ac:dyDescent="0.25">
      <c r="A10614" s="95">
        <v>40633</v>
      </c>
      <c r="B10614" t="s">
        <v>15</v>
      </c>
      <c r="C10614" t="s">
        <v>130</v>
      </c>
      <c r="D10614" t="s">
        <v>56</v>
      </c>
      <c r="E10614" t="str">
        <f t="shared" si="165"/>
        <v>2011Scottish Ambulance ServiceTransgenderYes</v>
      </c>
      <c r="F10614">
        <v>2.31107002542177E-2</v>
      </c>
    </row>
    <row r="10615" spans="1:6" x14ac:dyDescent="0.25">
      <c r="A10615" s="95">
        <v>40633</v>
      </c>
      <c r="B10615" t="s">
        <v>109</v>
      </c>
      <c r="C10615" t="s">
        <v>130</v>
      </c>
      <c r="D10615" t="s">
        <v>56</v>
      </c>
      <c r="E10615" t="str">
        <f t="shared" si="165"/>
        <v>2011NHS HighlandTransgenderYes</v>
      </c>
      <c r="F10615">
        <v>9.7665787674577495E-2</v>
      </c>
    </row>
    <row r="10616" spans="1:6" x14ac:dyDescent="0.25">
      <c r="A10616" s="95">
        <v>40633</v>
      </c>
      <c r="B10616" t="s">
        <v>110</v>
      </c>
      <c r="C10616" t="s">
        <v>130</v>
      </c>
      <c r="D10616" t="s">
        <v>56</v>
      </c>
      <c r="E10616" t="str">
        <f t="shared" si="165"/>
        <v>2011NHS LanarkshireTransgenderYes</v>
      </c>
      <c r="F10616">
        <v>2.20442354324344E-2</v>
      </c>
    </row>
    <row r="10617" spans="1:6" x14ac:dyDescent="0.25">
      <c r="A10617" s="95">
        <v>43555</v>
      </c>
      <c r="B10617" t="s">
        <v>105</v>
      </c>
      <c r="C10617" t="s">
        <v>4</v>
      </c>
      <c r="D10617" t="s">
        <v>56</v>
      </c>
      <c r="E10617" t="str">
        <f t="shared" si="165"/>
        <v>2019NHS FifeDisabilityYes</v>
      </c>
      <c r="F10617">
        <v>0.89062343640548303</v>
      </c>
    </row>
    <row r="10618" spans="1:6" x14ac:dyDescent="0.25">
      <c r="A10618" s="95">
        <v>40633</v>
      </c>
      <c r="B10618" t="s">
        <v>107</v>
      </c>
      <c r="C10618" t="s">
        <v>130</v>
      </c>
      <c r="D10618" t="s">
        <v>56</v>
      </c>
      <c r="E10618" t="str">
        <f t="shared" si="165"/>
        <v>2011NHS GrampianTransgenderYes</v>
      </c>
      <c r="F10618">
        <v>2.5190503180300999E-2</v>
      </c>
    </row>
    <row r="10619" spans="1:6" x14ac:dyDescent="0.25">
      <c r="A10619" s="95">
        <v>40633</v>
      </c>
      <c r="B10619" t="s">
        <v>111</v>
      </c>
      <c r="C10619" t="s">
        <v>130</v>
      </c>
      <c r="D10619" t="s">
        <v>56</v>
      </c>
      <c r="E10619" t="str">
        <f t="shared" si="165"/>
        <v>2011NHS LothianTransgenderYes</v>
      </c>
      <c r="F10619">
        <v>1.19860961284909E-2</v>
      </c>
    </row>
    <row r="10620" spans="1:6" x14ac:dyDescent="0.25">
      <c r="A10620" s="95">
        <v>40633</v>
      </c>
      <c r="B10620" t="s">
        <v>114</v>
      </c>
      <c r="C10620" t="s">
        <v>130</v>
      </c>
      <c r="D10620" t="s">
        <v>56</v>
      </c>
      <c r="E10620" t="str">
        <f t="shared" si="165"/>
        <v>2011NHS TaysideTransgenderYes</v>
      </c>
      <c r="F10620">
        <v>6.3775510204081606E-2</v>
      </c>
    </row>
    <row r="10621" spans="1:6" x14ac:dyDescent="0.25">
      <c r="A10621" s="95">
        <v>40633</v>
      </c>
      <c r="B10621" t="s">
        <v>106</v>
      </c>
      <c r="C10621" t="s">
        <v>130</v>
      </c>
      <c r="D10621" t="s">
        <v>56</v>
      </c>
      <c r="E10621" t="str">
        <f t="shared" si="165"/>
        <v>2011NHS Forth ValleyTransgenderYes</v>
      </c>
      <c r="F10621">
        <v>5.1526471724848602E-2</v>
      </c>
    </row>
    <row r="10622" spans="1:6" x14ac:dyDescent="0.25">
      <c r="A10622" s="95">
        <v>43555</v>
      </c>
      <c r="B10622" t="s">
        <v>108</v>
      </c>
      <c r="C10622" t="s">
        <v>4</v>
      </c>
      <c r="D10622" t="s">
        <v>56</v>
      </c>
      <c r="E10622" t="str">
        <f t="shared" si="165"/>
        <v>2019NHS Greater Glasgow &amp; ClydeDisabilityYes</v>
      </c>
      <c r="F10622">
        <v>0.45114099251018303</v>
      </c>
    </row>
    <row r="10623" spans="1:6" x14ac:dyDescent="0.25">
      <c r="A10623" s="95">
        <v>40633</v>
      </c>
      <c r="B10623" t="s">
        <v>127</v>
      </c>
      <c r="C10623" t="s">
        <v>130</v>
      </c>
      <c r="D10623" t="s">
        <v>56</v>
      </c>
      <c r="E10623" t="str">
        <f t="shared" si="165"/>
        <v>2011East RegionTransgenderYes</v>
      </c>
      <c r="F10623">
        <v>1.03127336478717E-2</v>
      </c>
    </row>
    <row r="10624" spans="1:6" x14ac:dyDescent="0.25">
      <c r="A10624" s="95">
        <v>40633</v>
      </c>
      <c r="B10624" t="s">
        <v>132</v>
      </c>
      <c r="C10624" t="s">
        <v>130</v>
      </c>
      <c r="D10624" t="s">
        <v>56</v>
      </c>
      <c r="E10624" t="str">
        <f t="shared" si="165"/>
        <v>2011National Bodies and Special Health BoardsTransgenderYes</v>
      </c>
      <c r="F10624">
        <v>6.5659881812212698E-3</v>
      </c>
    </row>
    <row r="10625" spans="1:6" x14ac:dyDescent="0.25">
      <c r="A10625" s="95">
        <v>40633</v>
      </c>
      <c r="B10625" t="s">
        <v>128</v>
      </c>
      <c r="C10625" t="s">
        <v>130</v>
      </c>
      <c r="D10625" t="s">
        <v>56</v>
      </c>
      <c r="E10625" t="str">
        <f t="shared" si="165"/>
        <v>2011North RegionTransgenderYes</v>
      </c>
      <c r="F10625">
        <v>5.3479666100867199E-2</v>
      </c>
    </row>
    <row r="10626" spans="1:6" x14ac:dyDescent="0.25">
      <c r="A10626" s="95">
        <v>40633</v>
      </c>
      <c r="B10626" t="s">
        <v>129</v>
      </c>
      <c r="C10626" t="s">
        <v>130</v>
      </c>
      <c r="D10626" t="s">
        <v>56</v>
      </c>
      <c r="E10626" t="str">
        <f t="shared" si="165"/>
        <v>2011West RegionTransgenderYes</v>
      </c>
      <c r="F10626">
        <v>1.1131450056893999E-2</v>
      </c>
    </row>
    <row r="10627" spans="1:6" x14ac:dyDescent="0.25">
      <c r="A10627" s="95">
        <v>43555</v>
      </c>
      <c r="B10627" t="s">
        <v>109</v>
      </c>
      <c r="C10627" t="s">
        <v>4</v>
      </c>
      <c r="D10627" t="s">
        <v>56</v>
      </c>
      <c r="E10627" t="str">
        <f t="shared" si="165"/>
        <v>2019NHS HighlandDisabilityYes</v>
      </c>
      <c r="F10627">
        <v>0.805391190006574</v>
      </c>
    </row>
    <row r="10628" spans="1:6" x14ac:dyDescent="0.25">
      <c r="A10628" s="95">
        <v>40999</v>
      </c>
      <c r="B10628" t="s">
        <v>102</v>
      </c>
      <c r="C10628" t="s">
        <v>130</v>
      </c>
      <c r="D10628" t="s">
        <v>56</v>
      </c>
      <c r="E10628" t="str">
        <f t="shared" ref="E10628:E10691" si="166">"20"&amp;RIGHT(TEXT(A10628,"dd-mmm-yy"),2)&amp;B10628&amp;C10628&amp;D10628</f>
        <v>2012NHS Ayrshire &amp; ArranTransgenderYes</v>
      </c>
      <c r="F10628">
        <v>1.83016105417276E-2</v>
      </c>
    </row>
    <row r="10629" spans="1:6" x14ac:dyDescent="0.25">
      <c r="A10629" s="95">
        <v>40999</v>
      </c>
      <c r="B10629" t="s">
        <v>103</v>
      </c>
      <c r="C10629" t="s">
        <v>130</v>
      </c>
      <c r="D10629" t="s">
        <v>56</v>
      </c>
      <c r="E10629" t="str">
        <f t="shared" si="166"/>
        <v>2012NHS BordersTransgenderYes</v>
      </c>
      <c r="F10629">
        <v>2.7329871549603701E-2</v>
      </c>
    </row>
    <row r="10630" spans="1:6" x14ac:dyDescent="0.25">
      <c r="A10630" s="95">
        <v>40999</v>
      </c>
      <c r="B10630" t="s">
        <v>82</v>
      </c>
      <c r="C10630" t="s">
        <v>130</v>
      </c>
      <c r="D10630" t="s">
        <v>56</v>
      </c>
      <c r="E10630" t="str">
        <f t="shared" si="166"/>
        <v>2012NHSScotlandTransgenderYes</v>
      </c>
      <c r="F10630">
        <v>2.1842568213750101E-2</v>
      </c>
    </row>
    <row r="10631" spans="1:6" x14ac:dyDescent="0.25">
      <c r="A10631" s="95">
        <v>40999</v>
      </c>
      <c r="B10631" t="s">
        <v>15</v>
      </c>
      <c r="C10631" t="s">
        <v>130</v>
      </c>
      <c r="D10631" t="s">
        <v>56</v>
      </c>
      <c r="E10631" t="str">
        <f t="shared" si="166"/>
        <v>2012Scottish Ambulance ServiceTransgenderYes</v>
      </c>
      <c r="F10631">
        <v>2.3741690408357E-2</v>
      </c>
    </row>
    <row r="10632" spans="1:6" x14ac:dyDescent="0.25">
      <c r="A10632" s="95">
        <v>43555</v>
      </c>
      <c r="B10632" t="s">
        <v>110</v>
      </c>
      <c r="C10632" t="s">
        <v>4</v>
      </c>
      <c r="D10632" t="s">
        <v>56</v>
      </c>
      <c r="E10632" t="str">
        <f t="shared" si="166"/>
        <v>2019NHS LanarkshireDisabilityYes</v>
      </c>
      <c r="F10632">
        <v>0.31748222789702502</v>
      </c>
    </row>
    <row r="10633" spans="1:6" x14ac:dyDescent="0.25">
      <c r="A10633" s="95">
        <v>40999</v>
      </c>
      <c r="B10633" t="s">
        <v>109</v>
      </c>
      <c r="C10633" t="s">
        <v>130</v>
      </c>
      <c r="D10633" t="s">
        <v>56</v>
      </c>
      <c r="E10633" t="str">
        <f t="shared" si="166"/>
        <v>2012NHS HighlandTransgenderYes</v>
      </c>
      <c r="F10633">
        <v>9.2109303039607002E-2</v>
      </c>
    </row>
    <row r="10634" spans="1:6" x14ac:dyDescent="0.25">
      <c r="A10634" s="95">
        <v>40999</v>
      </c>
      <c r="B10634" t="s">
        <v>110</v>
      </c>
      <c r="C10634" t="s">
        <v>130</v>
      </c>
      <c r="D10634" t="s">
        <v>56</v>
      </c>
      <c r="E10634" t="str">
        <f t="shared" si="166"/>
        <v>2012NHS LanarkshireTransgenderYes</v>
      </c>
      <c r="F10634">
        <v>2.2692889561270801E-2</v>
      </c>
    </row>
    <row r="10635" spans="1:6" x14ac:dyDescent="0.25">
      <c r="A10635" s="95">
        <v>40999</v>
      </c>
      <c r="B10635" t="s">
        <v>107</v>
      </c>
      <c r="C10635" t="s">
        <v>130</v>
      </c>
      <c r="D10635" t="s">
        <v>56</v>
      </c>
      <c r="E10635" t="str">
        <f t="shared" si="166"/>
        <v>2012NHS GrampianTransgenderYes</v>
      </c>
      <c r="F10635">
        <v>2.5408117893666999E-2</v>
      </c>
    </row>
    <row r="10636" spans="1:6" x14ac:dyDescent="0.25">
      <c r="A10636" s="95">
        <v>40999</v>
      </c>
      <c r="B10636" t="s">
        <v>111</v>
      </c>
      <c r="C10636" t="s">
        <v>130</v>
      </c>
      <c r="D10636" t="s">
        <v>56</v>
      </c>
      <c r="E10636" t="str">
        <f t="shared" si="166"/>
        <v>2012NHS LothianTransgenderYes</v>
      </c>
      <c r="F10636">
        <v>8.3149711054754001E-3</v>
      </c>
    </row>
    <row r="10637" spans="1:6" x14ac:dyDescent="0.25">
      <c r="A10637" s="95">
        <v>43555</v>
      </c>
      <c r="B10637" t="s">
        <v>107</v>
      </c>
      <c r="C10637" t="s">
        <v>4</v>
      </c>
      <c r="D10637" t="s">
        <v>56</v>
      </c>
      <c r="E10637" t="str">
        <f t="shared" si="166"/>
        <v>2019NHS GrampianDisabilityYes</v>
      </c>
      <c r="F10637">
        <v>0.38151056065465</v>
      </c>
    </row>
    <row r="10638" spans="1:6" x14ac:dyDescent="0.25">
      <c r="A10638" s="95">
        <v>40999</v>
      </c>
      <c r="B10638" t="s">
        <v>114</v>
      </c>
      <c r="C10638" t="s">
        <v>130</v>
      </c>
      <c r="D10638" t="s">
        <v>56</v>
      </c>
      <c r="E10638" t="str">
        <f t="shared" si="166"/>
        <v>2012NHS TaysideTransgenderYes</v>
      </c>
      <c r="F10638">
        <v>7.6933836900265701E-2</v>
      </c>
    </row>
    <row r="10639" spans="1:6" x14ac:dyDescent="0.25">
      <c r="A10639" s="95">
        <v>40999</v>
      </c>
      <c r="B10639" t="s">
        <v>106</v>
      </c>
      <c r="C10639" t="s">
        <v>130</v>
      </c>
      <c r="D10639" t="s">
        <v>56</v>
      </c>
      <c r="E10639" t="str">
        <f t="shared" si="166"/>
        <v>2012NHS Forth ValleyTransgenderYes</v>
      </c>
      <c r="F10639">
        <v>6.8956006068128503E-2</v>
      </c>
    </row>
    <row r="10640" spans="1:6" x14ac:dyDescent="0.25">
      <c r="A10640" s="95">
        <v>40999</v>
      </c>
      <c r="B10640" t="s">
        <v>127</v>
      </c>
      <c r="C10640" t="s">
        <v>130</v>
      </c>
      <c r="D10640" t="s">
        <v>56</v>
      </c>
      <c r="E10640" t="str">
        <f t="shared" si="166"/>
        <v>2012East RegionTransgenderYes</v>
      </c>
      <c r="F10640">
        <v>8.0588835759952699E-3</v>
      </c>
    </row>
    <row r="10641" spans="1:6" x14ac:dyDescent="0.25">
      <c r="A10641" s="95">
        <v>40999</v>
      </c>
      <c r="B10641" t="s">
        <v>132</v>
      </c>
      <c r="C10641" t="s">
        <v>130</v>
      </c>
      <c r="D10641" t="s">
        <v>56</v>
      </c>
      <c r="E10641" t="str">
        <f t="shared" si="166"/>
        <v>2012National Bodies and Special Health BoardsTransgenderYes</v>
      </c>
      <c r="F10641">
        <v>6.7681895093062603E-3</v>
      </c>
    </row>
    <row r="10642" spans="1:6" x14ac:dyDescent="0.25">
      <c r="A10642" s="95">
        <v>43555</v>
      </c>
      <c r="B10642" t="s">
        <v>112</v>
      </c>
      <c r="C10642" t="s">
        <v>4</v>
      </c>
      <c r="D10642" t="s">
        <v>56</v>
      </c>
      <c r="E10642" t="str">
        <f t="shared" si="166"/>
        <v>2019NHS OrkneyDisabilityYes</v>
      </c>
      <c r="F10642">
        <v>1.2033694344163599</v>
      </c>
    </row>
    <row r="10643" spans="1:6" x14ac:dyDescent="0.25">
      <c r="A10643" s="95">
        <v>40999</v>
      </c>
      <c r="B10643" t="s">
        <v>128</v>
      </c>
      <c r="C10643" t="s">
        <v>130</v>
      </c>
      <c r="D10643" t="s">
        <v>56</v>
      </c>
      <c r="E10643" t="str">
        <f t="shared" si="166"/>
        <v>2012North RegionTransgenderYes</v>
      </c>
      <c r="F10643">
        <v>5.6642514927662702E-2</v>
      </c>
    </row>
    <row r="10644" spans="1:6" x14ac:dyDescent="0.25">
      <c r="A10644" s="95">
        <v>40999</v>
      </c>
      <c r="B10644" t="s">
        <v>129</v>
      </c>
      <c r="C10644" t="s">
        <v>130</v>
      </c>
      <c r="D10644" t="s">
        <v>56</v>
      </c>
      <c r="E10644" t="str">
        <f t="shared" si="166"/>
        <v>2012West RegionTransgenderYes</v>
      </c>
      <c r="F10644">
        <v>1.2836146588793999E-2</v>
      </c>
    </row>
    <row r="10645" spans="1:6" x14ac:dyDescent="0.25">
      <c r="A10645" s="95">
        <v>41364</v>
      </c>
      <c r="B10645" t="s">
        <v>102</v>
      </c>
      <c r="C10645" t="s">
        <v>130</v>
      </c>
      <c r="D10645" t="s">
        <v>56</v>
      </c>
      <c r="E10645" t="str">
        <f t="shared" si="166"/>
        <v>2013NHS Ayrshire &amp; ArranTransgenderYes</v>
      </c>
      <c r="F10645">
        <v>1.82498403138972E-2</v>
      </c>
    </row>
    <row r="10646" spans="1:6" x14ac:dyDescent="0.25">
      <c r="A10646" s="95">
        <v>41364</v>
      </c>
      <c r="B10646" t="s">
        <v>103</v>
      </c>
      <c r="C10646" t="s">
        <v>130</v>
      </c>
      <c r="D10646" t="s">
        <v>56</v>
      </c>
      <c r="E10646" t="str">
        <f t="shared" si="166"/>
        <v>2013NHS BordersTransgenderYes</v>
      </c>
      <c r="F10646">
        <v>2.7609055770292601E-2</v>
      </c>
    </row>
    <row r="10647" spans="1:6" x14ac:dyDescent="0.25">
      <c r="A10647" s="95">
        <v>43555</v>
      </c>
      <c r="B10647" t="s">
        <v>111</v>
      </c>
      <c r="C10647" t="s">
        <v>4</v>
      </c>
      <c r="D10647" t="s">
        <v>56</v>
      </c>
      <c r="E10647" t="str">
        <f t="shared" si="166"/>
        <v>2019NHS LothianDisabilityYes</v>
      </c>
      <c r="F10647">
        <v>0.74611540830994505</v>
      </c>
    </row>
    <row r="10648" spans="1:6" x14ac:dyDescent="0.25">
      <c r="A10648" s="95">
        <v>41364</v>
      </c>
      <c r="B10648" t="s">
        <v>82</v>
      </c>
      <c r="C10648" t="s">
        <v>130</v>
      </c>
      <c r="D10648" t="s">
        <v>56</v>
      </c>
      <c r="E10648" t="str">
        <f t="shared" si="166"/>
        <v>2013NHSScotlandTransgenderYes</v>
      </c>
      <c r="F10648">
        <v>2.2685497568580001E-2</v>
      </c>
    </row>
    <row r="10649" spans="1:6" x14ac:dyDescent="0.25">
      <c r="A10649" s="95">
        <v>41364</v>
      </c>
      <c r="B10649" t="s">
        <v>15</v>
      </c>
      <c r="C10649" t="s">
        <v>130</v>
      </c>
      <c r="D10649" t="s">
        <v>56</v>
      </c>
      <c r="E10649" t="str">
        <f t="shared" si="166"/>
        <v>2013Scottish Ambulance ServiceTransgenderYes</v>
      </c>
      <c r="F10649">
        <v>2.31696014828544E-2</v>
      </c>
    </row>
    <row r="10650" spans="1:6" x14ac:dyDescent="0.25">
      <c r="A10650" s="95">
        <v>41364</v>
      </c>
      <c r="B10650" t="s">
        <v>109</v>
      </c>
      <c r="C10650" t="s">
        <v>130</v>
      </c>
      <c r="D10650" t="s">
        <v>56</v>
      </c>
      <c r="E10650" t="str">
        <f t="shared" si="166"/>
        <v>2013NHS HighlandTransgenderYes</v>
      </c>
      <c r="F10650">
        <v>8.7973959707926402E-2</v>
      </c>
    </row>
    <row r="10651" spans="1:6" x14ac:dyDescent="0.25">
      <c r="A10651" s="95">
        <v>41364</v>
      </c>
      <c r="B10651" t="s">
        <v>110</v>
      </c>
      <c r="C10651" t="s">
        <v>130</v>
      </c>
      <c r="D10651" t="s">
        <v>56</v>
      </c>
      <c r="E10651" t="str">
        <f t="shared" si="166"/>
        <v>2013NHS LanarkshireTransgenderYes</v>
      </c>
      <c r="F10651">
        <v>2.2182786157941399E-2</v>
      </c>
    </row>
    <row r="10652" spans="1:6" x14ac:dyDescent="0.25">
      <c r="A10652" s="95">
        <v>43555</v>
      </c>
      <c r="B10652" t="s">
        <v>114</v>
      </c>
      <c r="C10652" t="s">
        <v>4</v>
      </c>
      <c r="D10652" t="s">
        <v>56</v>
      </c>
      <c r="E10652" t="str">
        <f t="shared" si="166"/>
        <v>2019NHS TaysideDisabilityYes</v>
      </c>
      <c r="F10652">
        <v>0.54223149113659996</v>
      </c>
    </row>
    <row r="10653" spans="1:6" x14ac:dyDescent="0.25">
      <c r="A10653" s="95">
        <v>41364</v>
      </c>
      <c r="B10653" t="s">
        <v>107</v>
      </c>
      <c r="C10653" t="s">
        <v>130</v>
      </c>
      <c r="D10653" t="s">
        <v>56</v>
      </c>
      <c r="E10653" t="str">
        <f t="shared" si="166"/>
        <v>2013NHS GrampianTransgenderYes</v>
      </c>
      <c r="F10653">
        <v>1.89358076121946E-2</v>
      </c>
    </row>
    <row r="10654" spans="1:6" x14ac:dyDescent="0.25">
      <c r="A10654" s="95">
        <v>41364</v>
      </c>
      <c r="B10654" t="s">
        <v>111</v>
      </c>
      <c r="C10654" t="s">
        <v>130</v>
      </c>
      <c r="D10654" t="s">
        <v>56</v>
      </c>
      <c r="E10654" t="str">
        <f t="shared" si="166"/>
        <v>2013NHS LothianTransgenderYes</v>
      </c>
      <c r="F10654">
        <v>8.0547724526782109E-3</v>
      </c>
    </row>
    <row r="10655" spans="1:6" x14ac:dyDescent="0.25">
      <c r="A10655" s="95">
        <v>41364</v>
      </c>
      <c r="B10655" t="s">
        <v>114</v>
      </c>
      <c r="C10655" t="s">
        <v>130</v>
      </c>
      <c r="D10655" t="s">
        <v>56</v>
      </c>
      <c r="E10655" t="str">
        <f t="shared" si="166"/>
        <v>2013NHS TaysideTransgenderYes</v>
      </c>
      <c r="F10655">
        <v>9.7323600973236002E-2</v>
      </c>
    </row>
    <row r="10656" spans="1:6" x14ac:dyDescent="0.25">
      <c r="A10656" s="95">
        <v>41364</v>
      </c>
      <c r="B10656" t="s">
        <v>106</v>
      </c>
      <c r="C10656" t="s">
        <v>130</v>
      </c>
      <c r="D10656" t="s">
        <v>56</v>
      </c>
      <c r="E10656" t="str">
        <f t="shared" si="166"/>
        <v>2013NHS Forth ValleyTransgenderYes</v>
      </c>
      <c r="F10656">
        <v>4.2486899872539299E-2</v>
      </c>
    </row>
    <row r="10657" spans="1:6" x14ac:dyDescent="0.25">
      <c r="A10657" s="95">
        <v>43555</v>
      </c>
      <c r="B10657" t="s">
        <v>106</v>
      </c>
      <c r="C10657" t="s">
        <v>4</v>
      </c>
      <c r="D10657" t="s">
        <v>56</v>
      </c>
      <c r="E10657" t="str">
        <f t="shared" si="166"/>
        <v>2019NHS Forth ValleyDisabilityYes</v>
      </c>
      <c r="F10657">
        <v>0.49093655589123802</v>
      </c>
    </row>
    <row r="10658" spans="1:6" x14ac:dyDescent="0.25">
      <c r="A10658" s="95">
        <v>41364</v>
      </c>
      <c r="B10658" t="s">
        <v>127</v>
      </c>
      <c r="C10658" t="s">
        <v>130</v>
      </c>
      <c r="D10658" t="s">
        <v>56</v>
      </c>
      <c r="E10658" t="str">
        <f t="shared" si="166"/>
        <v>2013East RegionTransgenderYes</v>
      </c>
      <c r="F10658">
        <v>7.9243488826668002E-3</v>
      </c>
    </row>
    <row r="10659" spans="1:6" x14ac:dyDescent="0.25">
      <c r="A10659" s="95">
        <v>41364</v>
      </c>
      <c r="B10659" t="s">
        <v>132</v>
      </c>
      <c r="C10659" t="s">
        <v>130</v>
      </c>
      <c r="D10659" t="s">
        <v>56</v>
      </c>
      <c r="E10659" t="str">
        <f t="shared" si="166"/>
        <v>2013National Bodies and Special Health BoardsTransgenderYes</v>
      </c>
      <c r="F10659">
        <v>6.7231410514992599E-3</v>
      </c>
    </row>
    <row r="10660" spans="1:6" x14ac:dyDescent="0.25">
      <c r="A10660" s="95">
        <v>41364</v>
      </c>
      <c r="B10660" t="s">
        <v>128</v>
      </c>
      <c r="C10660" t="s">
        <v>130</v>
      </c>
      <c r="D10660" t="s">
        <v>56</v>
      </c>
      <c r="E10660" t="str">
        <f t="shared" si="166"/>
        <v>2013North RegionTransgenderYes</v>
      </c>
      <c r="F10660">
        <v>6.0953584973812501E-2</v>
      </c>
    </row>
    <row r="10661" spans="1:6" x14ac:dyDescent="0.25">
      <c r="A10661" s="95">
        <v>41364</v>
      </c>
      <c r="B10661" t="s">
        <v>129</v>
      </c>
      <c r="C10661" t="s">
        <v>130</v>
      </c>
      <c r="D10661" t="s">
        <v>56</v>
      </c>
      <c r="E10661" t="str">
        <f t="shared" si="166"/>
        <v>2013West RegionTransgenderYes</v>
      </c>
      <c r="F10661">
        <v>1.02660181965172E-2</v>
      </c>
    </row>
    <row r="10662" spans="1:6" x14ac:dyDescent="0.25">
      <c r="A10662" s="95">
        <v>43555</v>
      </c>
      <c r="B10662" t="s">
        <v>115</v>
      </c>
      <c r="C10662" t="s">
        <v>4</v>
      </c>
      <c r="D10662" t="s">
        <v>56</v>
      </c>
      <c r="E10662" t="str">
        <f t="shared" si="166"/>
        <v>2019NHS Western IslesDisabilityYes</v>
      </c>
      <c r="F10662">
        <v>0.57899090157154598</v>
      </c>
    </row>
    <row r="10663" spans="1:6" x14ac:dyDescent="0.25">
      <c r="A10663" s="95">
        <v>41729</v>
      </c>
      <c r="B10663" t="s">
        <v>102</v>
      </c>
      <c r="C10663" t="s">
        <v>130</v>
      </c>
      <c r="D10663" t="s">
        <v>56</v>
      </c>
      <c r="E10663" t="str">
        <f t="shared" si="166"/>
        <v>2014NHS Ayrshire &amp; ArranTransgenderYes</v>
      </c>
      <c r="F10663">
        <v>1.7887487702352201E-2</v>
      </c>
    </row>
    <row r="10664" spans="1:6" x14ac:dyDescent="0.25">
      <c r="A10664" s="95">
        <v>41729</v>
      </c>
      <c r="B10664" t="s">
        <v>82</v>
      </c>
      <c r="C10664" t="s">
        <v>130</v>
      </c>
      <c r="D10664" t="s">
        <v>56</v>
      </c>
      <c r="E10664" t="str">
        <f t="shared" si="166"/>
        <v>2014NHSScotlandTransgenderYes</v>
      </c>
      <c r="F10664">
        <v>2.3475388059615999E-2</v>
      </c>
    </row>
    <row r="10665" spans="1:6" x14ac:dyDescent="0.25">
      <c r="A10665" s="95">
        <v>41729</v>
      </c>
      <c r="B10665" t="s">
        <v>15</v>
      </c>
      <c r="C10665" t="s">
        <v>130</v>
      </c>
      <c r="D10665" t="s">
        <v>56</v>
      </c>
      <c r="E10665" t="str">
        <f t="shared" si="166"/>
        <v>2014Scottish Ambulance ServiceTransgenderYes</v>
      </c>
      <c r="F10665">
        <v>2.2675736961451198E-2</v>
      </c>
    </row>
    <row r="10666" spans="1:6" x14ac:dyDescent="0.25">
      <c r="A10666" s="95">
        <v>43555</v>
      </c>
      <c r="B10666" t="s">
        <v>104</v>
      </c>
      <c r="C10666" t="s">
        <v>4</v>
      </c>
      <c r="D10666" t="s">
        <v>56</v>
      </c>
      <c r="E10666" t="str">
        <f t="shared" si="166"/>
        <v>2019NHS Dumfries &amp; GallowayDisabilityYes</v>
      </c>
      <c r="F10666">
        <v>1.26328453980348</v>
      </c>
    </row>
    <row r="10667" spans="1:6" x14ac:dyDescent="0.25">
      <c r="A10667" s="95">
        <v>41729</v>
      </c>
      <c r="B10667" t="s">
        <v>108</v>
      </c>
      <c r="C10667" t="s">
        <v>130</v>
      </c>
      <c r="D10667" t="s">
        <v>56</v>
      </c>
      <c r="E10667" t="str">
        <f t="shared" si="166"/>
        <v>2014NHS Greater Glasgow &amp; ClydeTransgenderYes</v>
      </c>
      <c r="F10667">
        <v>2.3032983231988202E-3</v>
      </c>
    </row>
    <row r="10668" spans="1:6" x14ac:dyDescent="0.25">
      <c r="A10668" s="95">
        <v>41729</v>
      </c>
      <c r="B10668" t="s">
        <v>109</v>
      </c>
      <c r="C10668" t="s">
        <v>130</v>
      </c>
      <c r="D10668" t="s">
        <v>56</v>
      </c>
      <c r="E10668" t="str">
        <f t="shared" si="166"/>
        <v>2014NHS HighlandTransgenderYes</v>
      </c>
      <c r="F10668">
        <v>7.83903841128821E-2</v>
      </c>
    </row>
    <row r="10669" spans="1:6" x14ac:dyDescent="0.25">
      <c r="A10669" s="95">
        <v>41729</v>
      </c>
      <c r="B10669" t="s">
        <v>110</v>
      </c>
      <c r="C10669" t="s">
        <v>130</v>
      </c>
      <c r="D10669" t="s">
        <v>56</v>
      </c>
      <c r="E10669" t="str">
        <f t="shared" si="166"/>
        <v>2014NHS LanarkshireTransgenderYes</v>
      </c>
      <c r="F10669">
        <v>2.17738423573813E-2</v>
      </c>
    </row>
    <row r="10670" spans="1:6" x14ac:dyDescent="0.25">
      <c r="A10670" s="95">
        <v>43555</v>
      </c>
      <c r="B10670" t="s">
        <v>113</v>
      </c>
      <c r="C10670" t="s">
        <v>4</v>
      </c>
      <c r="D10670" t="s">
        <v>56</v>
      </c>
      <c r="E10670" t="str">
        <f t="shared" si="166"/>
        <v>2019NHS ShetlandDisabilityYes</v>
      </c>
      <c r="F10670">
        <v>5.2062868369351598</v>
      </c>
    </row>
    <row r="10671" spans="1:6" x14ac:dyDescent="0.25">
      <c r="A10671" s="95">
        <v>41729</v>
      </c>
      <c r="B10671" t="s">
        <v>107</v>
      </c>
      <c r="C10671" t="s">
        <v>130</v>
      </c>
      <c r="D10671" t="s">
        <v>56</v>
      </c>
      <c r="E10671" t="str">
        <f t="shared" si="166"/>
        <v>2014NHS GrampianTransgenderYes</v>
      </c>
      <c r="F10671">
        <v>4.98287137963251E-2</v>
      </c>
    </row>
    <row r="10672" spans="1:6" x14ac:dyDescent="0.25">
      <c r="A10672" s="95">
        <v>41729</v>
      </c>
      <c r="B10672" t="s">
        <v>111</v>
      </c>
      <c r="C10672" t="s">
        <v>130</v>
      </c>
      <c r="D10672" t="s">
        <v>56</v>
      </c>
      <c r="E10672" t="str">
        <f t="shared" si="166"/>
        <v>2014NHS LothianTransgenderYes</v>
      </c>
      <c r="F10672">
        <v>7.8277886497064506E-3</v>
      </c>
    </row>
    <row r="10673" spans="1:6" x14ac:dyDescent="0.25">
      <c r="A10673" s="95">
        <v>41729</v>
      </c>
      <c r="B10673" t="s">
        <v>114</v>
      </c>
      <c r="C10673" t="s">
        <v>130</v>
      </c>
      <c r="D10673" t="s">
        <v>56</v>
      </c>
      <c r="E10673" t="str">
        <f t="shared" si="166"/>
        <v>2014NHS TaysideTransgenderYes</v>
      </c>
      <c r="F10673">
        <v>8.2203041512535893E-2</v>
      </c>
    </row>
    <row r="10674" spans="1:6" x14ac:dyDescent="0.25">
      <c r="A10674" s="95">
        <v>41729</v>
      </c>
      <c r="B10674" t="s">
        <v>106</v>
      </c>
      <c r="C10674" t="s">
        <v>130</v>
      </c>
      <c r="D10674" t="s">
        <v>56</v>
      </c>
      <c r="E10674" t="str">
        <f t="shared" si="166"/>
        <v>2014NHS Forth ValleyTransgenderYes</v>
      </c>
      <c r="F10674">
        <v>4.1000410004099999E-2</v>
      </c>
    </row>
    <row r="10675" spans="1:6" x14ac:dyDescent="0.25">
      <c r="A10675" s="95">
        <v>43555</v>
      </c>
      <c r="B10675" t="s">
        <v>127</v>
      </c>
      <c r="C10675" t="s">
        <v>4</v>
      </c>
      <c r="D10675" t="s">
        <v>56</v>
      </c>
      <c r="E10675" t="str">
        <f t="shared" si="166"/>
        <v>2019East RegionDisabilityYes</v>
      </c>
      <c r="F10675">
        <v>0.79206540927250702</v>
      </c>
    </row>
    <row r="10676" spans="1:6" x14ac:dyDescent="0.25">
      <c r="A10676" s="95">
        <v>41729</v>
      </c>
      <c r="B10676" t="s">
        <v>113</v>
      </c>
      <c r="C10676" t="s">
        <v>130</v>
      </c>
      <c r="D10676" t="s">
        <v>56</v>
      </c>
      <c r="E10676" t="str">
        <f t="shared" si="166"/>
        <v>2014NHS ShetlandTransgenderYes</v>
      </c>
      <c r="F10676">
        <v>0.120772946859903</v>
      </c>
    </row>
    <row r="10677" spans="1:6" x14ac:dyDescent="0.25">
      <c r="A10677" s="95">
        <v>41729</v>
      </c>
      <c r="B10677" t="s">
        <v>127</v>
      </c>
      <c r="C10677" t="s">
        <v>130</v>
      </c>
      <c r="D10677" t="s">
        <v>56</v>
      </c>
      <c r="E10677" t="str">
        <f t="shared" si="166"/>
        <v>2014East RegionTransgenderYes</v>
      </c>
      <c r="F10677">
        <v>5.1864529848036902E-3</v>
      </c>
    </row>
    <row r="10678" spans="1:6" x14ac:dyDescent="0.25">
      <c r="A10678" s="95">
        <v>41729</v>
      </c>
      <c r="B10678" t="s">
        <v>132</v>
      </c>
      <c r="C10678" t="s">
        <v>130</v>
      </c>
      <c r="D10678" t="s">
        <v>56</v>
      </c>
      <c r="E10678" t="str">
        <f t="shared" si="166"/>
        <v>2014National Bodies and Special Health BoardsTransgenderYes</v>
      </c>
      <c r="F10678">
        <v>7.1230144597193498E-3</v>
      </c>
    </row>
    <row r="10679" spans="1:6" x14ac:dyDescent="0.25">
      <c r="A10679" s="95">
        <v>41729</v>
      </c>
      <c r="B10679" t="s">
        <v>128</v>
      </c>
      <c r="C10679" t="s">
        <v>130</v>
      </c>
      <c r="D10679" t="s">
        <v>56</v>
      </c>
      <c r="E10679" t="str">
        <f t="shared" si="166"/>
        <v>2014North RegionTransgenderYes</v>
      </c>
      <c r="F10679">
        <v>6.6883667008516501E-2</v>
      </c>
    </row>
    <row r="10680" spans="1:6" x14ac:dyDescent="0.25">
      <c r="A10680" s="95">
        <v>43555</v>
      </c>
      <c r="B10680" t="s">
        <v>132</v>
      </c>
      <c r="C10680" t="s">
        <v>4</v>
      </c>
      <c r="D10680" t="s">
        <v>56</v>
      </c>
      <c r="E10680" t="str">
        <f t="shared" si="166"/>
        <v>2019National Bodies and Special Health BoardsDisabilityYes</v>
      </c>
      <c r="F10680">
        <v>3.08173550367838</v>
      </c>
    </row>
    <row r="10681" spans="1:6" x14ac:dyDescent="0.25">
      <c r="A10681" s="95">
        <v>41729</v>
      </c>
      <c r="B10681" t="s">
        <v>129</v>
      </c>
      <c r="C10681" t="s">
        <v>130</v>
      </c>
      <c r="D10681" t="s">
        <v>56</v>
      </c>
      <c r="E10681" t="str">
        <f t="shared" si="166"/>
        <v>2014West RegionTransgenderYes</v>
      </c>
      <c r="F10681">
        <v>1.1198626301840301E-2</v>
      </c>
    </row>
    <row r="10682" spans="1:6" x14ac:dyDescent="0.25">
      <c r="A10682" s="95">
        <v>42094</v>
      </c>
      <c r="B10682" t="s">
        <v>102</v>
      </c>
      <c r="C10682" t="s">
        <v>130</v>
      </c>
      <c r="D10682" t="s">
        <v>56</v>
      </c>
      <c r="E10682" t="str">
        <f t="shared" si="166"/>
        <v>2015NHS Ayrshire &amp; ArranTransgenderYes</v>
      </c>
      <c r="F10682">
        <v>1.7897091722595002E-2</v>
      </c>
    </row>
    <row r="10683" spans="1:6" x14ac:dyDescent="0.25">
      <c r="A10683" s="95">
        <v>42094</v>
      </c>
      <c r="B10683" t="s">
        <v>82</v>
      </c>
      <c r="C10683" t="s">
        <v>130</v>
      </c>
      <c r="D10683" t="s">
        <v>56</v>
      </c>
      <c r="E10683" t="str">
        <f t="shared" si="166"/>
        <v>2015NHSScotlandTransgenderYes</v>
      </c>
      <c r="F10683">
        <v>3.4127592438220597E-2</v>
      </c>
    </row>
    <row r="10684" spans="1:6" x14ac:dyDescent="0.25">
      <c r="A10684" s="95">
        <v>42094</v>
      </c>
      <c r="B10684" t="s">
        <v>15</v>
      </c>
      <c r="C10684" t="s">
        <v>130</v>
      </c>
      <c r="D10684" t="s">
        <v>56</v>
      </c>
      <c r="E10684" t="str">
        <f t="shared" si="166"/>
        <v>2015Scottish Ambulance ServiceTransgenderYes</v>
      </c>
      <c r="F10684">
        <v>2.2436616558222999E-2</v>
      </c>
    </row>
    <row r="10685" spans="1:6" x14ac:dyDescent="0.25">
      <c r="A10685" s="95">
        <v>43555</v>
      </c>
      <c r="B10685" t="s">
        <v>128</v>
      </c>
      <c r="C10685" t="s">
        <v>4</v>
      </c>
      <c r="D10685" t="s">
        <v>56</v>
      </c>
      <c r="E10685" t="str">
        <f t="shared" si="166"/>
        <v>2019North RegionDisabilityYes</v>
      </c>
      <c r="F10685">
        <v>0.66041889427007905</v>
      </c>
    </row>
    <row r="10686" spans="1:6" x14ac:dyDescent="0.25">
      <c r="A10686" s="95">
        <v>42094</v>
      </c>
      <c r="B10686" t="s">
        <v>109</v>
      </c>
      <c r="C10686" t="s">
        <v>130</v>
      </c>
      <c r="D10686" t="s">
        <v>56</v>
      </c>
      <c r="E10686" t="str">
        <f t="shared" si="166"/>
        <v>2015NHS HighlandTransgenderYes</v>
      </c>
      <c r="F10686">
        <v>6.9204152249134898E-2</v>
      </c>
    </row>
    <row r="10687" spans="1:6" x14ac:dyDescent="0.25">
      <c r="A10687" s="95">
        <v>42094</v>
      </c>
      <c r="B10687" t="s">
        <v>110</v>
      </c>
      <c r="C10687" t="s">
        <v>130</v>
      </c>
      <c r="D10687" t="s">
        <v>56</v>
      </c>
      <c r="E10687" t="str">
        <f t="shared" si="166"/>
        <v>2015NHS LanarkshireTransgenderYes</v>
      </c>
      <c r="F10687">
        <v>7.3817081272606402E-3</v>
      </c>
    </row>
    <row r="10688" spans="1:6" x14ac:dyDescent="0.25">
      <c r="A10688" s="95">
        <v>42094</v>
      </c>
      <c r="B10688" t="s">
        <v>107</v>
      </c>
      <c r="C10688" t="s">
        <v>130</v>
      </c>
      <c r="D10688" t="s">
        <v>56</v>
      </c>
      <c r="E10688" t="str">
        <f t="shared" si="166"/>
        <v>2015NHS GrampianTransgenderYes</v>
      </c>
      <c r="F10688">
        <v>5.9491938842286797E-2</v>
      </c>
    </row>
    <row r="10689" spans="1:6" x14ac:dyDescent="0.25">
      <c r="A10689" s="95">
        <v>42094</v>
      </c>
      <c r="B10689" t="s">
        <v>111</v>
      </c>
      <c r="C10689" t="s">
        <v>130</v>
      </c>
      <c r="D10689" t="s">
        <v>56</v>
      </c>
      <c r="E10689" t="str">
        <f t="shared" si="166"/>
        <v>2015NHS LothianTransgenderYes</v>
      </c>
      <c r="F10689">
        <v>7.7838318692316194E-2</v>
      </c>
    </row>
    <row r="10690" spans="1:6" x14ac:dyDescent="0.25">
      <c r="A10690" s="95">
        <v>43555</v>
      </c>
      <c r="B10690" t="s">
        <v>129</v>
      </c>
      <c r="C10690" t="s">
        <v>4</v>
      </c>
      <c r="D10690" t="s">
        <v>56</v>
      </c>
      <c r="E10690" t="str">
        <f t="shared" si="166"/>
        <v>2019West RegionDisabilityYes</v>
      </c>
      <c r="F10690">
        <v>0.46864880777156298</v>
      </c>
    </row>
    <row r="10691" spans="1:6" x14ac:dyDescent="0.25">
      <c r="A10691" s="95">
        <v>42094</v>
      </c>
      <c r="B10691" t="s">
        <v>114</v>
      </c>
      <c r="C10691" t="s">
        <v>130</v>
      </c>
      <c r="D10691" t="s">
        <v>56</v>
      </c>
      <c r="E10691" t="str">
        <f t="shared" si="166"/>
        <v>2015NHS TaysideTransgenderYes</v>
      </c>
      <c r="F10691">
        <v>8.0802639552892006E-2</v>
      </c>
    </row>
    <row r="10692" spans="1:6" x14ac:dyDescent="0.25">
      <c r="A10692" s="95">
        <v>42094</v>
      </c>
      <c r="B10692" t="s">
        <v>106</v>
      </c>
      <c r="C10692" t="s">
        <v>130</v>
      </c>
      <c r="D10692" t="s">
        <v>56</v>
      </c>
      <c r="E10692" t="str">
        <f t="shared" ref="E10692:E10755" si="167">"20"&amp;RIGHT(TEXT(A10692,"dd-mmm-yy"),2)&amp;B10692&amp;C10692&amp;D10692</f>
        <v>2015NHS Forth ValleyTransgenderYes</v>
      </c>
      <c r="F10692">
        <v>5.1626226122870399E-2</v>
      </c>
    </row>
    <row r="10693" spans="1:6" x14ac:dyDescent="0.25">
      <c r="A10693" s="95">
        <v>42094</v>
      </c>
      <c r="B10693" t="s">
        <v>104</v>
      </c>
      <c r="C10693" t="s">
        <v>130</v>
      </c>
      <c r="D10693" t="s">
        <v>56</v>
      </c>
      <c r="E10693" t="str">
        <f t="shared" si="167"/>
        <v>2015NHS Dumfries &amp; GallowayTransgenderYes</v>
      </c>
      <c r="F10693">
        <v>2.1285653469561499E-2</v>
      </c>
    </row>
    <row r="10694" spans="1:6" x14ac:dyDescent="0.25">
      <c r="A10694" s="95">
        <v>42094</v>
      </c>
      <c r="B10694" t="s">
        <v>113</v>
      </c>
      <c r="C10694" t="s">
        <v>130</v>
      </c>
      <c r="D10694" t="s">
        <v>56</v>
      </c>
      <c r="E10694" t="str">
        <f t="shared" si="167"/>
        <v>2015NHS ShetlandTransgenderYes</v>
      </c>
      <c r="F10694">
        <v>0.117370892018779</v>
      </c>
    </row>
    <row r="10695" spans="1:6" x14ac:dyDescent="0.25">
      <c r="A10695" s="95">
        <v>43921</v>
      </c>
      <c r="B10695" t="s">
        <v>102</v>
      </c>
      <c r="C10695" t="s">
        <v>4</v>
      </c>
      <c r="D10695" t="s">
        <v>56</v>
      </c>
      <c r="E10695" t="str">
        <f t="shared" si="167"/>
        <v>2020NHS Ayrshire &amp; ArranDisabilityYes</v>
      </c>
      <c r="F10695">
        <v>0.72024881322638701</v>
      </c>
    </row>
    <row r="10696" spans="1:6" x14ac:dyDescent="0.25">
      <c r="A10696" s="95">
        <v>42094</v>
      </c>
      <c r="B10696" t="s">
        <v>127</v>
      </c>
      <c r="C10696" t="s">
        <v>130</v>
      </c>
      <c r="D10696" t="s">
        <v>56</v>
      </c>
      <c r="E10696" t="str">
        <f t="shared" si="167"/>
        <v>2015East RegionTransgenderYes</v>
      </c>
      <c r="F10696">
        <v>5.2148000993295203E-2</v>
      </c>
    </row>
    <row r="10697" spans="1:6" x14ac:dyDescent="0.25">
      <c r="A10697" s="95">
        <v>42094</v>
      </c>
      <c r="B10697" t="s">
        <v>132</v>
      </c>
      <c r="C10697" t="s">
        <v>130</v>
      </c>
      <c r="D10697" t="s">
        <v>56</v>
      </c>
      <c r="E10697" t="str">
        <f t="shared" si="167"/>
        <v>2015National Bodies and Special Health BoardsTransgenderYes</v>
      </c>
      <c r="F10697">
        <v>6.6737853710624601E-3</v>
      </c>
    </row>
    <row r="10698" spans="1:6" x14ac:dyDescent="0.25">
      <c r="A10698" s="95">
        <v>42094</v>
      </c>
      <c r="B10698" t="s">
        <v>128</v>
      </c>
      <c r="C10698" t="s">
        <v>130</v>
      </c>
      <c r="D10698" t="s">
        <v>56</v>
      </c>
      <c r="E10698" t="str">
        <f t="shared" si="167"/>
        <v>2015North RegionTransgenderYes</v>
      </c>
      <c r="F10698">
        <v>6.7444086676529402E-2</v>
      </c>
    </row>
    <row r="10699" spans="1:6" x14ac:dyDescent="0.25">
      <c r="A10699" s="95">
        <v>42094</v>
      </c>
      <c r="B10699" t="s">
        <v>129</v>
      </c>
      <c r="C10699" t="s">
        <v>130</v>
      </c>
      <c r="D10699" t="s">
        <v>56</v>
      </c>
      <c r="E10699" t="str">
        <f t="shared" si="167"/>
        <v>2015West RegionTransgenderYes</v>
      </c>
      <c r="F10699">
        <v>9.8329625487038903E-3</v>
      </c>
    </row>
    <row r="10700" spans="1:6" x14ac:dyDescent="0.25">
      <c r="A10700" s="95">
        <v>43921</v>
      </c>
      <c r="B10700" t="s">
        <v>103</v>
      </c>
      <c r="C10700" t="s">
        <v>4</v>
      </c>
      <c r="D10700" t="s">
        <v>56</v>
      </c>
      <c r="E10700" t="str">
        <f t="shared" si="167"/>
        <v>2020NHS BordersDisabilityYes</v>
      </c>
      <c r="F10700">
        <v>0.76780513635160097</v>
      </c>
    </row>
    <row r="10701" spans="1:6" x14ac:dyDescent="0.25">
      <c r="A10701" s="95">
        <v>42460</v>
      </c>
      <c r="B10701" t="s">
        <v>102</v>
      </c>
      <c r="C10701" t="s">
        <v>130</v>
      </c>
      <c r="D10701" t="s">
        <v>56</v>
      </c>
      <c r="E10701" t="str">
        <f t="shared" si="167"/>
        <v>2016NHS Ayrshire &amp; ArranTransgenderYes</v>
      </c>
      <c r="F10701">
        <v>1.7621145374449299E-2</v>
      </c>
    </row>
    <row r="10702" spans="1:6" x14ac:dyDescent="0.25">
      <c r="A10702" s="95">
        <v>42460</v>
      </c>
      <c r="B10702" t="s">
        <v>82</v>
      </c>
      <c r="C10702" t="s">
        <v>130</v>
      </c>
      <c r="D10702" t="s">
        <v>56</v>
      </c>
      <c r="E10702" t="str">
        <f t="shared" si="167"/>
        <v>2016NHSScotlandTransgenderYes</v>
      </c>
      <c r="F10702">
        <v>5.0759740904626802E-2</v>
      </c>
    </row>
    <row r="10703" spans="1:6" x14ac:dyDescent="0.25">
      <c r="A10703" s="95">
        <v>42460</v>
      </c>
      <c r="B10703" t="s">
        <v>52</v>
      </c>
      <c r="C10703" t="s">
        <v>130</v>
      </c>
      <c r="D10703" t="s">
        <v>56</v>
      </c>
      <c r="E10703" t="str">
        <f t="shared" si="167"/>
        <v>2016NHS National Services ScotlandTransgenderYes</v>
      </c>
      <c r="F10703">
        <v>2.7292576419213899E-2</v>
      </c>
    </row>
    <row r="10704" spans="1:6" x14ac:dyDescent="0.25">
      <c r="A10704" s="95">
        <v>42460</v>
      </c>
      <c r="B10704" t="s">
        <v>15</v>
      </c>
      <c r="C10704" t="s">
        <v>130</v>
      </c>
      <c r="D10704" t="s">
        <v>56</v>
      </c>
      <c r="E10704" t="str">
        <f t="shared" si="167"/>
        <v>2016Scottish Ambulance ServiceTransgenderYes</v>
      </c>
      <c r="F10704">
        <v>2.1748586341887699E-2</v>
      </c>
    </row>
    <row r="10705" spans="1:6" x14ac:dyDescent="0.25">
      <c r="A10705" s="95">
        <v>43921</v>
      </c>
      <c r="B10705" t="s">
        <v>82</v>
      </c>
      <c r="C10705" t="s">
        <v>4</v>
      </c>
      <c r="D10705" t="s">
        <v>56</v>
      </c>
      <c r="E10705" t="str">
        <f t="shared" si="167"/>
        <v>2020NHSScotlandDisabilityYes</v>
      </c>
      <c r="F10705">
        <v>1.0638958137225401</v>
      </c>
    </row>
    <row r="10706" spans="1:6" x14ac:dyDescent="0.25">
      <c r="A10706" s="95">
        <v>42460</v>
      </c>
      <c r="B10706" t="s">
        <v>35</v>
      </c>
      <c r="C10706" t="s">
        <v>130</v>
      </c>
      <c r="D10706" t="s">
        <v>56</v>
      </c>
      <c r="E10706" t="str">
        <f t="shared" si="167"/>
        <v>2016National Waiting Times CentreTransgenderYes</v>
      </c>
      <c r="F10706">
        <v>5.1599587203302301E-2</v>
      </c>
    </row>
    <row r="10707" spans="1:6" x14ac:dyDescent="0.25">
      <c r="A10707" s="95">
        <v>42460</v>
      </c>
      <c r="B10707" t="s">
        <v>105</v>
      </c>
      <c r="C10707" t="s">
        <v>130</v>
      </c>
      <c r="D10707" t="s">
        <v>56</v>
      </c>
      <c r="E10707" t="str">
        <f t="shared" si="167"/>
        <v>2016NHS FifeTransgenderYes</v>
      </c>
      <c r="F10707">
        <v>1.0149193139145401E-2</v>
      </c>
    </row>
    <row r="10708" spans="1:6" x14ac:dyDescent="0.25">
      <c r="A10708" s="95">
        <v>42460</v>
      </c>
      <c r="B10708" t="s">
        <v>108</v>
      </c>
      <c r="C10708" t="s">
        <v>130</v>
      </c>
      <c r="D10708" t="s">
        <v>56</v>
      </c>
      <c r="E10708" t="str">
        <f t="shared" si="167"/>
        <v>2016NHS Greater Glasgow &amp; ClydeTransgenderYes</v>
      </c>
      <c r="F10708">
        <v>4.4879274750919997E-3</v>
      </c>
    </row>
    <row r="10709" spans="1:6" x14ac:dyDescent="0.25">
      <c r="A10709" s="95">
        <v>42460</v>
      </c>
      <c r="B10709" t="s">
        <v>109</v>
      </c>
      <c r="C10709" t="s">
        <v>130</v>
      </c>
      <c r="D10709" t="s">
        <v>56</v>
      </c>
      <c r="E10709" t="str">
        <f t="shared" si="167"/>
        <v>2016NHS HighlandTransgenderYes</v>
      </c>
      <c r="F10709">
        <v>6.8634179821551095E-2</v>
      </c>
    </row>
    <row r="10710" spans="1:6" x14ac:dyDescent="0.25">
      <c r="A10710" s="95">
        <v>43921</v>
      </c>
      <c r="B10710" t="s">
        <v>52</v>
      </c>
      <c r="C10710" t="s">
        <v>4</v>
      </c>
      <c r="D10710" t="s">
        <v>56</v>
      </c>
      <c r="E10710" t="str">
        <f t="shared" si="167"/>
        <v>2020NHS National Services ScotlandDisabilityYes</v>
      </c>
      <c r="F10710">
        <v>3.2614555256064599</v>
      </c>
    </row>
    <row r="10711" spans="1:6" x14ac:dyDescent="0.25">
      <c r="A10711" s="95">
        <v>42460</v>
      </c>
      <c r="B10711" t="s">
        <v>110</v>
      </c>
      <c r="C10711" t="s">
        <v>130</v>
      </c>
      <c r="D10711" t="s">
        <v>56</v>
      </c>
      <c r="E10711" t="str">
        <f t="shared" si="167"/>
        <v>2016NHS LanarkshireTransgenderYes</v>
      </c>
      <c r="F10711">
        <v>0.240963855421686</v>
      </c>
    </row>
    <row r="10712" spans="1:6" x14ac:dyDescent="0.25">
      <c r="A10712" s="95">
        <v>42460</v>
      </c>
      <c r="B10712" t="s">
        <v>107</v>
      </c>
      <c r="C10712" t="s">
        <v>130</v>
      </c>
      <c r="D10712" t="s">
        <v>56</v>
      </c>
      <c r="E10712" t="str">
        <f t="shared" si="167"/>
        <v>2016NHS GrampianTransgenderYes</v>
      </c>
      <c r="F10712">
        <v>5.2668539325842603E-2</v>
      </c>
    </row>
    <row r="10713" spans="1:6" x14ac:dyDescent="0.25">
      <c r="A10713" s="95">
        <v>42460</v>
      </c>
      <c r="B10713" t="s">
        <v>111</v>
      </c>
      <c r="C10713" t="s">
        <v>130</v>
      </c>
      <c r="D10713" t="s">
        <v>56</v>
      </c>
      <c r="E10713" t="str">
        <f t="shared" si="167"/>
        <v>2016NHS LothianTransgenderYes</v>
      </c>
      <c r="F10713">
        <v>6.6288576268689697E-2</v>
      </c>
    </row>
    <row r="10714" spans="1:6" x14ac:dyDescent="0.25">
      <c r="A10714" s="95">
        <v>42460</v>
      </c>
      <c r="B10714" t="s">
        <v>114</v>
      </c>
      <c r="C10714" t="s">
        <v>130</v>
      </c>
      <c r="D10714" t="s">
        <v>56</v>
      </c>
      <c r="E10714" t="str">
        <f t="shared" si="167"/>
        <v>2016NHS TaysideTransgenderYes</v>
      </c>
      <c r="F10714">
        <v>8.1174321856186102E-2</v>
      </c>
    </row>
    <row r="10715" spans="1:6" x14ac:dyDescent="0.25">
      <c r="A10715" s="95">
        <v>43921</v>
      </c>
      <c r="B10715" t="s">
        <v>15</v>
      </c>
      <c r="C10715" t="s">
        <v>4</v>
      </c>
      <c r="D10715" t="s">
        <v>56</v>
      </c>
      <c r="E10715" t="str">
        <f t="shared" si="167"/>
        <v>2020Scottish Ambulance ServiceDisabilityYes</v>
      </c>
      <c r="F10715">
        <v>1.95038818405605</v>
      </c>
    </row>
    <row r="10716" spans="1:6" x14ac:dyDescent="0.25">
      <c r="A10716" s="95">
        <v>42460</v>
      </c>
      <c r="B10716" t="s">
        <v>106</v>
      </c>
      <c r="C10716" t="s">
        <v>130</v>
      </c>
      <c r="D10716" t="s">
        <v>56</v>
      </c>
      <c r="E10716" t="str">
        <f t="shared" si="167"/>
        <v>2016NHS Forth ValleyTransgenderYes</v>
      </c>
      <c r="F10716">
        <v>4.9862877088007899E-2</v>
      </c>
    </row>
    <row r="10717" spans="1:6" x14ac:dyDescent="0.25">
      <c r="A10717" s="95">
        <v>42460</v>
      </c>
      <c r="B10717" t="s">
        <v>113</v>
      </c>
      <c r="C10717" t="s">
        <v>130</v>
      </c>
      <c r="D10717" t="s">
        <v>56</v>
      </c>
      <c r="E10717" t="str">
        <f t="shared" si="167"/>
        <v>2016NHS ShetlandTransgenderYes</v>
      </c>
      <c r="F10717">
        <v>0.11587485515643101</v>
      </c>
    </row>
    <row r="10718" spans="1:6" x14ac:dyDescent="0.25">
      <c r="A10718" s="95">
        <v>42460</v>
      </c>
      <c r="B10718" t="s">
        <v>127</v>
      </c>
      <c r="C10718" t="s">
        <v>130</v>
      </c>
      <c r="D10718" t="s">
        <v>56</v>
      </c>
      <c r="E10718" t="str">
        <f t="shared" si="167"/>
        <v>2016East RegionTransgenderYes</v>
      </c>
      <c r="F10718">
        <v>4.6681899707623799E-2</v>
      </c>
    </row>
    <row r="10719" spans="1:6" x14ac:dyDescent="0.25">
      <c r="A10719" s="95">
        <v>42460</v>
      </c>
      <c r="B10719" t="s">
        <v>132</v>
      </c>
      <c r="C10719" t="s">
        <v>130</v>
      </c>
      <c r="D10719" t="s">
        <v>56</v>
      </c>
      <c r="E10719" t="str">
        <f t="shared" si="167"/>
        <v>2016National Bodies and Special Health BoardsTransgenderYes</v>
      </c>
      <c r="F10719">
        <v>1.8884552436107201E-2</v>
      </c>
    </row>
    <row r="10720" spans="1:6" x14ac:dyDescent="0.25">
      <c r="A10720" s="95">
        <v>43921</v>
      </c>
      <c r="B10720" t="s">
        <v>16</v>
      </c>
      <c r="C10720" t="s">
        <v>4</v>
      </c>
      <c r="D10720" t="s">
        <v>56</v>
      </c>
      <c r="E10720" t="str">
        <f t="shared" si="167"/>
        <v>2020NHS 24DisabilityYes</v>
      </c>
      <c r="F10720">
        <v>12.0828538550057</v>
      </c>
    </row>
    <row r="10721" spans="1:6" x14ac:dyDescent="0.25">
      <c r="A10721" s="95">
        <v>42460</v>
      </c>
      <c r="B10721" t="s">
        <v>128</v>
      </c>
      <c r="C10721" t="s">
        <v>130</v>
      </c>
      <c r="D10721" t="s">
        <v>56</v>
      </c>
      <c r="E10721" t="str">
        <f t="shared" si="167"/>
        <v>2016North RegionTransgenderYes</v>
      </c>
      <c r="F10721">
        <v>6.4740283562442005E-2</v>
      </c>
    </row>
    <row r="10722" spans="1:6" x14ac:dyDescent="0.25">
      <c r="A10722" s="95">
        <v>42460</v>
      </c>
      <c r="B10722" t="s">
        <v>129</v>
      </c>
      <c r="C10722" t="s">
        <v>130</v>
      </c>
      <c r="D10722" t="s">
        <v>56</v>
      </c>
      <c r="E10722" t="str">
        <f t="shared" si="167"/>
        <v>2016West RegionTransgenderYes</v>
      </c>
      <c r="F10722">
        <v>4.9793538984697502E-2</v>
      </c>
    </row>
    <row r="10723" spans="1:6" x14ac:dyDescent="0.25">
      <c r="A10723" s="95">
        <v>42825</v>
      </c>
      <c r="B10723" t="s">
        <v>102</v>
      </c>
      <c r="C10723" t="s">
        <v>130</v>
      </c>
      <c r="D10723" t="s">
        <v>56</v>
      </c>
      <c r="E10723" t="str">
        <f t="shared" si="167"/>
        <v>2017NHS Ayrshire &amp; ArranTransgenderYes</v>
      </c>
      <c r="F10723">
        <v>1.7025623563462999E-2</v>
      </c>
    </row>
    <row r="10724" spans="1:6" x14ac:dyDescent="0.25">
      <c r="A10724" s="95">
        <v>42825</v>
      </c>
      <c r="B10724" t="s">
        <v>103</v>
      </c>
      <c r="C10724" t="s">
        <v>130</v>
      </c>
      <c r="D10724" t="s">
        <v>56</v>
      </c>
      <c r="E10724" t="str">
        <f t="shared" si="167"/>
        <v>2017NHS BordersTransgenderYes</v>
      </c>
      <c r="F10724">
        <v>2.6983270372369101E-2</v>
      </c>
    </row>
    <row r="10725" spans="1:6" x14ac:dyDescent="0.25">
      <c r="A10725" s="95">
        <v>43921</v>
      </c>
      <c r="B10725" t="s">
        <v>17</v>
      </c>
      <c r="C10725" t="s">
        <v>4</v>
      </c>
      <c r="D10725" t="s">
        <v>56</v>
      </c>
      <c r="E10725" t="str">
        <f t="shared" si="167"/>
        <v>2020NHS Education for ScotlandDisabilityYes</v>
      </c>
      <c r="F10725">
        <v>0.772652774525872</v>
      </c>
    </row>
    <row r="10726" spans="1:6" x14ac:dyDescent="0.25">
      <c r="A10726" s="95">
        <v>42825</v>
      </c>
      <c r="B10726" t="s">
        <v>82</v>
      </c>
      <c r="C10726" t="s">
        <v>130</v>
      </c>
      <c r="D10726" t="s">
        <v>56</v>
      </c>
      <c r="E10726" t="str">
        <f t="shared" si="167"/>
        <v>2017NHSScotlandTransgenderYes</v>
      </c>
      <c r="F10726">
        <v>3.0691490236269599E-2</v>
      </c>
    </row>
    <row r="10727" spans="1:6" x14ac:dyDescent="0.25">
      <c r="A10727" s="95">
        <v>42825</v>
      </c>
      <c r="B10727" t="s">
        <v>52</v>
      </c>
      <c r="C10727" t="s">
        <v>130</v>
      </c>
      <c r="D10727" t="s">
        <v>56</v>
      </c>
      <c r="E10727" t="str">
        <f t="shared" si="167"/>
        <v>2017NHS National Services ScotlandTransgenderYes</v>
      </c>
      <c r="F10727">
        <v>2.7137042062415101E-2</v>
      </c>
    </row>
    <row r="10728" spans="1:6" x14ac:dyDescent="0.25">
      <c r="A10728" s="95">
        <v>42825</v>
      </c>
      <c r="B10728" t="s">
        <v>15</v>
      </c>
      <c r="C10728" t="s">
        <v>130</v>
      </c>
      <c r="D10728" t="s">
        <v>56</v>
      </c>
      <c r="E10728" t="str">
        <f t="shared" si="167"/>
        <v>2017Scottish Ambulance ServiceTransgenderYes</v>
      </c>
      <c r="F10728">
        <v>2.1119324181626101E-2</v>
      </c>
    </row>
    <row r="10729" spans="1:6" x14ac:dyDescent="0.25">
      <c r="A10729" s="95">
        <v>42825</v>
      </c>
      <c r="B10729" t="s">
        <v>35</v>
      </c>
      <c r="C10729" t="s">
        <v>130</v>
      </c>
      <c r="D10729" t="s">
        <v>56</v>
      </c>
      <c r="E10729" t="str">
        <f t="shared" si="167"/>
        <v>2017National Waiting Times CentreTransgenderYes</v>
      </c>
      <c r="F10729">
        <v>5.0684237202230101E-2</v>
      </c>
    </row>
    <row r="10730" spans="1:6" x14ac:dyDescent="0.25">
      <c r="A10730" s="95">
        <v>43921</v>
      </c>
      <c r="B10730" t="s">
        <v>83</v>
      </c>
      <c r="C10730" t="s">
        <v>4</v>
      </c>
      <c r="D10730" t="s">
        <v>56</v>
      </c>
      <c r="E10730" t="str">
        <f t="shared" si="167"/>
        <v>2020Healthcare Improvement ScotlandDisabilityYes</v>
      </c>
      <c r="F10730">
        <v>3.0534351145038099</v>
      </c>
    </row>
    <row r="10731" spans="1:6" x14ac:dyDescent="0.25">
      <c r="A10731" s="95">
        <v>42825</v>
      </c>
      <c r="B10731" t="s">
        <v>105</v>
      </c>
      <c r="C10731" t="s">
        <v>130</v>
      </c>
      <c r="D10731" t="s">
        <v>56</v>
      </c>
      <c r="E10731" t="str">
        <f t="shared" si="167"/>
        <v>2017NHS FifeTransgenderYes</v>
      </c>
      <c r="F10731">
        <v>1.01378751013787E-2</v>
      </c>
    </row>
    <row r="10732" spans="1:6" x14ac:dyDescent="0.25">
      <c r="A10732" s="95">
        <v>42825</v>
      </c>
      <c r="B10732" t="s">
        <v>108</v>
      </c>
      <c r="C10732" t="s">
        <v>130</v>
      </c>
      <c r="D10732" t="s">
        <v>56</v>
      </c>
      <c r="E10732" t="str">
        <f t="shared" si="167"/>
        <v>2017NHS Greater Glasgow &amp; ClydeTransgenderYes</v>
      </c>
      <c r="F10732">
        <v>2.2341875377019098E-3</v>
      </c>
    </row>
    <row r="10733" spans="1:6" x14ac:dyDescent="0.25">
      <c r="A10733" s="95">
        <v>42825</v>
      </c>
      <c r="B10733" t="s">
        <v>109</v>
      </c>
      <c r="C10733" t="s">
        <v>130</v>
      </c>
      <c r="D10733" t="s">
        <v>56</v>
      </c>
      <c r="E10733" t="str">
        <f t="shared" si="167"/>
        <v>2017NHS HighlandTransgenderYes</v>
      </c>
      <c r="F10733">
        <v>7.5452716297786701E-2</v>
      </c>
    </row>
    <row r="10734" spans="1:6" x14ac:dyDescent="0.25">
      <c r="A10734" s="95">
        <v>42825</v>
      </c>
      <c r="B10734" t="s">
        <v>110</v>
      </c>
      <c r="C10734" t="s">
        <v>130</v>
      </c>
      <c r="D10734" t="s">
        <v>56</v>
      </c>
      <c r="E10734" t="str">
        <f t="shared" si="167"/>
        <v>2017NHS LanarkshireTransgenderYes</v>
      </c>
      <c r="F10734">
        <v>2.8776978417266098E-2</v>
      </c>
    </row>
    <row r="10735" spans="1:6" x14ac:dyDescent="0.25">
      <c r="A10735" s="95">
        <v>43921</v>
      </c>
      <c r="B10735" t="s">
        <v>18</v>
      </c>
      <c r="C10735" t="s">
        <v>4</v>
      </c>
      <c r="D10735" t="s">
        <v>56</v>
      </c>
      <c r="E10735" t="str">
        <f t="shared" si="167"/>
        <v>2020NHS Health ScotlandDisabilityYes</v>
      </c>
      <c r="F10735">
        <v>4.4776119402985</v>
      </c>
    </row>
    <row r="10736" spans="1:6" x14ac:dyDescent="0.25">
      <c r="A10736" s="95">
        <v>42825</v>
      </c>
      <c r="B10736" t="s">
        <v>107</v>
      </c>
      <c r="C10736" t="s">
        <v>130</v>
      </c>
      <c r="D10736" t="s">
        <v>56</v>
      </c>
      <c r="E10736" t="str">
        <f t="shared" si="167"/>
        <v>2017NHS GrampianTransgenderYes</v>
      </c>
      <c r="F10736">
        <v>5.2195093661195797E-2</v>
      </c>
    </row>
    <row r="10737" spans="1:6" x14ac:dyDescent="0.25">
      <c r="A10737" s="95">
        <v>42825</v>
      </c>
      <c r="B10737" t="s">
        <v>111</v>
      </c>
      <c r="C10737" t="s">
        <v>130</v>
      </c>
      <c r="D10737" t="s">
        <v>56</v>
      </c>
      <c r="E10737" t="str">
        <f t="shared" si="167"/>
        <v>2017NHS LothianTransgenderYes</v>
      </c>
      <c r="F10737">
        <v>4.7795874848339998E-2</v>
      </c>
    </row>
    <row r="10738" spans="1:6" x14ac:dyDescent="0.25">
      <c r="A10738" s="95">
        <v>42825</v>
      </c>
      <c r="B10738" t="s">
        <v>114</v>
      </c>
      <c r="C10738" t="s">
        <v>130</v>
      </c>
      <c r="D10738" t="s">
        <v>56</v>
      </c>
      <c r="E10738" t="str">
        <f t="shared" si="167"/>
        <v>2017NHS TaysideTransgenderYes</v>
      </c>
      <c r="F10738">
        <v>6.0695980577286202E-2</v>
      </c>
    </row>
    <row r="10739" spans="1:6" x14ac:dyDescent="0.25">
      <c r="A10739" s="95">
        <v>43921</v>
      </c>
      <c r="B10739" t="s">
        <v>19</v>
      </c>
      <c r="C10739" t="s">
        <v>4</v>
      </c>
      <c r="D10739" t="s">
        <v>56</v>
      </c>
      <c r="E10739" t="str">
        <f t="shared" si="167"/>
        <v>2020The State HospitalDisabilityYes</v>
      </c>
      <c r="F10739">
        <v>1.62721893491124</v>
      </c>
    </row>
    <row r="10740" spans="1:6" x14ac:dyDescent="0.25">
      <c r="A10740" s="95">
        <v>42825</v>
      </c>
      <c r="B10740" t="s">
        <v>106</v>
      </c>
      <c r="C10740" t="s">
        <v>130</v>
      </c>
      <c r="D10740" t="s">
        <v>56</v>
      </c>
      <c r="E10740" t="str">
        <f t="shared" si="167"/>
        <v>2017NHS Forth ValleyTransgenderYes</v>
      </c>
      <c r="F10740">
        <v>3.9824771007566699E-2</v>
      </c>
    </row>
    <row r="10741" spans="1:6" x14ac:dyDescent="0.25">
      <c r="A10741" s="95">
        <v>42825</v>
      </c>
      <c r="B10741" t="s">
        <v>113</v>
      </c>
      <c r="C10741" t="s">
        <v>130</v>
      </c>
      <c r="D10741" t="s">
        <v>56</v>
      </c>
      <c r="E10741" t="str">
        <f t="shared" si="167"/>
        <v>2017NHS ShetlandTransgenderYes</v>
      </c>
      <c r="F10741">
        <v>0.11467889908256799</v>
      </c>
    </row>
    <row r="10742" spans="1:6" x14ac:dyDescent="0.25">
      <c r="A10742" s="95">
        <v>42825</v>
      </c>
      <c r="B10742" t="s">
        <v>127</v>
      </c>
      <c r="C10742" t="s">
        <v>130</v>
      </c>
      <c r="D10742" t="s">
        <v>56</v>
      </c>
      <c r="E10742" t="str">
        <f t="shared" si="167"/>
        <v>2017East RegionTransgenderYes</v>
      </c>
      <c r="F10742">
        <v>3.6792661090534397E-2</v>
      </c>
    </row>
    <row r="10743" spans="1:6" x14ac:dyDescent="0.25">
      <c r="A10743" s="95">
        <v>43921</v>
      </c>
      <c r="B10743" t="s">
        <v>35</v>
      </c>
      <c r="C10743" t="s">
        <v>4</v>
      </c>
      <c r="D10743" t="s">
        <v>56</v>
      </c>
      <c r="E10743" t="str">
        <f t="shared" si="167"/>
        <v>2020National Waiting Times CentreDisabilityYes</v>
      </c>
      <c r="F10743">
        <v>1.2558139534883701</v>
      </c>
    </row>
    <row r="10744" spans="1:6" x14ac:dyDescent="0.25">
      <c r="A10744" s="95">
        <v>42825</v>
      </c>
      <c r="B10744" t="s">
        <v>132</v>
      </c>
      <c r="C10744" t="s">
        <v>130</v>
      </c>
      <c r="D10744" t="s">
        <v>56</v>
      </c>
      <c r="E10744" t="str">
        <f t="shared" si="167"/>
        <v>2017National Bodies and Special Health BoardsTransgenderYes</v>
      </c>
      <c r="F10744">
        <v>1.83340463240237E-2</v>
      </c>
    </row>
    <row r="10745" spans="1:6" x14ac:dyDescent="0.25">
      <c r="A10745" s="95">
        <v>42825</v>
      </c>
      <c r="B10745" t="s">
        <v>128</v>
      </c>
      <c r="C10745" t="s">
        <v>130</v>
      </c>
      <c r="D10745" t="s">
        <v>56</v>
      </c>
      <c r="E10745" t="str">
        <f t="shared" si="167"/>
        <v>2017North RegionTransgenderYes</v>
      </c>
      <c r="F10745">
        <v>5.9792009225052803E-2</v>
      </c>
    </row>
    <row r="10746" spans="1:6" x14ac:dyDescent="0.25">
      <c r="A10746" s="95">
        <v>42825</v>
      </c>
      <c r="B10746" t="s">
        <v>129</v>
      </c>
      <c r="C10746" t="s">
        <v>130</v>
      </c>
      <c r="D10746" t="s">
        <v>56</v>
      </c>
      <c r="E10746" t="str">
        <f t="shared" si="167"/>
        <v>2017West RegionTransgenderYes</v>
      </c>
      <c r="F10746">
        <v>1.2112989970444301E-2</v>
      </c>
    </row>
    <row r="10747" spans="1:6" x14ac:dyDescent="0.25">
      <c r="A10747" s="95">
        <v>43190</v>
      </c>
      <c r="B10747" t="s">
        <v>102</v>
      </c>
      <c r="C10747" t="s">
        <v>130</v>
      </c>
      <c r="D10747" t="s">
        <v>56</v>
      </c>
      <c r="E10747" t="str">
        <f t="shared" si="167"/>
        <v>2018NHS Ayrshire &amp; ArranTransgenderYes</v>
      </c>
      <c r="F10747">
        <v>1.6763054228480401E-2</v>
      </c>
    </row>
    <row r="10748" spans="1:6" x14ac:dyDescent="0.25">
      <c r="A10748" s="95">
        <v>43921</v>
      </c>
      <c r="B10748" t="s">
        <v>105</v>
      </c>
      <c r="C10748" t="s">
        <v>4</v>
      </c>
      <c r="D10748" t="s">
        <v>56</v>
      </c>
      <c r="E10748" t="str">
        <f t="shared" si="167"/>
        <v>2020NHS FifeDisabilityYes</v>
      </c>
      <c r="F10748">
        <v>1.0467218574555099</v>
      </c>
    </row>
    <row r="10749" spans="1:6" x14ac:dyDescent="0.25">
      <c r="A10749" s="95">
        <v>43190</v>
      </c>
      <c r="B10749" t="s">
        <v>103</v>
      </c>
      <c r="C10749" t="s">
        <v>130</v>
      </c>
      <c r="D10749" t="s">
        <v>56</v>
      </c>
      <c r="E10749" t="str">
        <f t="shared" si="167"/>
        <v>2018NHS BordersTransgenderYes</v>
      </c>
      <c r="F10749">
        <v>5.2617732175743198E-2</v>
      </c>
    </row>
    <row r="10750" spans="1:6" x14ac:dyDescent="0.25">
      <c r="A10750" s="95">
        <v>43190</v>
      </c>
      <c r="B10750" t="s">
        <v>82</v>
      </c>
      <c r="C10750" t="s">
        <v>130</v>
      </c>
      <c r="D10750" t="s">
        <v>56</v>
      </c>
      <c r="E10750" t="str">
        <f t="shared" si="167"/>
        <v>2018NHSScotlandTransgenderYes</v>
      </c>
      <c r="F10750">
        <v>3.0770725703273001E-2</v>
      </c>
    </row>
    <row r="10751" spans="1:6" x14ac:dyDescent="0.25">
      <c r="A10751" s="95">
        <v>43190</v>
      </c>
      <c r="B10751" t="s">
        <v>52</v>
      </c>
      <c r="C10751" t="s">
        <v>130</v>
      </c>
      <c r="D10751" t="s">
        <v>56</v>
      </c>
      <c r="E10751" t="str">
        <f t="shared" si="167"/>
        <v>2018NHS National Services ScotlandTransgenderYes</v>
      </c>
      <c r="F10751">
        <v>2.6990553306342702E-2</v>
      </c>
    </row>
    <row r="10752" spans="1:6" x14ac:dyDescent="0.25">
      <c r="A10752" s="95">
        <v>43190</v>
      </c>
      <c r="B10752" t="s">
        <v>15</v>
      </c>
      <c r="C10752" t="s">
        <v>130</v>
      </c>
      <c r="D10752" t="s">
        <v>56</v>
      </c>
      <c r="E10752" t="str">
        <f t="shared" si="167"/>
        <v>2018Scottish Ambulance ServiceTransgenderYes</v>
      </c>
      <c r="F10752">
        <v>2.0214271275520501E-2</v>
      </c>
    </row>
    <row r="10753" spans="1:6" x14ac:dyDescent="0.25">
      <c r="A10753" s="95">
        <v>43921</v>
      </c>
      <c r="B10753" t="s">
        <v>108</v>
      </c>
      <c r="C10753" t="s">
        <v>4</v>
      </c>
      <c r="D10753" t="s">
        <v>56</v>
      </c>
      <c r="E10753" t="str">
        <f t="shared" si="167"/>
        <v>2020NHS Greater Glasgow &amp; ClydeDisabilityYes</v>
      </c>
      <c r="F10753">
        <v>0.56018232550213998</v>
      </c>
    </row>
    <row r="10754" spans="1:6" x14ac:dyDescent="0.25">
      <c r="A10754" s="95">
        <v>43190</v>
      </c>
      <c r="B10754" t="s">
        <v>35</v>
      </c>
      <c r="C10754" t="s">
        <v>130</v>
      </c>
      <c r="D10754" t="s">
        <v>56</v>
      </c>
      <c r="E10754" t="str">
        <f t="shared" si="167"/>
        <v>2018National Waiting Times CentreTransgenderYes</v>
      </c>
      <c r="F10754">
        <v>4.9529470034670599E-2</v>
      </c>
    </row>
    <row r="10755" spans="1:6" x14ac:dyDescent="0.25">
      <c r="A10755" s="95">
        <v>43190</v>
      </c>
      <c r="B10755" t="s">
        <v>105</v>
      </c>
      <c r="C10755" t="s">
        <v>130</v>
      </c>
      <c r="D10755" t="s">
        <v>56</v>
      </c>
      <c r="E10755" t="str">
        <f t="shared" si="167"/>
        <v>2018NHS FifeTransgenderYes</v>
      </c>
      <c r="F10755">
        <v>9.9920063948840902E-3</v>
      </c>
    </row>
    <row r="10756" spans="1:6" x14ac:dyDescent="0.25">
      <c r="A10756" s="95">
        <v>43190</v>
      </c>
      <c r="B10756" t="s">
        <v>108</v>
      </c>
      <c r="C10756" t="s">
        <v>130</v>
      </c>
      <c r="D10756" t="s">
        <v>56</v>
      </c>
      <c r="E10756" t="str">
        <f t="shared" ref="E10756:E10819" si="168">"20"&amp;RIGHT(TEXT(A10756,"dd-mmm-yy"),2)&amp;B10756&amp;C10756&amp;D10756</f>
        <v>2018NHS Greater Glasgow &amp; ClydeTransgenderYes</v>
      </c>
      <c r="F10756">
        <v>6.7034612204768399E-3</v>
      </c>
    </row>
    <row r="10757" spans="1:6" x14ac:dyDescent="0.25">
      <c r="A10757" s="95">
        <v>43190</v>
      </c>
      <c r="B10757" t="s">
        <v>109</v>
      </c>
      <c r="C10757" t="s">
        <v>130</v>
      </c>
      <c r="D10757" t="s">
        <v>56</v>
      </c>
      <c r="E10757" t="str">
        <f t="shared" si="168"/>
        <v>2018NHS HighlandTransgenderYes</v>
      </c>
      <c r="F10757">
        <v>7.3439412484700095E-2</v>
      </c>
    </row>
    <row r="10758" spans="1:6" x14ac:dyDescent="0.25">
      <c r="A10758" s="95">
        <v>43921</v>
      </c>
      <c r="B10758" t="s">
        <v>109</v>
      </c>
      <c r="C10758" t="s">
        <v>4</v>
      </c>
      <c r="D10758" t="s">
        <v>56</v>
      </c>
      <c r="E10758" t="str">
        <f t="shared" si="168"/>
        <v>2020NHS HighlandDisabilityYes</v>
      </c>
      <c r="F10758">
        <v>0.64051874110390605</v>
      </c>
    </row>
    <row r="10759" spans="1:6" x14ac:dyDescent="0.25">
      <c r="A10759" s="95">
        <v>43190</v>
      </c>
      <c r="B10759" t="s">
        <v>110</v>
      </c>
      <c r="C10759" t="s">
        <v>130</v>
      </c>
      <c r="D10759" t="s">
        <v>56</v>
      </c>
      <c r="E10759" t="str">
        <f t="shared" si="168"/>
        <v>2018NHS LanarkshireTransgenderYes</v>
      </c>
      <c r="F10759">
        <v>3.5161744022503501E-2</v>
      </c>
    </row>
    <row r="10760" spans="1:6" x14ac:dyDescent="0.25">
      <c r="A10760" s="95">
        <v>43190</v>
      </c>
      <c r="B10760" t="s">
        <v>107</v>
      </c>
      <c r="C10760" t="s">
        <v>130</v>
      </c>
      <c r="D10760" t="s">
        <v>56</v>
      </c>
      <c r="E10760" t="str">
        <f t="shared" si="168"/>
        <v>2018NHS GrampianTransgenderYes</v>
      </c>
      <c r="F10760">
        <v>5.2149727662533299E-2</v>
      </c>
    </row>
    <row r="10761" spans="1:6" x14ac:dyDescent="0.25">
      <c r="A10761" s="95">
        <v>43190</v>
      </c>
      <c r="B10761" t="s">
        <v>111</v>
      </c>
      <c r="C10761" t="s">
        <v>130</v>
      </c>
      <c r="D10761" t="s">
        <v>56</v>
      </c>
      <c r="E10761" t="str">
        <f t="shared" si="168"/>
        <v>2018NHS LothianTransgenderYes</v>
      </c>
      <c r="F10761">
        <v>4.2197060271467697E-2</v>
      </c>
    </row>
    <row r="10762" spans="1:6" x14ac:dyDescent="0.25">
      <c r="A10762" s="95">
        <v>43190</v>
      </c>
      <c r="B10762" t="s">
        <v>114</v>
      </c>
      <c r="C10762" t="s">
        <v>130</v>
      </c>
      <c r="D10762" t="s">
        <v>56</v>
      </c>
      <c r="E10762" t="str">
        <f t="shared" si="168"/>
        <v>2018NHS TaysideTransgenderYes</v>
      </c>
      <c r="F10762">
        <v>5.3748992206396097E-2</v>
      </c>
    </row>
    <row r="10763" spans="1:6" x14ac:dyDescent="0.25">
      <c r="A10763" s="95">
        <v>43921</v>
      </c>
      <c r="B10763" t="s">
        <v>110</v>
      </c>
      <c r="C10763" t="s">
        <v>4</v>
      </c>
      <c r="D10763" t="s">
        <v>56</v>
      </c>
      <c r="E10763" t="str">
        <f t="shared" si="168"/>
        <v>2020NHS LanarkshireDisabilityYes</v>
      </c>
      <c r="F10763">
        <v>0.36871214116407602</v>
      </c>
    </row>
    <row r="10764" spans="1:6" x14ac:dyDescent="0.25">
      <c r="A10764" s="95">
        <v>43190</v>
      </c>
      <c r="B10764" t="s">
        <v>106</v>
      </c>
      <c r="C10764" t="s">
        <v>130</v>
      </c>
      <c r="D10764" t="s">
        <v>56</v>
      </c>
      <c r="E10764" t="str">
        <f t="shared" si="168"/>
        <v>2018NHS Forth ValleyTransgenderYes</v>
      </c>
      <c r="F10764">
        <v>2.57698750161061E-2</v>
      </c>
    </row>
    <row r="10765" spans="1:6" x14ac:dyDescent="0.25">
      <c r="A10765" s="95">
        <v>43190</v>
      </c>
      <c r="B10765" t="s">
        <v>113</v>
      </c>
      <c r="C10765" t="s">
        <v>130</v>
      </c>
      <c r="D10765" t="s">
        <v>56</v>
      </c>
      <c r="E10765" t="str">
        <f t="shared" si="168"/>
        <v>2018NHS ShetlandTransgenderYes</v>
      </c>
      <c r="F10765">
        <v>0.104058272632674</v>
      </c>
    </row>
    <row r="10766" spans="1:6" x14ac:dyDescent="0.25">
      <c r="A10766" s="95">
        <v>43190</v>
      </c>
      <c r="B10766" t="s">
        <v>127</v>
      </c>
      <c r="C10766" t="s">
        <v>130</v>
      </c>
      <c r="D10766" t="s">
        <v>56</v>
      </c>
      <c r="E10766" t="str">
        <f t="shared" si="168"/>
        <v>2018East RegionTransgenderYes</v>
      </c>
      <c r="F10766">
        <v>3.5505479679030401E-2</v>
      </c>
    </row>
    <row r="10767" spans="1:6" x14ac:dyDescent="0.25">
      <c r="A10767" s="95">
        <v>43190</v>
      </c>
      <c r="B10767" t="s">
        <v>132</v>
      </c>
      <c r="C10767" t="s">
        <v>130</v>
      </c>
      <c r="D10767" t="s">
        <v>56</v>
      </c>
      <c r="E10767" t="str">
        <f t="shared" si="168"/>
        <v>2018National Bodies and Special Health BoardsTransgenderYes</v>
      </c>
      <c r="F10767">
        <v>1.7492711370262301E-2</v>
      </c>
    </row>
    <row r="10768" spans="1:6" x14ac:dyDescent="0.25">
      <c r="A10768" s="95">
        <v>43921</v>
      </c>
      <c r="B10768" t="s">
        <v>107</v>
      </c>
      <c r="C10768" t="s">
        <v>4</v>
      </c>
      <c r="D10768" t="s">
        <v>56</v>
      </c>
      <c r="E10768" t="str">
        <f t="shared" si="168"/>
        <v>2020NHS GrampianDisabilityYes</v>
      </c>
      <c r="F10768">
        <v>0.39196201832836403</v>
      </c>
    </row>
    <row r="10769" spans="1:6" x14ac:dyDescent="0.25">
      <c r="A10769" s="95">
        <v>43190</v>
      </c>
      <c r="B10769" t="s">
        <v>128</v>
      </c>
      <c r="C10769" t="s">
        <v>130</v>
      </c>
      <c r="D10769" t="s">
        <v>56</v>
      </c>
      <c r="E10769" t="str">
        <f t="shared" si="168"/>
        <v>2018North RegionTransgenderYes</v>
      </c>
      <c r="F10769">
        <v>5.6947608200455503E-2</v>
      </c>
    </row>
    <row r="10770" spans="1:6" x14ac:dyDescent="0.25">
      <c r="A10770" s="95">
        <v>43190</v>
      </c>
      <c r="B10770" t="s">
        <v>129</v>
      </c>
      <c r="C10770" t="s">
        <v>130</v>
      </c>
      <c r="D10770" t="s">
        <v>56</v>
      </c>
      <c r="E10770" t="str">
        <f t="shared" si="168"/>
        <v>2018West RegionTransgenderYes</v>
      </c>
      <c r="F10770">
        <v>1.43917679087561E-2</v>
      </c>
    </row>
    <row r="10771" spans="1:6" x14ac:dyDescent="0.25">
      <c r="A10771" s="95">
        <v>43555</v>
      </c>
      <c r="B10771" t="s">
        <v>102</v>
      </c>
      <c r="C10771" t="s">
        <v>130</v>
      </c>
      <c r="D10771" t="s">
        <v>56</v>
      </c>
      <c r="E10771" t="str">
        <f t="shared" si="168"/>
        <v>2019NHS Ayrshire &amp; ArranTransgenderYes</v>
      </c>
      <c r="F10771">
        <v>8.4438064679557504E-3</v>
      </c>
    </row>
    <row r="10772" spans="1:6" x14ac:dyDescent="0.25">
      <c r="A10772" s="95">
        <v>43555</v>
      </c>
      <c r="B10772" t="s">
        <v>103</v>
      </c>
      <c r="C10772" t="s">
        <v>130</v>
      </c>
      <c r="D10772" t="s">
        <v>56</v>
      </c>
      <c r="E10772" t="str">
        <f t="shared" si="168"/>
        <v>2019NHS BordersTransgenderYes</v>
      </c>
      <c r="F10772">
        <v>5.2069773496485297E-2</v>
      </c>
    </row>
    <row r="10773" spans="1:6" x14ac:dyDescent="0.25">
      <c r="A10773" s="95">
        <v>43921</v>
      </c>
      <c r="B10773" t="s">
        <v>112</v>
      </c>
      <c r="C10773" t="s">
        <v>4</v>
      </c>
      <c r="D10773" t="s">
        <v>56</v>
      </c>
      <c r="E10773" t="str">
        <f t="shared" si="168"/>
        <v>2020NHS OrkneyDisabilityYes</v>
      </c>
      <c r="F10773">
        <v>0.95744680851063801</v>
      </c>
    </row>
    <row r="10774" spans="1:6" x14ac:dyDescent="0.25">
      <c r="A10774" s="95">
        <v>43555</v>
      </c>
      <c r="B10774" t="s">
        <v>82</v>
      </c>
      <c r="C10774" t="s">
        <v>130</v>
      </c>
      <c r="D10774" t="s">
        <v>56</v>
      </c>
      <c r="E10774" t="str">
        <f t="shared" si="168"/>
        <v>2019NHSScotlandTransgenderYes</v>
      </c>
      <c r="F10774">
        <v>4.2607811076965603E-2</v>
      </c>
    </row>
    <row r="10775" spans="1:6" x14ac:dyDescent="0.25">
      <c r="A10775" s="95">
        <v>43555</v>
      </c>
      <c r="B10775" t="s">
        <v>52</v>
      </c>
      <c r="C10775" t="s">
        <v>130</v>
      </c>
      <c r="D10775" t="s">
        <v>56</v>
      </c>
      <c r="E10775" t="str">
        <f t="shared" si="168"/>
        <v>2019NHS National Services ScotlandTransgenderYes</v>
      </c>
      <c r="F10775">
        <v>2.75103163686382E-2</v>
      </c>
    </row>
    <row r="10776" spans="1:6" x14ac:dyDescent="0.25">
      <c r="A10776" s="95">
        <v>43555</v>
      </c>
      <c r="B10776" t="s">
        <v>15</v>
      </c>
      <c r="C10776" t="s">
        <v>130</v>
      </c>
      <c r="D10776" t="s">
        <v>56</v>
      </c>
      <c r="E10776" t="str">
        <f t="shared" si="168"/>
        <v>2019Scottish Ambulance ServiceTransgenderYes</v>
      </c>
      <c r="F10776">
        <v>1.9569471624266099E-2</v>
      </c>
    </row>
    <row r="10777" spans="1:6" x14ac:dyDescent="0.25">
      <c r="A10777" s="95">
        <v>43555</v>
      </c>
      <c r="B10777" t="s">
        <v>16</v>
      </c>
      <c r="C10777" t="s">
        <v>130</v>
      </c>
      <c r="D10777" t="s">
        <v>56</v>
      </c>
      <c r="E10777" t="str">
        <f t="shared" si="168"/>
        <v>2019NHS 24TransgenderYes</v>
      </c>
      <c r="F10777">
        <v>6.12369871402327E-2</v>
      </c>
    </row>
    <row r="10778" spans="1:6" x14ac:dyDescent="0.25">
      <c r="A10778" s="95">
        <v>43921</v>
      </c>
      <c r="B10778" t="s">
        <v>111</v>
      </c>
      <c r="C10778" t="s">
        <v>4</v>
      </c>
      <c r="D10778" t="s">
        <v>56</v>
      </c>
      <c r="E10778" t="str">
        <f t="shared" si="168"/>
        <v>2020NHS LothianDisabilityYes</v>
      </c>
      <c r="F10778">
        <v>1.9936866589134401</v>
      </c>
    </row>
    <row r="10779" spans="1:6" x14ac:dyDescent="0.25">
      <c r="A10779" s="95">
        <v>43555</v>
      </c>
      <c r="B10779" t="s">
        <v>35</v>
      </c>
      <c r="C10779" t="s">
        <v>130</v>
      </c>
      <c r="D10779" t="s">
        <v>56</v>
      </c>
      <c r="E10779" t="str">
        <f t="shared" si="168"/>
        <v>2019National Waiting Times CentreTransgenderYes</v>
      </c>
      <c r="F10779">
        <v>4.8076923076923003E-2</v>
      </c>
    </row>
    <row r="10780" spans="1:6" x14ac:dyDescent="0.25">
      <c r="A10780" s="95">
        <v>43555</v>
      </c>
      <c r="B10780" t="s">
        <v>105</v>
      </c>
      <c r="C10780" t="s">
        <v>130</v>
      </c>
      <c r="D10780" t="s">
        <v>56</v>
      </c>
      <c r="E10780" t="str">
        <f t="shared" si="168"/>
        <v>2019NHS FifeTransgenderYes</v>
      </c>
      <c r="F10780">
        <v>1.00070049034324E-2</v>
      </c>
    </row>
    <row r="10781" spans="1:6" x14ac:dyDescent="0.25">
      <c r="A10781" s="95">
        <v>43555</v>
      </c>
      <c r="B10781" t="s">
        <v>108</v>
      </c>
      <c r="C10781" t="s">
        <v>130</v>
      </c>
      <c r="D10781" t="s">
        <v>56</v>
      </c>
      <c r="E10781" t="str">
        <f t="shared" si="168"/>
        <v>2019NHS Greater Glasgow &amp; ClydeTransgenderYes</v>
      </c>
      <c r="F10781">
        <v>4.3800096360211904E-3</v>
      </c>
    </row>
    <row r="10782" spans="1:6" x14ac:dyDescent="0.25">
      <c r="A10782" s="95">
        <v>43555</v>
      </c>
      <c r="B10782" t="s">
        <v>109</v>
      </c>
      <c r="C10782" t="s">
        <v>130</v>
      </c>
      <c r="D10782" t="s">
        <v>56</v>
      </c>
      <c r="E10782" t="str">
        <f t="shared" si="168"/>
        <v>2019NHS HighlandTransgenderYes</v>
      </c>
      <c r="F10782">
        <v>7.3964497041420094E-2</v>
      </c>
    </row>
    <row r="10783" spans="1:6" x14ac:dyDescent="0.25">
      <c r="A10783" s="95">
        <v>43921</v>
      </c>
      <c r="B10783" t="s">
        <v>114</v>
      </c>
      <c r="C10783" t="s">
        <v>4</v>
      </c>
      <c r="D10783" t="s">
        <v>56</v>
      </c>
      <c r="E10783" t="str">
        <f t="shared" si="168"/>
        <v>2020NHS TaysideDisabilityYes</v>
      </c>
      <c r="F10783">
        <v>0.559116323469248</v>
      </c>
    </row>
    <row r="10784" spans="1:6" x14ac:dyDescent="0.25">
      <c r="A10784" s="95">
        <v>43555</v>
      </c>
      <c r="B10784" t="s">
        <v>110</v>
      </c>
      <c r="C10784" t="s">
        <v>130</v>
      </c>
      <c r="D10784" t="s">
        <v>56</v>
      </c>
      <c r="E10784" t="str">
        <f t="shared" si="168"/>
        <v>2019NHS LanarkshireTransgenderYes</v>
      </c>
      <c r="F10784">
        <v>2.7607150251915201E-2</v>
      </c>
    </row>
    <row r="10785" spans="1:6" x14ac:dyDescent="0.25">
      <c r="A10785" s="95">
        <v>43555</v>
      </c>
      <c r="B10785" t="s">
        <v>107</v>
      </c>
      <c r="C10785" t="s">
        <v>130</v>
      </c>
      <c r="D10785" t="s">
        <v>56</v>
      </c>
      <c r="E10785" t="str">
        <f t="shared" si="168"/>
        <v>2019NHS GrampianTransgenderYes</v>
      </c>
      <c r="F10785">
        <v>0.18246157248700601</v>
      </c>
    </row>
    <row r="10786" spans="1:6" x14ac:dyDescent="0.25">
      <c r="A10786" s="95">
        <v>43555</v>
      </c>
      <c r="B10786" t="s">
        <v>112</v>
      </c>
      <c r="C10786" t="s">
        <v>130</v>
      </c>
      <c r="D10786" t="s">
        <v>56</v>
      </c>
      <c r="E10786" t="str">
        <f t="shared" si="168"/>
        <v>2019NHS OrkneyTransgenderYes</v>
      </c>
      <c r="F10786">
        <v>0.12033694344163599</v>
      </c>
    </row>
    <row r="10787" spans="1:6" x14ac:dyDescent="0.25">
      <c r="A10787" s="95">
        <v>43555</v>
      </c>
      <c r="B10787" t="s">
        <v>111</v>
      </c>
      <c r="C10787" t="s">
        <v>130</v>
      </c>
      <c r="D10787" t="s">
        <v>56</v>
      </c>
      <c r="E10787" t="str">
        <f t="shared" si="168"/>
        <v>2019NHS LothianTransgenderYes</v>
      </c>
      <c r="F10787">
        <v>4.4493120679033403E-2</v>
      </c>
    </row>
    <row r="10788" spans="1:6" x14ac:dyDescent="0.25">
      <c r="A10788" s="95">
        <v>43921</v>
      </c>
      <c r="B10788" t="s">
        <v>106</v>
      </c>
      <c r="C10788" t="s">
        <v>4</v>
      </c>
      <c r="D10788" t="s">
        <v>56</v>
      </c>
      <c r="E10788" t="str">
        <f t="shared" si="168"/>
        <v>2020NHS Forth ValleyDisabilityYes</v>
      </c>
      <c r="F10788">
        <v>0.67320184244714698</v>
      </c>
    </row>
    <row r="10789" spans="1:6" x14ac:dyDescent="0.25">
      <c r="A10789" s="95">
        <v>43555</v>
      </c>
      <c r="B10789" t="s">
        <v>114</v>
      </c>
      <c r="C10789" t="s">
        <v>130</v>
      </c>
      <c r="D10789" t="s">
        <v>56</v>
      </c>
      <c r="E10789" t="str">
        <f t="shared" si="168"/>
        <v>2019NHS TaysideTransgenderYes</v>
      </c>
      <c r="F10789">
        <v>4.8661800486618001E-2</v>
      </c>
    </row>
    <row r="10790" spans="1:6" x14ac:dyDescent="0.25">
      <c r="A10790" s="95">
        <v>43555</v>
      </c>
      <c r="B10790" t="s">
        <v>106</v>
      </c>
      <c r="C10790" t="s">
        <v>130</v>
      </c>
      <c r="D10790" t="s">
        <v>56</v>
      </c>
      <c r="E10790" t="str">
        <f t="shared" si="168"/>
        <v>2019NHS Forth ValleyTransgenderYes</v>
      </c>
      <c r="F10790">
        <v>5.0352467270896199E-2</v>
      </c>
    </row>
    <row r="10791" spans="1:6" x14ac:dyDescent="0.25">
      <c r="A10791" s="95">
        <v>43555</v>
      </c>
      <c r="B10791" t="s">
        <v>113</v>
      </c>
      <c r="C10791" t="s">
        <v>130</v>
      </c>
      <c r="D10791" t="s">
        <v>56</v>
      </c>
      <c r="E10791" t="str">
        <f t="shared" si="168"/>
        <v>2019NHS ShetlandTransgenderYes</v>
      </c>
      <c r="F10791">
        <v>9.8231827111984193E-2</v>
      </c>
    </row>
    <row r="10792" spans="1:6" x14ac:dyDescent="0.25">
      <c r="A10792" s="95">
        <v>43555</v>
      </c>
      <c r="B10792" t="s">
        <v>127</v>
      </c>
      <c r="C10792" t="s">
        <v>130</v>
      </c>
      <c r="D10792" t="s">
        <v>56</v>
      </c>
      <c r="E10792" t="str">
        <f t="shared" si="168"/>
        <v>2019East RegionTransgenderYes</v>
      </c>
      <c r="F10792">
        <v>3.7164359379355201E-2</v>
      </c>
    </row>
    <row r="10793" spans="1:6" x14ac:dyDescent="0.25">
      <c r="A10793" s="95">
        <v>43921</v>
      </c>
      <c r="B10793" t="s">
        <v>115</v>
      </c>
      <c r="C10793" t="s">
        <v>4</v>
      </c>
      <c r="D10793" t="s">
        <v>56</v>
      </c>
      <c r="E10793" t="str">
        <f t="shared" si="168"/>
        <v>2020NHS Western IslesDisabilityYes</v>
      </c>
      <c r="F10793">
        <v>0.55511498810467796</v>
      </c>
    </row>
    <row r="10794" spans="1:6" x14ac:dyDescent="0.25">
      <c r="A10794" s="95">
        <v>43555</v>
      </c>
      <c r="B10794" t="s">
        <v>132</v>
      </c>
      <c r="C10794" t="s">
        <v>130</v>
      </c>
      <c r="D10794" t="s">
        <v>56</v>
      </c>
      <c r="E10794" t="str">
        <f t="shared" si="168"/>
        <v>2019National Bodies and Special Health BoardsTransgenderYes</v>
      </c>
      <c r="F10794">
        <v>2.3170943636679601E-2</v>
      </c>
    </row>
    <row r="10795" spans="1:6" x14ac:dyDescent="0.25">
      <c r="A10795" s="95">
        <v>43555</v>
      </c>
      <c r="B10795" t="s">
        <v>128</v>
      </c>
      <c r="C10795" t="s">
        <v>130</v>
      </c>
      <c r="D10795" t="s">
        <v>56</v>
      </c>
      <c r="E10795" t="str">
        <f t="shared" si="168"/>
        <v>2019North RegionTransgenderYes</v>
      </c>
      <c r="F10795">
        <v>0.106924963834203</v>
      </c>
    </row>
    <row r="10796" spans="1:6" x14ac:dyDescent="0.25">
      <c r="A10796" s="95">
        <v>43555</v>
      </c>
      <c r="B10796" t="s">
        <v>129</v>
      </c>
      <c r="C10796" t="s">
        <v>130</v>
      </c>
      <c r="D10796" t="s">
        <v>56</v>
      </c>
      <c r="E10796" t="str">
        <f t="shared" si="168"/>
        <v>2019West RegionTransgenderYes</v>
      </c>
      <c r="F10796">
        <v>1.29526052399175E-2</v>
      </c>
    </row>
    <row r="10797" spans="1:6" x14ac:dyDescent="0.25">
      <c r="A10797" s="95">
        <v>43921</v>
      </c>
      <c r="B10797" t="s">
        <v>104</v>
      </c>
      <c r="C10797" t="s">
        <v>4</v>
      </c>
      <c r="D10797" t="s">
        <v>56</v>
      </c>
      <c r="E10797" t="str">
        <f t="shared" si="168"/>
        <v>2020NHS Dumfries &amp; GallowayDisabilityYes</v>
      </c>
      <c r="F10797">
        <v>1.28180600726994</v>
      </c>
    </row>
    <row r="10798" spans="1:6" x14ac:dyDescent="0.25">
      <c r="A10798" s="95">
        <v>43921</v>
      </c>
      <c r="B10798" t="s">
        <v>102</v>
      </c>
      <c r="C10798" t="s">
        <v>130</v>
      </c>
      <c r="D10798" t="s">
        <v>56</v>
      </c>
      <c r="E10798" t="str">
        <f t="shared" si="168"/>
        <v>2020NHS Ayrshire &amp; ArranTransgenderYes</v>
      </c>
      <c r="F10798">
        <v>0.25372401375020398</v>
      </c>
    </row>
    <row r="10799" spans="1:6" x14ac:dyDescent="0.25">
      <c r="A10799" s="95">
        <v>43921</v>
      </c>
      <c r="B10799" t="s">
        <v>103</v>
      </c>
      <c r="C10799" t="s">
        <v>130</v>
      </c>
      <c r="D10799" t="s">
        <v>56</v>
      </c>
      <c r="E10799" t="str">
        <f t="shared" si="168"/>
        <v>2020NHS BordersTransgenderYes</v>
      </c>
      <c r="F10799">
        <v>0.105904156738151</v>
      </c>
    </row>
    <row r="10800" spans="1:6" x14ac:dyDescent="0.25">
      <c r="A10800" s="95">
        <v>43921</v>
      </c>
      <c r="B10800" t="s">
        <v>82</v>
      </c>
      <c r="C10800" t="s">
        <v>130</v>
      </c>
      <c r="D10800" t="s">
        <v>56</v>
      </c>
      <c r="E10800" t="str">
        <f t="shared" si="168"/>
        <v>2020NHSScotlandTransgenderYes</v>
      </c>
      <c r="F10800">
        <v>8.3270406421648194E-2</v>
      </c>
    </row>
    <row r="10801" spans="1:6" x14ac:dyDescent="0.25">
      <c r="A10801" s="95">
        <v>43921</v>
      </c>
      <c r="B10801" t="s">
        <v>113</v>
      </c>
      <c r="C10801" t="s">
        <v>4</v>
      </c>
      <c r="D10801" t="s">
        <v>56</v>
      </c>
      <c r="E10801" t="str">
        <f t="shared" si="168"/>
        <v>2020NHS ShetlandDisabilityYes</v>
      </c>
      <c r="F10801">
        <v>5.2102376599634299</v>
      </c>
    </row>
    <row r="10802" spans="1:6" x14ac:dyDescent="0.25">
      <c r="A10802" s="95">
        <v>43921</v>
      </c>
      <c r="B10802" t="s">
        <v>52</v>
      </c>
      <c r="C10802" t="s">
        <v>130</v>
      </c>
      <c r="D10802" t="s">
        <v>56</v>
      </c>
      <c r="E10802" t="str">
        <f t="shared" si="168"/>
        <v>2020NHS National Services ScotlandTransgenderYes</v>
      </c>
      <c r="F10802">
        <v>2.6954177897574101E-2</v>
      </c>
    </row>
    <row r="10803" spans="1:6" x14ac:dyDescent="0.25">
      <c r="A10803" s="95">
        <v>43921</v>
      </c>
      <c r="B10803" t="s">
        <v>15</v>
      </c>
      <c r="C10803" t="s">
        <v>130</v>
      </c>
      <c r="D10803" t="s">
        <v>56</v>
      </c>
      <c r="E10803" t="str">
        <f t="shared" si="168"/>
        <v>2020Scottish Ambulance ServiceTransgenderYes</v>
      </c>
      <c r="F10803">
        <v>1.89358076121946E-2</v>
      </c>
    </row>
    <row r="10804" spans="1:6" x14ac:dyDescent="0.25">
      <c r="A10804" s="95">
        <v>43921</v>
      </c>
      <c r="B10804" t="s">
        <v>16</v>
      </c>
      <c r="C10804" t="s">
        <v>130</v>
      </c>
      <c r="D10804" t="s">
        <v>56</v>
      </c>
      <c r="E10804" t="str">
        <f t="shared" si="168"/>
        <v>2020NHS 24TransgenderYes</v>
      </c>
      <c r="F10804">
        <v>5.75373993095512E-2</v>
      </c>
    </row>
    <row r="10805" spans="1:6" x14ac:dyDescent="0.25">
      <c r="A10805" s="95">
        <v>43921</v>
      </c>
      <c r="B10805" t="s">
        <v>17</v>
      </c>
      <c r="C10805" t="s">
        <v>130</v>
      </c>
      <c r="D10805" t="s">
        <v>56</v>
      </c>
      <c r="E10805" t="str">
        <f t="shared" si="168"/>
        <v>2020NHS Education for ScotlandTransgenderYes</v>
      </c>
      <c r="F10805">
        <v>0.140482322641067</v>
      </c>
    </row>
    <row r="10806" spans="1:6" x14ac:dyDescent="0.25">
      <c r="A10806" s="95">
        <v>43921</v>
      </c>
      <c r="B10806" t="s">
        <v>127</v>
      </c>
      <c r="C10806" t="s">
        <v>4</v>
      </c>
      <c r="D10806" t="s">
        <v>56</v>
      </c>
      <c r="E10806" t="str">
        <f t="shared" si="168"/>
        <v>2020East RegionDisabilityYes</v>
      </c>
      <c r="F10806">
        <v>1.66512696874788</v>
      </c>
    </row>
    <row r="10807" spans="1:6" x14ac:dyDescent="0.25">
      <c r="A10807" s="95">
        <v>43921</v>
      </c>
      <c r="B10807" t="s">
        <v>83</v>
      </c>
      <c r="C10807" t="s">
        <v>130</v>
      </c>
      <c r="D10807" t="s">
        <v>56</v>
      </c>
      <c r="E10807" t="str">
        <f t="shared" si="168"/>
        <v>2020Healthcare Improvement ScotlandTransgenderYes</v>
      </c>
      <c r="F10807">
        <v>0.19083969465648801</v>
      </c>
    </row>
    <row r="10808" spans="1:6" x14ac:dyDescent="0.25">
      <c r="A10808" s="95">
        <v>43921</v>
      </c>
      <c r="B10808" t="s">
        <v>35</v>
      </c>
      <c r="C10808" t="s">
        <v>130</v>
      </c>
      <c r="D10808" t="s">
        <v>56</v>
      </c>
      <c r="E10808" t="str">
        <f t="shared" si="168"/>
        <v>2020National Waiting Times CentreTransgenderYes</v>
      </c>
      <c r="F10808">
        <v>4.6511627906976702E-2</v>
      </c>
    </row>
    <row r="10809" spans="1:6" x14ac:dyDescent="0.25">
      <c r="A10809" s="95">
        <v>43921</v>
      </c>
      <c r="B10809" t="s">
        <v>105</v>
      </c>
      <c r="C10809" t="s">
        <v>130</v>
      </c>
      <c r="D10809" t="s">
        <v>56</v>
      </c>
      <c r="E10809" t="str">
        <f t="shared" si="168"/>
        <v>2020NHS FifeTransgenderYes</v>
      </c>
      <c r="F10809">
        <v>9.5156532495955792E-3</v>
      </c>
    </row>
    <row r="10810" spans="1:6" x14ac:dyDescent="0.25">
      <c r="A10810" s="95">
        <v>43921</v>
      </c>
      <c r="B10810" t="s">
        <v>108</v>
      </c>
      <c r="C10810" t="s">
        <v>130</v>
      </c>
      <c r="D10810" t="s">
        <v>56</v>
      </c>
      <c r="E10810" t="str">
        <f t="shared" si="168"/>
        <v>2020NHS Greater Glasgow &amp; ClydeTransgenderYes</v>
      </c>
      <c r="F10810">
        <v>1.49097957357984E-2</v>
      </c>
    </row>
    <row r="10811" spans="1:6" x14ac:dyDescent="0.25">
      <c r="A10811" s="95">
        <v>43921</v>
      </c>
      <c r="B10811" t="s">
        <v>132</v>
      </c>
      <c r="C10811" t="s">
        <v>4</v>
      </c>
      <c r="D10811" t="s">
        <v>56</v>
      </c>
      <c r="E10811" t="str">
        <f t="shared" si="168"/>
        <v>2020National Bodies and Special Health BoardsDisabilityYes</v>
      </c>
      <c r="F10811">
        <v>2.8686111854428602</v>
      </c>
    </row>
    <row r="10812" spans="1:6" x14ac:dyDescent="0.25">
      <c r="A10812" s="95">
        <v>43921</v>
      </c>
      <c r="B10812" t="s">
        <v>109</v>
      </c>
      <c r="C10812" t="s">
        <v>130</v>
      </c>
      <c r="D10812" t="s">
        <v>56</v>
      </c>
      <c r="E10812" t="str">
        <f t="shared" si="168"/>
        <v>2020NHS HighlandTransgenderYes</v>
      </c>
      <c r="F10812">
        <v>6.3261110232484499E-2</v>
      </c>
    </row>
    <row r="10813" spans="1:6" x14ac:dyDescent="0.25">
      <c r="A10813" s="95">
        <v>43921</v>
      </c>
      <c r="B10813" t="s">
        <v>110</v>
      </c>
      <c r="C10813" t="s">
        <v>130</v>
      </c>
      <c r="D10813" t="s">
        <v>56</v>
      </c>
      <c r="E10813" t="str">
        <f t="shared" si="168"/>
        <v>2020NHS LanarkshireTransgenderYes</v>
      </c>
      <c r="F10813">
        <v>1.97524361337898E-2</v>
      </c>
    </row>
    <row r="10814" spans="1:6" x14ac:dyDescent="0.25">
      <c r="A10814" s="95">
        <v>43921</v>
      </c>
      <c r="B10814" t="s">
        <v>107</v>
      </c>
      <c r="C10814" t="s">
        <v>130</v>
      </c>
      <c r="D10814" t="s">
        <v>56</v>
      </c>
      <c r="E10814" t="str">
        <f t="shared" si="168"/>
        <v>2020NHS GrampianTransgenderYes</v>
      </c>
      <c r="F10814">
        <v>0.143535386993485</v>
      </c>
    </row>
    <row r="10815" spans="1:6" x14ac:dyDescent="0.25">
      <c r="A10815" s="95">
        <v>43921</v>
      </c>
      <c r="B10815" t="s">
        <v>112</v>
      </c>
      <c r="C10815" t="s">
        <v>130</v>
      </c>
      <c r="D10815" t="s">
        <v>56</v>
      </c>
      <c r="E10815" t="str">
        <f t="shared" si="168"/>
        <v>2020NHS OrkneyTransgenderYes</v>
      </c>
      <c r="F10815">
        <v>0.10638297872340401</v>
      </c>
    </row>
    <row r="10816" spans="1:6" x14ac:dyDescent="0.25">
      <c r="A10816" s="95">
        <v>43921</v>
      </c>
      <c r="B10816" t="s">
        <v>128</v>
      </c>
      <c r="C10816" t="s">
        <v>4</v>
      </c>
      <c r="D10816" t="s">
        <v>56</v>
      </c>
      <c r="E10816" t="str">
        <f t="shared" si="168"/>
        <v>2020North RegionDisabilityYes</v>
      </c>
      <c r="F10816">
        <v>0.63011842942468299</v>
      </c>
    </row>
    <row r="10817" spans="1:6" x14ac:dyDescent="0.25">
      <c r="A10817" s="95">
        <v>43921</v>
      </c>
      <c r="B10817" t="s">
        <v>111</v>
      </c>
      <c r="C10817" t="s">
        <v>130</v>
      </c>
      <c r="D10817" t="s">
        <v>56</v>
      </c>
      <c r="E10817" t="str">
        <f t="shared" si="168"/>
        <v>2020NHS LothianTransgenderYes</v>
      </c>
      <c r="F10817">
        <v>0.19272304369496501</v>
      </c>
    </row>
    <row r="10818" spans="1:6" x14ac:dyDescent="0.25">
      <c r="A10818" s="95">
        <v>43921</v>
      </c>
      <c r="B10818" t="s">
        <v>114</v>
      </c>
      <c r="C10818" t="s">
        <v>130</v>
      </c>
      <c r="D10818" t="s">
        <v>56</v>
      </c>
      <c r="E10818" t="str">
        <f t="shared" si="168"/>
        <v>2020NHS TaysideTransgenderYes</v>
      </c>
      <c r="F10818">
        <v>6.1366425746624799E-2</v>
      </c>
    </row>
    <row r="10819" spans="1:6" x14ac:dyDescent="0.25">
      <c r="A10819" s="95">
        <v>43921</v>
      </c>
      <c r="B10819" t="s">
        <v>106</v>
      </c>
      <c r="C10819" t="s">
        <v>130</v>
      </c>
      <c r="D10819" t="s">
        <v>56</v>
      </c>
      <c r="E10819" t="str">
        <f t="shared" si="168"/>
        <v>2020NHS Forth ValleyTransgenderYes</v>
      </c>
      <c r="F10819">
        <v>8.2673910475965506E-2</v>
      </c>
    </row>
    <row r="10820" spans="1:6" x14ac:dyDescent="0.25">
      <c r="A10820" s="95">
        <v>43921</v>
      </c>
      <c r="B10820" t="s">
        <v>113</v>
      </c>
      <c r="C10820" t="s">
        <v>130</v>
      </c>
      <c r="D10820" t="s">
        <v>56</v>
      </c>
      <c r="E10820" t="str">
        <f t="shared" ref="E10820:E10883" si="169">"20"&amp;RIGHT(TEXT(A10820,"dd-mmm-yy"),2)&amp;B10820&amp;C10820&amp;D10820</f>
        <v>2020NHS ShetlandTransgenderYes</v>
      </c>
      <c r="F10820">
        <v>9.1407678244972507E-2</v>
      </c>
    </row>
    <row r="10821" spans="1:6" x14ac:dyDescent="0.25">
      <c r="A10821" s="95">
        <v>43921</v>
      </c>
      <c r="B10821" t="s">
        <v>129</v>
      </c>
      <c r="C10821" t="s">
        <v>4</v>
      </c>
      <c r="D10821" t="s">
        <v>56</v>
      </c>
      <c r="E10821" t="str">
        <f t="shared" si="169"/>
        <v>2020West RegionDisabilityYes</v>
      </c>
      <c r="F10821">
        <v>0.60307328873695298</v>
      </c>
    </row>
    <row r="10822" spans="1:6" x14ac:dyDescent="0.25">
      <c r="A10822" s="95">
        <v>43921</v>
      </c>
      <c r="B10822" t="s">
        <v>127</v>
      </c>
      <c r="C10822" t="s">
        <v>130</v>
      </c>
      <c r="D10822" t="s">
        <v>56</v>
      </c>
      <c r="E10822" t="str">
        <f t="shared" si="169"/>
        <v>2020East RegionTransgenderYes</v>
      </c>
      <c r="F10822">
        <v>0.14195263738987399</v>
      </c>
    </row>
    <row r="10823" spans="1:6" x14ac:dyDescent="0.25">
      <c r="A10823" s="95">
        <v>43921</v>
      </c>
      <c r="B10823" t="s">
        <v>132</v>
      </c>
      <c r="C10823" t="s">
        <v>130</v>
      </c>
      <c r="D10823" t="s">
        <v>56</v>
      </c>
      <c r="E10823" t="str">
        <f t="shared" si="169"/>
        <v>2020National Bodies and Special Health BoardsTransgenderYes</v>
      </c>
      <c r="F10823">
        <v>5.8870751940058801E-2</v>
      </c>
    </row>
    <row r="10824" spans="1:6" x14ac:dyDescent="0.25">
      <c r="A10824" s="95">
        <v>43921</v>
      </c>
      <c r="B10824" t="s">
        <v>128</v>
      </c>
      <c r="C10824" t="s">
        <v>130</v>
      </c>
      <c r="D10824" t="s">
        <v>56</v>
      </c>
      <c r="E10824" t="str">
        <f t="shared" si="169"/>
        <v>2020North RegionTransgenderYes</v>
      </c>
      <c r="F10824">
        <v>9.2362636234888398E-2</v>
      </c>
    </row>
    <row r="10825" spans="1:6" x14ac:dyDescent="0.25">
      <c r="A10825" s="95">
        <v>43921</v>
      </c>
      <c r="B10825" t="s">
        <v>129</v>
      </c>
      <c r="C10825" t="s">
        <v>130</v>
      </c>
      <c r="D10825" t="s">
        <v>56</v>
      </c>
      <c r="E10825" t="str">
        <f t="shared" si="169"/>
        <v>2020West RegionTransgenderYes</v>
      </c>
      <c r="F10825">
        <v>5.45150995468432E-2</v>
      </c>
    </row>
    <row r="10826" spans="1:6" x14ac:dyDescent="0.25">
      <c r="A10826" s="95">
        <v>44286</v>
      </c>
      <c r="B10826" t="s">
        <v>102</v>
      </c>
      <c r="C10826" t="s">
        <v>90</v>
      </c>
      <c r="D10826" t="s">
        <v>69</v>
      </c>
      <c r="E10826" t="str">
        <f t="shared" si="169"/>
        <v>2021NHS Ayrshire &amp; ArranEthnicityAfrican - African</v>
      </c>
      <c r="F10826">
        <v>0.24078254326561299</v>
      </c>
    </row>
    <row r="10827" spans="1:6" x14ac:dyDescent="0.25">
      <c r="A10827" s="95">
        <v>44286</v>
      </c>
      <c r="B10827" t="s">
        <v>102</v>
      </c>
      <c r="C10827" t="s">
        <v>90</v>
      </c>
      <c r="D10827" t="s">
        <v>91</v>
      </c>
      <c r="E10827" t="str">
        <f t="shared" si="169"/>
        <v>2021NHS Ayrshire &amp; ArranEthnicityAfrican - Other</v>
      </c>
      <c r="F10827">
        <v>3.7622272385252002E-2</v>
      </c>
    </row>
    <row r="10828" spans="1:6" x14ac:dyDescent="0.25">
      <c r="A10828" s="95">
        <v>44286</v>
      </c>
      <c r="B10828" t="s">
        <v>102</v>
      </c>
      <c r="C10828" t="s">
        <v>90</v>
      </c>
      <c r="D10828" t="s">
        <v>67</v>
      </c>
      <c r="E10828" t="str">
        <f t="shared" si="169"/>
        <v>2021NHS Ayrshire &amp; ArranEthnicityAsian - Chinese</v>
      </c>
      <c r="F10828">
        <v>0.20316027088036101</v>
      </c>
    </row>
    <row r="10829" spans="1:6" x14ac:dyDescent="0.25">
      <c r="A10829" s="95">
        <v>44286</v>
      </c>
      <c r="B10829" t="s">
        <v>102</v>
      </c>
      <c r="C10829" t="s">
        <v>90</v>
      </c>
      <c r="D10829" t="s">
        <v>64</v>
      </c>
      <c r="E10829" t="str">
        <f t="shared" si="169"/>
        <v>2021NHS Ayrshire &amp; ArranEthnicityAsian - Indian</v>
      </c>
      <c r="F10829">
        <v>0.61700526711813397</v>
      </c>
    </row>
    <row r="10830" spans="1:6" x14ac:dyDescent="0.25">
      <c r="A10830" s="95">
        <v>44286</v>
      </c>
      <c r="B10830" t="s">
        <v>102</v>
      </c>
      <c r="C10830" t="s">
        <v>90</v>
      </c>
      <c r="D10830" t="s">
        <v>92</v>
      </c>
      <c r="E10830" t="str">
        <f t="shared" si="169"/>
        <v>2021NHS Ayrshire &amp; ArranEthnicityAsian - Other</v>
      </c>
      <c r="F10830">
        <v>0.28592927012791503</v>
      </c>
    </row>
    <row r="10831" spans="1:6" x14ac:dyDescent="0.25">
      <c r="A10831" s="95">
        <v>44286</v>
      </c>
      <c r="B10831" t="s">
        <v>102</v>
      </c>
      <c r="C10831" t="s">
        <v>90</v>
      </c>
      <c r="D10831" t="s">
        <v>65</v>
      </c>
      <c r="E10831" t="str">
        <f t="shared" si="169"/>
        <v>2021NHS Ayrshire &amp; ArranEthnicityAsian - Pakistani</v>
      </c>
      <c r="F10831">
        <v>0.30850263355906699</v>
      </c>
    </row>
    <row r="10832" spans="1:6" x14ac:dyDescent="0.25">
      <c r="A10832" s="95">
        <v>44286</v>
      </c>
      <c r="B10832" t="s">
        <v>102</v>
      </c>
      <c r="C10832" t="s">
        <v>90</v>
      </c>
      <c r="D10832" t="s">
        <v>93</v>
      </c>
      <c r="E10832" t="str">
        <f t="shared" si="169"/>
        <v>2021NHS Ayrshire &amp; ArranEthnicityCaribbean Or Black - Black</v>
      </c>
      <c r="F10832">
        <v>2.2573363431151201E-2</v>
      </c>
    </row>
    <row r="10833" spans="1:6" x14ac:dyDescent="0.25">
      <c r="A10833" s="95">
        <v>44286</v>
      </c>
      <c r="B10833" t="s">
        <v>102</v>
      </c>
      <c r="C10833" t="s">
        <v>90</v>
      </c>
      <c r="D10833" t="s">
        <v>94</v>
      </c>
      <c r="E10833" t="str">
        <f t="shared" si="169"/>
        <v>2021NHS Ayrshire &amp; ArranEthnicityCaribbean Or Black - Caribbean</v>
      </c>
      <c r="F10833">
        <v>1.50489089541008E-2</v>
      </c>
    </row>
    <row r="10834" spans="1:6" x14ac:dyDescent="0.25">
      <c r="A10834" s="95">
        <v>44286</v>
      </c>
      <c r="B10834" t="s">
        <v>102</v>
      </c>
      <c r="C10834" t="s">
        <v>90</v>
      </c>
      <c r="D10834" t="s">
        <v>95</v>
      </c>
      <c r="E10834" t="str">
        <f t="shared" si="169"/>
        <v>2021NHS Ayrshire &amp; ArranEthnicityCaribbean Or Black - Other</v>
      </c>
      <c r="F10834">
        <v>3.00978179082016E-2</v>
      </c>
    </row>
    <row r="10835" spans="1:6" x14ac:dyDescent="0.25">
      <c r="A10835" s="95">
        <v>44286</v>
      </c>
      <c r="B10835" t="s">
        <v>102</v>
      </c>
      <c r="C10835" t="s">
        <v>90</v>
      </c>
      <c r="D10835" t="s">
        <v>14</v>
      </c>
      <c r="E10835" t="str">
        <f t="shared" si="169"/>
        <v>2021NHS Ayrshire &amp; ArranEthnicityDeclined</v>
      </c>
      <c r="F10835">
        <v>0.30097817908201602</v>
      </c>
    </row>
    <row r="10836" spans="1:6" x14ac:dyDescent="0.25">
      <c r="A10836" s="95">
        <v>44286</v>
      </c>
      <c r="B10836" t="s">
        <v>102</v>
      </c>
      <c r="C10836" t="s">
        <v>90</v>
      </c>
      <c r="D10836" t="s">
        <v>6</v>
      </c>
      <c r="E10836" t="str">
        <f t="shared" si="169"/>
        <v>2021NHS Ayrshire &amp; ArranEthnicityNot Known</v>
      </c>
      <c r="F10836">
        <v>20.835214446952499</v>
      </c>
    </row>
    <row r="10837" spans="1:6" x14ac:dyDescent="0.25">
      <c r="A10837" s="95">
        <v>44286</v>
      </c>
      <c r="B10837" t="s">
        <v>102</v>
      </c>
      <c r="C10837" t="s">
        <v>90</v>
      </c>
      <c r="D10837" t="s">
        <v>96</v>
      </c>
      <c r="E10837" t="str">
        <f t="shared" si="169"/>
        <v>2021NHS Ayrshire &amp; ArranEthnicityMixed Or Multiple Ethnic Group</v>
      </c>
      <c r="F10837">
        <v>0.31602708803611701</v>
      </c>
    </row>
    <row r="10838" spans="1:6" x14ac:dyDescent="0.25">
      <c r="A10838" s="95">
        <v>44286</v>
      </c>
      <c r="B10838" t="s">
        <v>102</v>
      </c>
      <c r="C10838" t="s">
        <v>90</v>
      </c>
      <c r="D10838" t="s">
        <v>97</v>
      </c>
      <c r="E10838" t="str">
        <f t="shared" si="169"/>
        <v>2021NHS Ayrshire &amp; ArranEthnicityOther Ethnic Group - Arab</v>
      </c>
      <c r="F10838">
        <v>7.5244544770504103E-3</v>
      </c>
    </row>
    <row r="10839" spans="1:6" x14ac:dyDescent="0.25">
      <c r="A10839" s="95">
        <v>44286</v>
      </c>
      <c r="B10839" t="s">
        <v>102</v>
      </c>
      <c r="C10839" t="s">
        <v>90</v>
      </c>
      <c r="D10839" t="s">
        <v>98</v>
      </c>
      <c r="E10839" t="str">
        <f t="shared" si="169"/>
        <v>2021NHS Ayrshire &amp; ArranEthnicityOther Ethnic Group - Other</v>
      </c>
      <c r="F10839">
        <v>0.29345372460496599</v>
      </c>
    </row>
    <row r="10840" spans="1:6" x14ac:dyDescent="0.25">
      <c r="A10840" s="95">
        <v>44286</v>
      </c>
      <c r="B10840" t="s">
        <v>102</v>
      </c>
      <c r="C10840" t="s">
        <v>90</v>
      </c>
      <c r="D10840" t="s">
        <v>59</v>
      </c>
      <c r="E10840" t="str">
        <f t="shared" si="169"/>
        <v>2021NHS Ayrshire &amp; ArranEthnicityWhite - Irish</v>
      </c>
      <c r="F10840">
        <v>0.93303235515425098</v>
      </c>
    </row>
    <row r="10841" spans="1:6" x14ac:dyDescent="0.25">
      <c r="A10841" s="95">
        <v>44286</v>
      </c>
      <c r="B10841" t="s">
        <v>102</v>
      </c>
      <c r="C10841" t="s">
        <v>90</v>
      </c>
      <c r="D10841" t="s">
        <v>100</v>
      </c>
      <c r="E10841" t="str">
        <f t="shared" si="169"/>
        <v>2021NHS Ayrshire &amp; ArranEthnicityWhite - Other</v>
      </c>
      <c r="F10841">
        <v>1.1437170805116601</v>
      </c>
    </row>
    <row r="10842" spans="1:6" x14ac:dyDescent="0.25">
      <c r="A10842" s="95">
        <v>44286</v>
      </c>
      <c r="B10842" t="s">
        <v>102</v>
      </c>
      <c r="C10842" t="s">
        <v>90</v>
      </c>
      <c r="D10842" t="s">
        <v>101</v>
      </c>
      <c r="E10842" t="str">
        <f t="shared" si="169"/>
        <v>2021NHS Ayrshire &amp; ArranEthnicityWhite - Other British</v>
      </c>
      <c r="F10842">
        <v>4.9661399548532703</v>
      </c>
    </row>
    <row r="10843" spans="1:6" x14ac:dyDescent="0.25">
      <c r="A10843" s="95">
        <v>44286</v>
      </c>
      <c r="B10843" t="s">
        <v>102</v>
      </c>
      <c r="C10843" t="s">
        <v>90</v>
      </c>
      <c r="D10843" t="s">
        <v>62</v>
      </c>
      <c r="E10843" t="str">
        <f t="shared" si="169"/>
        <v>2021NHS Ayrshire &amp; ArranEthnicityWhite - Polish</v>
      </c>
      <c r="F10843">
        <v>1.50489089541008E-2</v>
      </c>
    </row>
    <row r="10844" spans="1:6" x14ac:dyDescent="0.25">
      <c r="A10844" s="95">
        <v>44286</v>
      </c>
      <c r="B10844" t="s">
        <v>102</v>
      </c>
      <c r="C10844" t="s">
        <v>90</v>
      </c>
      <c r="D10844" t="s">
        <v>58</v>
      </c>
      <c r="E10844" t="str">
        <f t="shared" si="169"/>
        <v>2021NHS Ayrshire &amp; ArranEthnicityWhite - Scottish</v>
      </c>
      <c r="F10844">
        <v>69.428141459744097</v>
      </c>
    </row>
    <row r="10845" spans="1:6" x14ac:dyDescent="0.25">
      <c r="A10845" s="95">
        <v>44286</v>
      </c>
      <c r="B10845" t="s">
        <v>103</v>
      </c>
      <c r="C10845" t="s">
        <v>90</v>
      </c>
      <c r="D10845" t="s">
        <v>69</v>
      </c>
      <c r="E10845" t="str">
        <f t="shared" si="169"/>
        <v>2021NHS BordersEthnicityAfrican - African</v>
      </c>
      <c r="F10845">
        <v>0.16317650258362701</v>
      </c>
    </row>
    <row r="10846" spans="1:6" x14ac:dyDescent="0.25">
      <c r="A10846" s="95">
        <v>44286</v>
      </c>
      <c r="B10846" t="s">
        <v>103</v>
      </c>
      <c r="C10846" t="s">
        <v>90</v>
      </c>
      <c r="D10846" t="s">
        <v>91</v>
      </c>
      <c r="E10846" t="str">
        <f t="shared" si="169"/>
        <v>2021NHS BordersEthnicityAfrican - Other</v>
      </c>
      <c r="F10846">
        <v>8.1588251291813907E-2</v>
      </c>
    </row>
    <row r="10847" spans="1:6" x14ac:dyDescent="0.25">
      <c r="A10847" s="95">
        <v>44286</v>
      </c>
      <c r="B10847" t="s">
        <v>103</v>
      </c>
      <c r="C10847" t="s">
        <v>90</v>
      </c>
      <c r="D10847" t="s">
        <v>67</v>
      </c>
      <c r="E10847" t="str">
        <f t="shared" si="169"/>
        <v>2021NHS BordersEthnicityAsian - Chinese</v>
      </c>
      <c r="F10847">
        <v>8.1588251291813907E-2</v>
      </c>
    </row>
    <row r="10848" spans="1:6" x14ac:dyDescent="0.25">
      <c r="A10848" s="95">
        <v>44286</v>
      </c>
      <c r="B10848" t="s">
        <v>103</v>
      </c>
      <c r="C10848" t="s">
        <v>90</v>
      </c>
      <c r="D10848" t="s">
        <v>64</v>
      </c>
      <c r="E10848" t="str">
        <f t="shared" si="169"/>
        <v>2021NHS BordersEthnicityAsian - Indian</v>
      </c>
      <c r="F10848">
        <v>0.81588251291813896</v>
      </c>
    </row>
    <row r="10849" spans="1:6" x14ac:dyDescent="0.25">
      <c r="A10849" s="95">
        <v>44286</v>
      </c>
      <c r="B10849" t="s">
        <v>103</v>
      </c>
      <c r="C10849" t="s">
        <v>90</v>
      </c>
      <c r="D10849" t="s">
        <v>92</v>
      </c>
      <c r="E10849" t="str">
        <f t="shared" si="169"/>
        <v>2021NHS BordersEthnicityAsian - Other</v>
      </c>
      <c r="F10849">
        <v>0.40794125645906898</v>
      </c>
    </row>
    <row r="10850" spans="1:6" x14ac:dyDescent="0.25">
      <c r="A10850" s="95">
        <v>44286</v>
      </c>
      <c r="B10850" t="s">
        <v>103</v>
      </c>
      <c r="C10850" t="s">
        <v>90</v>
      </c>
      <c r="D10850" t="s">
        <v>65</v>
      </c>
      <c r="E10850" t="str">
        <f t="shared" si="169"/>
        <v>2021NHS BordersEthnicityAsian - Pakistani</v>
      </c>
      <c r="F10850">
        <v>0.135980418819689</v>
      </c>
    </row>
    <row r="10851" spans="1:6" x14ac:dyDescent="0.25">
      <c r="A10851" s="95">
        <v>44286</v>
      </c>
      <c r="B10851" t="s">
        <v>103</v>
      </c>
      <c r="C10851" t="s">
        <v>90</v>
      </c>
      <c r="D10851" t="s">
        <v>94</v>
      </c>
      <c r="E10851" t="str">
        <f t="shared" si="169"/>
        <v>2021NHS BordersEthnicityCaribbean Or Black - Caribbean</v>
      </c>
      <c r="F10851">
        <v>2.7196083763937898E-2</v>
      </c>
    </row>
    <row r="10852" spans="1:6" x14ac:dyDescent="0.25">
      <c r="A10852" s="95">
        <v>44286</v>
      </c>
      <c r="B10852" t="s">
        <v>103</v>
      </c>
      <c r="C10852" t="s">
        <v>90</v>
      </c>
      <c r="D10852" t="s">
        <v>95</v>
      </c>
      <c r="E10852" t="str">
        <f t="shared" si="169"/>
        <v>2021NHS BordersEthnicityCaribbean Or Black - Other</v>
      </c>
      <c r="F10852">
        <v>8.1588251291813907E-2</v>
      </c>
    </row>
    <row r="10853" spans="1:6" x14ac:dyDescent="0.25">
      <c r="A10853" s="95">
        <v>44286</v>
      </c>
      <c r="B10853" t="s">
        <v>103</v>
      </c>
      <c r="C10853" t="s">
        <v>90</v>
      </c>
      <c r="D10853" t="s">
        <v>14</v>
      </c>
      <c r="E10853" t="str">
        <f t="shared" si="169"/>
        <v>2021NHS BordersEthnicityDeclined</v>
      </c>
      <c r="F10853">
        <v>20.5058471580092</v>
      </c>
    </row>
    <row r="10854" spans="1:6" x14ac:dyDescent="0.25">
      <c r="A10854" s="95">
        <v>44286</v>
      </c>
      <c r="B10854" t="s">
        <v>103</v>
      </c>
      <c r="C10854" t="s">
        <v>90</v>
      </c>
      <c r="D10854" t="s">
        <v>6</v>
      </c>
      <c r="E10854" t="str">
        <f t="shared" si="169"/>
        <v>2021NHS BordersEthnicityNot Known</v>
      </c>
      <c r="F10854">
        <v>2.85558879521348</v>
      </c>
    </row>
    <row r="10855" spans="1:6" x14ac:dyDescent="0.25">
      <c r="A10855" s="95">
        <v>44286</v>
      </c>
      <c r="B10855" t="s">
        <v>103</v>
      </c>
      <c r="C10855" t="s">
        <v>90</v>
      </c>
      <c r="D10855" t="s">
        <v>96</v>
      </c>
      <c r="E10855" t="str">
        <f t="shared" si="169"/>
        <v>2021NHS BordersEthnicityMixed Or Multiple Ethnic Group</v>
      </c>
      <c r="F10855">
        <v>0.19037258634756499</v>
      </c>
    </row>
    <row r="10856" spans="1:6" x14ac:dyDescent="0.25">
      <c r="A10856" s="95">
        <v>44286</v>
      </c>
      <c r="B10856" t="s">
        <v>103</v>
      </c>
      <c r="C10856" t="s">
        <v>90</v>
      </c>
      <c r="D10856" t="s">
        <v>98</v>
      </c>
      <c r="E10856" t="str">
        <f t="shared" si="169"/>
        <v>2021NHS BordersEthnicityOther Ethnic Group - Other</v>
      </c>
      <c r="F10856">
        <v>0.73429426162632505</v>
      </c>
    </row>
    <row r="10857" spans="1:6" x14ac:dyDescent="0.25">
      <c r="A10857" s="95">
        <v>44286</v>
      </c>
      <c r="B10857" t="s">
        <v>103</v>
      </c>
      <c r="C10857" t="s">
        <v>90</v>
      </c>
      <c r="D10857" t="s">
        <v>59</v>
      </c>
      <c r="E10857" t="str">
        <f t="shared" si="169"/>
        <v>2021NHS BordersEthnicityWhite - Irish</v>
      </c>
      <c r="F10857">
        <v>1.2510198531411401</v>
      </c>
    </row>
    <row r="10858" spans="1:6" x14ac:dyDescent="0.25">
      <c r="A10858" s="95">
        <v>44286</v>
      </c>
      <c r="B10858" t="s">
        <v>103</v>
      </c>
      <c r="C10858" t="s">
        <v>90</v>
      </c>
      <c r="D10858" t="s">
        <v>100</v>
      </c>
      <c r="E10858" t="str">
        <f t="shared" si="169"/>
        <v>2021NHS BordersEthnicityWhite - Other</v>
      </c>
      <c r="F10858">
        <v>3.6986673918955599</v>
      </c>
    </row>
    <row r="10859" spans="1:6" x14ac:dyDescent="0.25">
      <c r="A10859" s="95">
        <v>44286</v>
      </c>
      <c r="B10859" t="s">
        <v>103</v>
      </c>
      <c r="C10859" t="s">
        <v>90</v>
      </c>
      <c r="D10859" t="s">
        <v>101</v>
      </c>
      <c r="E10859" t="str">
        <f t="shared" si="169"/>
        <v>2021NHS BordersEthnicityWhite - Other British</v>
      </c>
      <c r="F10859">
        <v>12.591786782703201</v>
      </c>
    </row>
    <row r="10860" spans="1:6" x14ac:dyDescent="0.25">
      <c r="A10860" s="95">
        <v>44286</v>
      </c>
      <c r="B10860" t="s">
        <v>103</v>
      </c>
      <c r="C10860" t="s">
        <v>90</v>
      </c>
      <c r="D10860" t="s">
        <v>58</v>
      </c>
      <c r="E10860" t="str">
        <f t="shared" si="169"/>
        <v>2021NHS BordersEthnicityWhite - Scottish</v>
      </c>
      <c r="F10860">
        <v>56.377481642643403</v>
      </c>
    </row>
    <row r="10861" spans="1:6" x14ac:dyDescent="0.25">
      <c r="A10861" s="95">
        <v>44286</v>
      </c>
      <c r="B10861" t="s">
        <v>52</v>
      </c>
      <c r="C10861" t="s">
        <v>90</v>
      </c>
      <c r="D10861" t="s">
        <v>69</v>
      </c>
      <c r="E10861" t="str">
        <f t="shared" si="169"/>
        <v>2021NHS National Services ScotlandEthnicityAfrican - African</v>
      </c>
      <c r="F10861">
        <v>0.32737345756736302</v>
      </c>
    </row>
    <row r="10862" spans="1:6" x14ac:dyDescent="0.25">
      <c r="A10862" s="95">
        <v>44286</v>
      </c>
      <c r="B10862" t="s">
        <v>52</v>
      </c>
      <c r="C10862" t="s">
        <v>90</v>
      </c>
      <c r="D10862" t="s">
        <v>66</v>
      </c>
      <c r="E10862" t="str">
        <f t="shared" si="169"/>
        <v>2021NHS National Services ScotlandEthnicityAsian - Bangladeshi</v>
      </c>
      <c r="F10862">
        <v>7.5547720977083802E-2</v>
      </c>
    </row>
    <row r="10863" spans="1:6" x14ac:dyDescent="0.25">
      <c r="A10863" s="95">
        <v>44286</v>
      </c>
      <c r="B10863" t="s">
        <v>52</v>
      </c>
      <c r="C10863" t="s">
        <v>90</v>
      </c>
      <c r="D10863" t="s">
        <v>67</v>
      </c>
      <c r="E10863" t="str">
        <f t="shared" si="169"/>
        <v>2021NHS National Services ScotlandEthnicityAsian - Chinese</v>
      </c>
      <c r="F10863">
        <v>0.25182573659027901</v>
      </c>
    </row>
    <row r="10864" spans="1:6" x14ac:dyDescent="0.25">
      <c r="A10864" s="95">
        <v>44286</v>
      </c>
      <c r="B10864" t="s">
        <v>52</v>
      </c>
      <c r="C10864" t="s">
        <v>90</v>
      </c>
      <c r="D10864" t="s">
        <v>64</v>
      </c>
      <c r="E10864" t="str">
        <f t="shared" si="169"/>
        <v>2021NHS National Services ScotlandEthnicityAsian - Indian</v>
      </c>
      <c r="F10864">
        <v>0.67992948879375403</v>
      </c>
    </row>
    <row r="10865" spans="1:6" x14ac:dyDescent="0.25">
      <c r="A10865" s="95">
        <v>44286</v>
      </c>
      <c r="B10865" t="s">
        <v>52</v>
      </c>
      <c r="C10865" t="s">
        <v>90</v>
      </c>
      <c r="D10865" t="s">
        <v>92</v>
      </c>
      <c r="E10865" t="str">
        <f t="shared" si="169"/>
        <v>2021NHS National Services ScotlandEthnicityAsian - Other</v>
      </c>
      <c r="F10865">
        <v>0.40292117854444698</v>
      </c>
    </row>
    <row r="10866" spans="1:6" x14ac:dyDescent="0.25">
      <c r="A10866" s="95">
        <v>44286</v>
      </c>
      <c r="B10866" t="s">
        <v>52</v>
      </c>
      <c r="C10866" t="s">
        <v>90</v>
      </c>
      <c r="D10866" t="s">
        <v>65</v>
      </c>
      <c r="E10866" t="str">
        <f t="shared" si="169"/>
        <v>2021NHS National Services ScotlandEthnicityAsian - Pakistani</v>
      </c>
      <c r="F10866">
        <v>1.0324855200201399</v>
      </c>
    </row>
    <row r="10867" spans="1:6" x14ac:dyDescent="0.25">
      <c r="A10867" s="95">
        <v>44286</v>
      </c>
      <c r="B10867" t="s">
        <v>52</v>
      </c>
      <c r="C10867" t="s">
        <v>90</v>
      </c>
      <c r="D10867" t="s">
        <v>93</v>
      </c>
      <c r="E10867" t="str">
        <f t="shared" si="169"/>
        <v>2021NHS National Services ScotlandEthnicityCaribbean Or Black - Black</v>
      </c>
      <c r="F10867">
        <v>0.47846889952153099</v>
      </c>
    </row>
    <row r="10868" spans="1:6" x14ac:dyDescent="0.25">
      <c r="A10868" s="95">
        <v>44286</v>
      </c>
      <c r="B10868" t="s">
        <v>52</v>
      </c>
      <c r="C10868" t="s">
        <v>90</v>
      </c>
      <c r="D10868" t="s">
        <v>94</v>
      </c>
      <c r="E10868" t="str">
        <f t="shared" si="169"/>
        <v>2021NHS National Services ScotlandEthnicityCaribbean Or Black - Caribbean</v>
      </c>
      <c r="F10868">
        <v>0.176278015613195</v>
      </c>
    </row>
    <row r="10869" spans="1:6" x14ac:dyDescent="0.25">
      <c r="A10869" s="95">
        <v>44286</v>
      </c>
      <c r="B10869" t="s">
        <v>52</v>
      </c>
      <c r="C10869" t="s">
        <v>90</v>
      </c>
      <c r="D10869" t="s">
        <v>95</v>
      </c>
      <c r="E10869" t="str">
        <f t="shared" si="169"/>
        <v>2021NHS National Services ScotlandEthnicityCaribbean Or Black - Other</v>
      </c>
      <c r="F10869">
        <v>0.12591286829513901</v>
      </c>
    </row>
    <row r="10870" spans="1:6" x14ac:dyDescent="0.25">
      <c r="A10870" s="95">
        <v>44286</v>
      </c>
      <c r="B10870" t="s">
        <v>52</v>
      </c>
      <c r="C10870" t="s">
        <v>90</v>
      </c>
      <c r="D10870" t="s">
        <v>14</v>
      </c>
      <c r="E10870" t="str">
        <f t="shared" si="169"/>
        <v>2021NHS National Services ScotlandEthnicityDeclined</v>
      </c>
      <c r="F10870">
        <v>2.92117854444724</v>
      </c>
    </row>
    <row r="10871" spans="1:6" x14ac:dyDescent="0.25">
      <c r="A10871" s="95">
        <v>44286</v>
      </c>
      <c r="B10871" t="s">
        <v>52</v>
      </c>
      <c r="C10871" t="s">
        <v>90</v>
      </c>
      <c r="D10871" t="s">
        <v>6</v>
      </c>
      <c r="E10871" t="str">
        <f t="shared" si="169"/>
        <v>2021NHS National Services ScotlandEthnicityNot Known</v>
      </c>
      <c r="F10871">
        <v>7.4288592294132396</v>
      </c>
    </row>
    <row r="10872" spans="1:6" x14ac:dyDescent="0.25">
      <c r="A10872" s="95">
        <v>44286</v>
      </c>
      <c r="B10872" t="s">
        <v>52</v>
      </c>
      <c r="C10872" t="s">
        <v>90</v>
      </c>
      <c r="D10872" t="s">
        <v>96</v>
      </c>
      <c r="E10872" t="str">
        <f t="shared" si="169"/>
        <v>2021NHS National Services ScotlandEthnicityMixed Or Multiple Ethnic Group</v>
      </c>
      <c r="F10872">
        <v>0.65474691513472605</v>
      </c>
    </row>
    <row r="10873" spans="1:6" x14ac:dyDescent="0.25">
      <c r="A10873" s="95">
        <v>44286</v>
      </c>
      <c r="B10873" t="s">
        <v>52</v>
      </c>
      <c r="C10873" t="s">
        <v>90</v>
      </c>
      <c r="D10873" t="s">
        <v>97</v>
      </c>
      <c r="E10873" t="str">
        <f t="shared" si="169"/>
        <v>2021NHS National Services ScotlandEthnicityOther Ethnic Group - Arab</v>
      </c>
      <c r="F10873">
        <v>5.03651473180559E-2</v>
      </c>
    </row>
    <row r="10874" spans="1:6" x14ac:dyDescent="0.25">
      <c r="A10874" s="95">
        <v>44286</v>
      </c>
      <c r="B10874" t="s">
        <v>52</v>
      </c>
      <c r="C10874" t="s">
        <v>90</v>
      </c>
      <c r="D10874" t="s">
        <v>98</v>
      </c>
      <c r="E10874" t="str">
        <f t="shared" si="169"/>
        <v>2021NHS National Services ScotlandEthnicityOther Ethnic Group - Other</v>
      </c>
      <c r="F10874">
        <v>0.30219088390833498</v>
      </c>
    </row>
    <row r="10875" spans="1:6" x14ac:dyDescent="0.25">
      <c r="A10875" s="95">
        <v>44286</v>
      </c>
      <c r="B10875" t="s">
        <v>52</v>
      </c>
      <c r="C10875" t="s">
        <v>90</v>
      </c>
      <c r="D10875" t="s">
        <v>99</v>
      </c>
      <c r="E10875" t="str">
        <f t="shared" si="169"/>
        <v>2021NHS National Services ScotlandEthnicityWhite - Gypsy Traveller</v>
      </c>
      <c r="F10875">
        <v>2.5182573659027901E-2</v>
      </c>
    </row>
    <row r="10876" spans="1:6" x14ac:dyDescent="0.25">
      <c r="A10876" s="95">
        <v>44286</v>
      </c>
      <c r="B10876" t="s">
        <v>52</v>
      </c>
      <c r="C10876" t="s">
        <v>90</v>
      </c>
      <c r="D10876" t="s">
        <v>59</v>
      </c>
      <c r="E10876" t="str">
        <f t="shared" si="169"/>
        <v>2021NHS National Services ScotlandEthnicityWhite - Irish</v>
      </c>
      <c r="F10876">
        <v>0.62956434147569795</v>
      </c>
    </row>
    <row r="10877" spans="1:6" x14ac:dyDescent="0.25">
      <c r="A10877" s="95">
        <v>44286</v>
      </c>
      <c r="B10877" t="s">
        <v>52</v>
      </c>
      <c r="C10877" t="s">
        <v>90</v>
      </c>
      <c r="D10877" t="s">
        <v>100</v>
      </c>
      <c r="E10877" t="str">
        <f t="shared" si="169"/>
        <v>2021NHS National Services ScotlandEthnicityWhite - Other</v>
      </c>
      <c r="F10877">
        <v>3.9788466381264098</v>
      </c>
    </row>
    <row r="10878" spans="1:6" x14ac:dyDescent="0.25">
      <c r="A10878" s="95">
        <v>44286</v>
      </c>
      <c r="B10878" t="s">
        <v>52</v>
      </c>
      <c r="C10878" t="s">
        <v>90</v>
      </c>
      <c r="D10878" t="s">
        <v>101</v>
      </c>
      <c r="E10878" t="str">
        <f t="shared" si="169"/>
        <v>2021NHS National Services ScotlandEthnicityWhite - Other British</v>
      </c>
      <c r="F10878">
        <v>8.5368924704104696</v>
      </c>
    </row>
    <row r="10879" spans="1:6" x14ac:dyDescent="0.25">
      <c r="A10879" s="95">
        <v>44286</v>
      </c>
      <c r="B10879" t="s">
        <v>52</v>
      </c>
      <c r="C10879" t="s">
        <v>90</v>
      </c>
      <c r="D10879" t="s">
        <v>62</v>
      </c>
      <c r="E10879" t="str">
        <f t="shared" si="169"/>
        <v>2021NHS National Services ScotlandEthnicityWhite - Polish</v>
      </c>
      <c r="F10879">
        <v>0.50365147318055903</v>
      </c>
    </row>
    <row r="10880" spans="1:6" x14ac:dyDescent="0.25">
      <c r="A10880" s="95">
        <v>44286</v>
      </c>
      <c r="B10880" t="s">
        <v>52</v>
      </c>
      <c r="C10880" t="s">
        <v>90</v>
      </c>
      <c r="D10880" t="s">
        <v>58</v>
      </c>
      <c r="E10880" t="str">
        <f t="shared" si="169"/>
        <v>2021NHS National Services ScotlandEthnicityWhite - Scottish</v>
      </c>
      <c r="F10880">
        <v>71.417778897003203</v>
      </c>
    </row>
    <row r="10881" spans="1:6" x14ac:dyDescent="0.25">
      <c r="A10881" s="95">
        <v>44286</v>
      </c>
      <c r="B10881" t="s">
        <v>15</v>
      </c>
      <c r="C10881" t="s">
        <v>90</v>
      </c>
      <c r="D10881" t="s">
        <v>69</v>
      </c>
      <c r="E10881" t="str">
        <f t="shared" si="169"/>
        <v>2021Scottish Ambulance ServiceEthnicityAfrican - African</v>
      </c>
      <c r="F10881">
        <v>3.0289262456459101E-2</v>
      </c>
    </row>
    <row r="10882" spans="1:6" x14ac:dyDescent="0.25">
      <c r="A10882" s="95">
        <v>44286</v>
      </c>
      <c r="B10882" t="s">
        <v>15</v>
      </c>
      <c r="C10882" t="s">
        <v>90</v>
      </c>
      <c r="D10882" t="s">
        <v>91</v>
      </c>
      <c r="E10882" t="str">
        <f t="shared" si="169"/>
        <v>2021Scottish Ambulance ServiceEthnicityAfrican - Other</v>
      </c>
      <c r="F10882">
        <v>6.0578524912918298E-2</v>
      </c>
    </row>
    <row r="10883" spans="1:6" x14ac:dyDescent="0.25">
      <c r="A10883" s="95">
        <v>44286</v>
      </c>
      <c r="B10883" t="s">
        <v>15</v>
      </c>
      <c r="C10883" t="s">
        <v>90</v>
      </c>
      <c r="D10883" t="s">
        <v>66</v>
      </c>
      <c r="E10883" t="str">
        <f t="shared" si="169"/>
        <v>2021Scottish Ambulance ServiceEthnicityAsian - Bangladeshi</v>
      </c>
      <c r="F10883">
        <v>3.0289262456459101E-2</v>
      </c>
    </row>
    <row r="10884" spans="1:6" x14ac:dyDescent="0.25">
      <c r="A10884" s="95">
        <v>44286</v>
      </c>
      <c r="B10884" t="s">
        <v>15</v>
      </c>
      <c r="C10884" t="s">
        <v>90</v>
      </c>
      <c r="D10884" t="s">
        <v>67</v>
      </c>
      <c r="E10884" t="str">
        <f t="shared" ref="E10884:E10947" si="170">"20"&amp;RIGHT(TEXT(A10884,"dd-mmm-yy"),2)&amp;B10884&amp;C10884&amp;D10884</f>
        <v>2021Scottish Ambulance ServiceEthnicityAsian - Chinese</v>
      </c>
      <c r="F10884">
        <v>7.5723156141147899E-2</v>
      </c>
    </row>
    <row r="10885" spans="1:6" x14ac:dyDescent="0.25">
      <c r="A10885" s="95">
        <v>44286</v>
      </c>
      <c r="B10885" t="s">
        <v>15</v>
      </c>
      <c r="C10885" t="s">
        <v>90</v>
      </c>
      <c r="D10885" t="s">
        <v>64</v>
      </c>
      <c r="E10885" t="str">
        <f t="shared" si="170"/>
        <v>2021Scottish Ambulance ServiceEthnicityAsian - Indian</v>
      </c>
      <c r="F10885">
        <v>4.5433893684688698E-2</v>
      </c>
    </row>
    <row r="10886" spans="1:6" x14ac:dyDescent="0.25">
      <c r="A10886" s="95">
        <v>44286</v>
      </c>
      <c r="B10886" t="s">
        <v>15</v>
      </c>
      <c r="C10886" t="s">
        <v>90</v>
      </c>
      <c r="D10886" t="s">
        <v>92</v>
      </c>
      <c r="E10886" t="str">
        <f t="shared" si="170"/>
        <v>2021Scottish Ambulance ServiceEthnicityAsian - Other</v>
      </c>
      <c r="F10886">
        <v>6.0578524912918298E-2</v>
      </c>
    </row>
    <row r="10887" spans="1:6" x14ac:dyDescent="0.25">
      <c r="A10887" s="95">
        <v>44286</v>
      </c>
      <c r="B10887" t="s">
        <v>15</v>
      </c>
      <c r="C10887" t="s">
        <v>90</v>
      </c>
      <c r="D10887" t="s">
        <v>65</v>
      </c>
      <c r="E10887" t="str">
        <f t="shared" si="170"/>
        <v>2021Scottish Ambulance ServiceEthnicityAsian - Pakistani</v>
      </c>
      <c r="F10887">
        <v>0.166590943510525</v>
      </c>
    </row>
    <row r="10888" spans="1:6" x14ac:dyDescent="0.25">
      <c r="A10888" s="95">
        <v>44286</v>
      </c>
      <c r="B10888" t="s">
        <v>15</v>
      </c>
      <c r="C10888" t="s">
        <v>90</v>
      </c>
      <c r="D10888" t="s">
        <v>94</v>
      </c>
      <c r="E10888" t="str">
        <f t="shared" si="170"/>
        <v>2021Scottish Ambulance ServiceEthnicityCaribbean Or Black - Caribbean</v>
      </c>
      <c r="F10888">
        <v>1.51446312282295E-2</v>
      </c>
    </row>
    <row r="10889" spans="1:6" x14ac:dyDescent="0.25">
      <c r="A10889" s="95">
        <v>44286</v>
      </c>
      <c r="B10889" t="s">
        <v>15</v>
      </c>
      <c r="C10889" t="s">
        <v>90</v>
      </c>
      <c r="D10889" t="s">
        <v>95</v>
      </c>
      <c r="E10889" t="str">
        <f t="shared" si="170"/>
        <v>2021Scottish Ambulance ServiceEthnicityCaribbean Or Black - Other</v>
      </c>
      <c r="F10889">
        <v>1.51446312282295E-2</v>
      </c>
    </row>
    <row r="10890" spans="1:6" x14ac:dyDescent="0.25">
      <c r="A10890" s="95">
        <v>44286</v>
      </c>
      <c r="B10890" t="s">
        <v>15</v>
      </c>
      <c r="C10890" t="s">
        <v>90</v>
      </c>
      <c r="D10890" t="s">
        <v>14</v>
      </c>
      <c r="E10890" t="str">
        <f t="shared" si="170"/>
        <v>2021Scottish Ambulance ServiceEthnicityDeclined</v>
      </c>
      <c r="F10890">
        <v>8.2992579130698108</v>
      </c>
    </row>
    <row r="10891" spans="1:6" x14ac:dyDescent="0.25">
      <c r="A10891" s="95">
        <v>44286</v>
      </c>
      <c r="B10891" t="s">
        <v>15</v>
      </c>
      <c r="C10891" t="s">
        <v>90</v>
      </c>
      <c r="D10891" t="s">
        <v>6</v>
      </c>
      <c r="E10891" t="str">
        <f t="shared" si="170"/>
        <v>2021Scottish Ambulance ServiceEthnicityNot Known</v>
      </c>
      <c r="F10891">
        <v>11.161593215205199</v>
      </c>
    </row>
    <row r="10892" spans="1:6" x14ac:dyDescent="0.25">
      <c r="A10892" s="95">
        <v>44286</v>
      </c>
      <c r="B10892" t="s">
        <v>15</v>
      </c>
      <c r="C10892" t="s">
        <v>90</v>
      </c>
      <c r="D10892" t="s">
        <v>96</v>
      </c>
      <c r="E10892" t="str">
        <f t="shared" si="170"/>
        <v>2021Scottish Ambulance ServiceEthnicityMixed Or Multiple Ethnic Group</v>
      </c>
      <c r="F10892">
        <v>0.333181887021051</v>
      </c>
    </row>
    <row r="10893" spans="1:6" x14ac:dyDescent="0.25">
      <c r="A10893" s="95">
        <v>44286</v>
      </c>
      <c r="B10893" t="s">
        <v>15</v>
      </c>
      <c r="C10893" t="s">
        <v>90</v>
      </c>
      <c r="D10893" t="s">
        <v>98</v>
      </c>
      <c r="E10893" t="str">
        <f t="shared" si="170"/>
        <v>2021Scottish Ambulance ServiceEthnicityOther Ethnic Group - Other</v>
      </c>
      <c r="F10893">
        <v>0.106012418597607</v>
      </c>
    </row>
    <row r="10894" spans="1:6" x14ac:dyDescent="0.25">
      <c r="A10894" s="95">
        <v>44286</v>
      </c>
      <c r="B10894" t="s">
        <v>15</v>
      </c>
      <c r="C10894" t="s">
        <v>90</v>
      </c>
      <c r="D10894" t="s">
        <v>59</v>
      </c>
      <c r="E10894" t="str">
        <f t="shared" si="170"/>
        <v>2021Scottish Ambulance ServiceEthnicityWhite - Irish</v>
      </c>
      <c r="F10894">
        <v>0.62092988035741303</v>
      </c>
    </row>
    <row r="10895" spans="1:6" x14ac:dyDescent="0.25">
      <c r="A10895" s="95">
        <v>44286</v>
      </c>
      <c r="B10895" t="s">
        <v>15</v>
      </c>
      <c r="C10895" t="s">
        <v>90</v>
      </c>
      <c r="D10895" t="s">
        <v>100</v>
      </c>
      <c r="E10895" t="str">
        <f t="shared" si="170"/>
        <v>2021Scottish Ambulance ServiceEthnicityWhite - Other</v>
      </c>
      <c r="F10895">
        <v>1.8930789035286899</v>
      </c>
    </row>
    <row r="10896" spans="1:6" x14ac:dyDescent="0.25">
      <c r="A10896" s="95">
        <v>44286</v>
      </c>
      <c r="B10896" t="s">
        <v>15</v>
      </c>
      <c r="C10896" t="s">
        <v>90</v>
      </c>
      <c r="D10896" t="s">
        <v>101</v>
      </c>
      <c r="E10896" t="str">
        <f t="shared" si="170"/>
        <v>2021Scottish Ambulance ServiceEthnicityWhite - Other British</v>
      </c>
      <c r="F10896">
        <v>10.1166136604573</v>
      </c>
    </row>
    <row r="10897" spans="1:6" x14ac:dyDescent="0.25">
      <c r="A10897" s="95">
        <v>44286</v>
      </c>
      <c r="B10897" t="s">
        <v>15</v>
      </c>
      <c r="C10897" t="s">
        <v>90</v>
      </c>
      <c r="D10897" t="s">
        <v>62</v>
      </c>
      <c r="E10897" t="str">
        <f t="shared" si="170"/>
        <v>2021Scottish Ambulance ServiceEthnicityWhite - Polish</v>
      </c>
      <c r="F10897">
        <v>3.0289262456459101E-2</v>
      </c>
    </row>
    <row r="10898" spans="1:6" x14ac:dyDescent="0.25">
      <c r="A10898" s="95">
        <v>44286</v>
      </c>
      <c r="B10898" t="s">
        <v>15</v>
      </c>
      <c r="C10898" t="s">
        <v>90</v>
      </c>
      <c r="D10898" t="s">
        <v>58</v>
      </c>
      <c r="E10898" t="str">
        <f t="shared" si="170"/>
        <v>2021Scottish Ambulance ServiceEthnicityWhite - Scottish</v>
      </c>
      <c r="F10898">
        <v>66.9392700287748</v>
      </c>
    </row>
    <row r="10899" spans="1:6" x14ac:dyDescent="0.25">
      <c r="A10899" s="95">
        <v>44286</v>
      </c>
      <c r="B10899" t="s">
        <v>16</v>
      </c>
      <c r="C10899" t="s">
        <v>90</v>
      </c>
      <c r="D10899" t="s">
        <v>69</v>
      </c>
      <c r="E10899" t="str">
        <f t="shared" si="170"/>
        <v>2021NHS 24EthnicityAfrican - African</v>
      </c>
      <c r="F10899">
        <v>0.356415478615071</v>
      </c>
    </row>
    <row r="10900" spans="1:6" x14ac:dyDescent="0.25">
      <c r="A10900" s="95">
        <v>44286</v>
      </c>
      <c r="B10900" t="s">
        <v>16</v>
      </c>
      <c r="C10900" t="s">
        <v>90</v>
      </c>
      <c r="D10900" t="s">
        <v>91</v>
      </c>
      <c r="E10900" t="str">
        <f t="shared" si="170"/>
        <v>2021NHS 24EthnicityAfrican - Other</v>
      </c>
      <c r="F10900">
        <v>5.0916496945010097E-2</v>
      </c>
    </row>
    <row r="10901" spans="1:6" x14ac:dyDescent="0.25">
      <c r="A10901" s="95">
        <v>44286</v>
      </c>
      <c r="B10901" t="s">
        <v>16</v>
      </c>
      <c r="C10901" t="s">
        <v>90</v>
      </c>
      <c r="D10901" t="s">
        <v>67</v>
      </c>
      <c r="E10901" t="str">
        <f t="shared" si="170"/>
        <v>2021NHS 24EthnicityAsian - Chinese</v>
      </c>
      <c r="F10901">
        <v>0.10183299389002</v>
      </c>
    </row>
    <row r="10902" spans="1:6" x14ac:dyDescent="0.25">
      <c r="A10902" s="95">
        <v>44286</v>
      </c>
      <c r="B10902" t="s">
        <v>16</v>
      </c>
      <c r="C10902" t="s">
        <v>90</v>
      </c>
      <c r="D10902" t="s">
        <v>64</v>
      </c>
      <c r="E10902" t="str">
        <f t="shared" si="170"/>
        <v>2021NHS 24EthnicityAsian - Indian</v>
      </c>
      <c r="F10902">
        <v>0.50916496945010103</v>
      </c>
    </row>
    <row r="10903" spans="1:6" x14ac:dyDescent="0.25">
      <c r="A10903" s="95">
        <v>44286</v>
      </c>
      <c r="B10903" t="s">
        <v>16</v>
      </c>
      <c r="C10903" t="s">
        <v>90</v>
      </c>
      <c r="D10903" t="s">
        <v>92</v>
      </c>
      <c r="E10903" t="str">
        <f t="shared" si="170"/>
        <v>2021NHS 24EthnicityAsian - Other</v>
      </c>
      <c r="F10903">
        <v>0.10183299389002</v>
      </c>
    </row>
    <row r="10904" spans="1:6" x14ac:dyDescent="0.25">
      <c r="A10904" s="95">
        <v>44286</v>
      </c>
      <c r="B10904" t="s">
        <v>16</v>
      </c>
      <c r="C10904" t="s">
        <v>90</v>
      </c>
      <c r="D10904" t="s">
        <v>65</v>
      </c>
      <c r="E10904" t="str">
        <f t="shared" si="170"/>
        <v>2021NHS 24EthnicityAsian - Pakistani</v>
      </c>
      <c r="F10904">
        <v>0.91649694501018297</v>
      </c>
    </row>
    <row r="10905" spans="1:6" x14ac:dyDescent="0.25">
      <c r="A10905" s="95">
        <v>44286</v>
      </c>
      <c r="B10905" t="s">
        <v>16</v>
      </c>
      <c r="C10905" t="s">
        <v>90</v>
      </c>
      <c r="D10905" t="s">
        <v>14</v>
      </c>
      <c r="E10905" t="str">
        <f t="shared" si="170"/>
        <v>2021NHS 24EthnicityDeclined</v>
      </c>
      <c r="F10905">
        <v>9.0122199592667993</v>
      </c>
    </row>
    <row r="10906" spans="1:6" x14ac:dyDescent="0.25">
      <c r="A10906" s="95">
        <v>44286</v>
      </c>
      <c r="B10906" t="s">
        <v>16</v>
      </c>
      <c r="C10906" t="s">
        <v>90</v>
      </c>
      <c r="D10906" t="s">
        <v>6</v>
      </c>
      <c r="E10906" t="str">
        <f t="shared" si="170"/>
        <v>2021NHS 24EthnicityNot Known</v>
      </c>
      <c r="F10906">
        <v>2.3930753564154701</v>
      </c>
    </row>
    <row r="10907" spans="1:6" x14ac:dyDescent="0.25">
      <c r="A10907" s="95">
        <v>44286</v>
      </c>
      <c r="B10907" t="s">
        <v>16</v>
      </c>
      <c r="C10907" t="s">
        <v>90</v>
      </c>
      <c r="D10907" t="s">
        <v>96</v>
      </c>
      <c r="E10907" t="str">
        <f t="shared" si="170"/>
        <v>2021NHS 24EthnicityMixed Or Multiple Ethnic Group</v>
      </c>
      <c r="F10907">
        <v>0.45824847250509099</v>
      </c>
    </row>
    <row r="10908" spans="1:6" x14ac:dyDescent="0.25">
      <c r="A10908" s="95">
        <v>44286</v>
      </c>
      <c r="B10908" t="s">
        <v>16</v>
      </c>
      <c r="C10908" t="s">
        <v>90</v>
      </c>
      <c r="D10908" t="s">
        <v>97</v>
      </c>
      <c r="E10908" t="str">
        <f t="shared" si="170"/>
        <v>2021NHS 24EthnicityOther Ethnic Group - Arab</v>
      </c>
      <c r="F10908">
        <v>5.0916496945010097E-2</v>
      </c>
    </row>
    <row r="10909" spans="1:6" x14ac:dyDescent="0.25">
      <c r="A10909" s="95">
        <v>44286</v>
      </c>
      <c r="B10909" t="s">
        <v>16</v>
      </c>
      <c r="C10909" t="s">
        <v>90</v>
      </c>
      <c r="D10909" t="s">
        <v>98</v>
      </c>
      <c r="E10909" t="str">
        <f t="shared" si="170"/>
        <v>2021NHS 24EthnicityOther Ethnic Group - Other</v>
      </c>
      <c r="F10909">
        <v>0.10183299389002</v>
      </c>
    </row>
    <row r="10910" spans="1:6" x14ac:dyDescent="0.25">
      <c r="A10910" s="95">
        <v>44286</v>
      </c>
      <c r="B10910" t="s">
        <v>16</v>
      </c>
      <c r="C10910" t="s">
        <v>90</v>
      </c>
      <c r="D10910" t="s">
        <v>59</v>
      </c>
      <c r="E10910" t="str">
        <f t="shared" si="170"/>
        <v>2021NHS 24EthnicityWhite - Irish</v>
      </c>
      <c r="F10910">
        <v>0.86558044806517298</v>
      </c>
    </row>
    <row r="10911" spans="1:6" x14ac:dyDescent="0.25">
      <c r="A10911" s="95">
        <v>44286</v>
      </c>
      <c r="B10911" t="s">
        <v>16</v>
      </c>
      <c r="C10911" t="s">
        <v>90</v>
      </c>
      <c r="D10911" t="s">
        <v>100</v>
      </c>
      <c r="E10911" t="str">
        <f t="shared" si="170"/>
        <v>2021NHS 24EthnicityWhite - Other</v>
      </c>
      <c r="F10911">
        <v>1.37474541751527</v>
      </c>
    </row>
    <row r="10912" spans="1:6" x14ac:dyDescent="0.25">
      <c r="A10912" s="95">
        <v>44286</v>
      </c>
      <c r="B10912" t="s">
        <v>16</v>
      </c>
      <c r="C10912" t="s">
        <v>90</v>
      </c>
      <c r="D10912" t="s">
        <v>101</v>
      </c>
      <c r="E10912" t="str">
        <f t="shared" si="170"/>
        <v>2021NHS 24EthnicityWhite - Other British</v>
      </c>
      <c r="F10912">
        <v>11.456211812627201</v>
      </c>
    </row>
    <row r="10913" spans="1:6" x14ac:dyDescent="0.25">
      <c r="A10913" s="95">
        <v>44286</v>
      </c>
      <c r="B10913" t="s">
        <v>16</v>
      </c>
      <c r="C10913" t="s">
        <v>90</v>
      </c>
      <c r="D10913" t="s">
        <v>58</v>
      </c>
      <c r="E10913" t="str">
        <f t="shared" si="170"/>
        <v>2021NHS 24EthnicityWhite - Scottish</v>
      </c>
      <c r="F10913">
        <v>72.250509164969401</v>
      </c>
    </row>
    <row r="10914" spans="1:6" x14ac:dyDescent="0.25">
      <c r="A10914" s="95">
        <v>44286</v>
      </c>
      <c r="B10914" t="s">
        <v>17</v>
      </c>
      <c r="C10914" t="s">
        <v>90</v>
      </c>
      <c r="D10914" t="s">
        <v>69</v>
      </c>
      <c r="E10914" t="str">
        <f t="shared" si="170"/>
        <v>2021NHS Education for ScotlandEthnicityAfrican - African</v>
      </c>
      <c r="F10914">
        <v>0.27748132337246501</v>
      </c>
    </row>
    <row r="10915" spans="1:6" x14ac:dyDescent="0.25">
      <c r="A10915" s="95">
        <v>44286</v>
      </c>
      <c r="B10915" t="s">
        <v>17</v>
      </c>
      <c r="C10915" t="s">
        <v>90</v>
      </c>
      <c r="D10915" t="s">
        <v>91</v>
      </c>
      <c r="E10915" t="str">
        <f t="shared" si="170"/>
        <v>2021NHS Education for ScotlandEthnicityAfrican - Other</v>
      </c>
      <c r="F10915">
        <v>0.32017075773745901</v>
      </c>
    </row>
    <row r="10916" spans="1:6" x14ac:dyDescent="0.25">
      <c r="A10916" s="95">
        <v>44286</v>
      </c>
      <c r="B10916" t="s">
        <v>17</v>
      </c>
      <c r="C10916" t="s">
        <v>90</v>
      </c>
      <c r="D10916" t="s">
        <v>66</v>
      </c>
      <c r="E10916" t="str">
        <f t="shared" si="170"/>
        <v>2021NHS Education for ScotlandEthnicityAsian - Bangladeshi</v>
      </c>
      <c r="F10916">
        <v>0.12806830309498399</v>
      </c>
    </row>
    <row r="10917" spans="1:6" x14ac:dyDescent="0.25">
      <c r="A10917" s="95">
        <v>44286</v>
      </c>
      <c r="B10917" t="s">
        <v>17</v>
      </c>
      <c r="C10917" t="s">
        <v>90</v>
      </c>
      <c r="D10917" t="s">
        <v>67</v>
      </c>
      <c r="E10917" t="str">
        <f t="shared" si="170"/>
        <v>2021NHS Education for ScotlandEthnicityAsian - Chinese</v>
      </c>
      <c r="F10917">
        <v>0.78975453575240095</v>
      </c>
    </row>
    <row r="10918" spans="1:6" x14ac:dyDescent="0.25">
      <c r="A10918" s="95">
        <v>44286</v>
      </c>
      <c r="B10918" t="s">
        <v>17</v>
      </c>
      <c r="C10918" t="s">
        <v>90</v>
      </c>
      <c r="D10918" t="s">
        <v>64</v>
      </c>
      <c r="E10918" t="str">
        <f t="shared" si="170"/>
        <v>2021NHS Education for ScotlandEthnicityAsian - Indian</v>
      </c>
      <c r="F10918">
        <v>1.5368196371398</v>
      </c>
    </row>
    <row r="10919" spans="1:6" x14ac:dyDescent="0.25">
      <c r="A10919" s="95">
        <v>44286</v>
      </c>
      <c r="B10919" t="s">
        <v>17</v>
      </c>
      <c r="C10919" t="s">
        <v>90</v>
      </c>
      <c r="D10919" t="s">
        <v>92</v>
      </c>
      <c r="E10919" t="str">
        <f t="shared" si="170"/>
        <v>2021NHS Education for ScotlandEthnicityAsian - Other</v>
      </c>
      <c r="F10919">
        <v>0.64034151547491902</v>
      </c>
    </row>
    <row r="10920" spans="1:6" x14ac:dyDescent="0.25">
      <c r="A10920" s="95">
        <v>44286</v>
      </c>
      <c r="B10920" t="s">
        <v>17</v>
      </c>
      <c r="C10920" t="s">
        <v>90</v>
      </c>
      <c r="D10920" t="s">
        <v>65</v>
      </c>
      <c r="E10920" t="str">
        <f t="shared" si="170"/>
        <v>2021NHS Education for ScotlandEthnicityAsian - Pakistani</v>
      </c>
      <c r="F10920">
        <v>1.1953041622198499</v>
      </c>
    </row>
    <row r="10921" spans="1:6" x14ac:dyDescent="0.25">
      <c r="A10921" s="95">
        <v>44286</v>
      </c>
      <c r="B10921" t="s">
        <v>17</v>
      </c>
      <c r="C10921" t="s">
        <v>90</v>
      </c>
      <c r="D10921" t="s">
        <v>93</v>
      </c>
      <c r="E10921" t="str">
        <f t="shared" si="170"/>
        <v>2021NHS Education for ScotlandEthnicityCaribbean Or Black - Black</v>
      </c>
      <c r="F10921">
        <v>4.2689434364994602E-2</v>
      </c>
    </row>
    <row r="10922" spans="1:6" x14ac:dyDescent="0.25">
      <c r="A10922" s="95">
        <v>44286</v>
      </c>
      <c r="B10922" t="s">
        <v>17</v>
      </c>
      <c r="C10922" t="s">
        <v>90</v>
      </c>
      <c r="D10922" t="s">
        <v>94</v>
      </c>
      <c r="E10922" t="str">
        <f t="shared" si="170"/>
        <v>2021NHS Education for ScotlandEthnicityCaribbean Or Black - Caribbean</v>
      </c>
      <c r="F10922">
        <v>0.12806830309498399</v>
      </c>
    </row>
    <row r="10923" spans="1:6" x14ac:dyDescent="0.25">
      <c r="A10923" s="95">
        <v>44286</v>
      </c>
      <c r="B10923" t="s">
        <v>17</v>
      </c>
      <c r="C10923" t="s">
        <v>90</v>
      </c>
      <c r="D10923" t="s">
        <v>95</v>
      </c>
      <c r="E10923" t="str">
        <f t="shared" si="170"/>
        <v>2021NHS Education for ScotlandEthnicityCaribbean Or Black - Other</v>
      </c>
      <c r="F10923">
        <v>0.57630736392742798</v>
      </c>
    </row>
    <row r="10924" spans="1:6" x14ac:dyDescent="0.25">
      <c r="A10924" s="95">
        <v>44286</v>
      </c>
      <c r="B10924" t="s">
        <v>17</v>
      </c>
      <c r="C10924" t="s">
        <v>90</v>
      </c>
      <c r="D10924" t="s">
        <v>14</v>
      </c>
      <c r="E10924" t="str">
        <f t="shared" si="170"/>
        <v>2021NHS Education for ScotlandEthnicityDeclined</v>
      </c>
      <c r="F10924">
        <v>9.4770544290288097</v>
      </c>
    </row>
    <row r="10925" spans="1:6" x14ac:dyDescent="0.25">
      <c r="A10925" s="95">
        <v>44286</v>
      </c>
      <c r="B10925" t="s">
        <v>17</v>
      </c>
      <c r="C10925" t="s">
        <v>90</v>
      </c>
      <c r="D10925" t="s">
        <v>6</v>
      </c>
      <c r="E10925" t="str">
        <f t="shared" si="170"/>
        <v>2021NHS Education for ScotlandEthnicityNot Known</v>
      </c>
      <c r="F10925">
        <v>30.800426894343602</v>
      </c>
    </row>
    <row r="10926" spans="1:6" x14ac:dyDescent="0.25">
      <c r="A10926" s="95">
        <v>44286</v>
      </c>
      <c r="B10926" t="s">
        <v>17</v>
      </c>
      <c r="C10926" t="s">
        <v>90</v>
      </c>
      <c r="D10926" t="s">
        <v>96</v>
      </c>
      <c r="E10926" t="str">
        <f t="shared" si="170"/>
        <v>2021NHS Education for ScotlandEthnicityMixed Or Multiple Ethnic Group</v>
      </c>
      <c r="F10926">
        <v>0.68303094983991397</v>
      </c>
    </row>
    <row r="10927" spans="1:6" x14ac:dyDescent="0.25">
      <c r="A10927" s="95">
        <v>44286</v>
      </c>
      <c r="B10927" t="s">
        <v>17</v>
      </c>
      <c r="C10927" t="s">
        <v>90</v>
      </c>
      <c r="D10927" t="s">
        <v>97</v>
      </c>
      <c r="E10927" t="str">
        <f t="shared" si="170"/>
        <v>2021NHS Education for ScotlandEthnicityOther Ethnic Group - Arab</v>
      </c>
      <c r="F10927">
        <v>0.17075773745997799</v>
      </c>
    </row>
    <row r="10928" spans="1:6" x14ac:dyDescent="0.25">
      <c r="A10928" s="95">
        <v>44286</v>
      </c>
      <c r="B10928" t="s">
        <v>17</v>
      </c>
      <c r="C10928" t="s">
        <v>90</v>
      </c>
      <c r="D10928" t="s">
        <v>98</v>
      </c>
      <c r="E10928" t="str">
        <f t="shared" si="170"/>
        <v>2021NHS Education for ScotlandEthnicityOther Ethnic Group - Other</v>
      </c>
      <c r="F10928">
        <v>0.38420490928495199</v>
      </c>
    </row>
    <row r="10929" spans="1:6" x14ac:dyDescent="0.25">
      <c r="A10929" s="95">
        <v>44286</v>
      </c>
      <c r="B10929" t="s">
        <v>17</v>
      </c>
      <c r="C10929" t="s">
        <v>90</v>
      </c>
      <c r="D10929" t="s">
        <v>59</v>
      </c>
      <c r="E10929" t="str">
        <f t="shared" si="170"/>
        <v>2021NHS Education for ScotlandEthnicityWhite - Irish</v>
      </c>
      <c r="F10929">
        <v>1.77161152614727</v>
      </c>
    </row>
    <row r="10930" spans="1:6" x14ac:dyDescent="0.25">
      <c r="A10930" s="95">
        <v>44286</v>
      </c>
      <c r="B10930" t="s">
        <v>17</v>
      </c>
      <c r="C10930" t="s">
        <v>90</v>
      </c>
      <c r="D10930" t="s">
        <v>100</v>
      </c>
      <c r="E10930" t="str">
        <f t="shared" si="170"/>
        <v>2021NHS Education for ScotlandEthnicityWhite - Other</v>
      </c>
      <c r="F10930">
        <v>3.26574172892209</v>
      </c>
    </row>
    <row r="10931" spans="1:6" x14ac:dyDescent="0.25">
      <c r="A10931" s="95">
        <v>44286</v>
      </c>
      <c r="B10931" t="s">
        <v>17</v>
      </c>
      <c r="C10931" t="s">
        <v>90</v>
      </c>
      <c r="D10931" t="s">
        <v>101</v>
      </c>
      <c r="E10931" t="str">
        <f t="shared" si="170"/>
        <v>2021NHS Education for ScotlandEthnicityWhite - Other British</v>
      </c>
      <c r="F10931">
        <v>13.1910352187833</v>
      </c>
    </row>
    <row r="10932" spans="1:6" x14ac:dyDescent="0.25">
      <c r="A10932" s="95">
        <v>44286</v>
      </c>
      <c r="B10932" t="s">
        <v>17</v>
      </c>
      <c r="C10932" t="s">
        <v>90</v>
      </c>
      <c r="D10932" t="s">
        <v>62</v>
      </c>
      <c r="E10932" t="str">
        <f t="shared" si="170"/>
        <v>2021NHS Education for ScotlandEthnicityWhite - Polish</v>
      </c>
      <c r="F10932">
        <v>0.14941302027748099</v>
      </c>
    </row>
    <row r="10933" spans="1:6" x14ac:dyDescent="0.25">
      <c r="A10933" s="95">
        <v>44286</v>
      </c>
      <c r="B10933" t="s">
        <v>17</v>
      </c>
      <c r="C10933" t="s">
        <v>90</v>
      </c>
      <c r="D10933" t="s">
        <v>58</v>
      </c>
      <c r="E10933" t="str">
        <f t="shared" si="170"/>
        <v>2021NHS Education for ScotlandEthnicityWhite - Scottish</v>
      </c>
      <c r="F10933">
        <v>34.471718249733101</v>
      </c>
    </row>
    <row r="10934" spans="1:6" x14ac:dyDescent="0.25">
      <c r="A10934" s="95">
        <v>44286</v>
      </c>
      <c r="B10934" t="s">
        <v>83</v>
      </c>
      <c r="C10934" t="s">
        <v>90</v>
      </c>
      <c r="D10934" t="s">
        <v>69</v>
      </c>
      <c r="E10934" t="str">
        <f t="shared" si="170"/>
        <v>2021Healthcare Improvement ScotlandEthnicityAfrican - African</v>
      </c>
      <c r="F10934">
        <v>0.56074766355140104</v>
      </c>
    </row>
    <row r="10935" spans="1:6" x14ac:dyDescent="0.25">
      <c r="A10935" s="95">
        <v>44286</v>
      </c>
      <c r="B10935" t="s">
        <v>83</v>
      </c>
      <c r="C10935" t="s">
        <v>90</v>
      </c>
      <c r="D10935" t="s">
        <v>67</v>
      </c>
      <c r="E10935" t="str">
        <f t="shared" si="170"/>
        <v>2021Healthcare Improvement ScotlandEthnicityAsian - Chinese</v>
      </c>
      <c r="F10935">
        <v>0.18691588785046701</v>
      </c>
    </row>
    <row r="10936" spans="1:6" x14ac:dyDescent="0.25">
      <c r="A10936" s="95">
        <v>44286</v>
      </c>
      <c r="B10936" t="s">
        <v>83</v>
      </c>
      <c r="C10936" t="s">
        <v>90</v>
      </c>
      <c r="D10936" t="s">
        <v>64</v>
      </c>
      <c r="E10936" t="str">
        <f t="shared" si="170"/>
        <v>2021Healthcare Improvement ScotlandEthnicityAsian - Indian</v>
      </c>
      <c r="F10936">
        <v>0.934579439252336</v>
      </c>
    </row>
    <row r="10937" spans="1:6" x14ac:dyDescent="0.25">
      <c r="A10937" s="95">
        <v>44286</v>
      </c>
      <c r="B10937" t="s">
        <v>83</v>
      </c>
      <c r="C10937" t="s">
        <v>90</v>
      </c>
      <c r="D10937" t="s">
        <v>65</v>
      </c>
      <c r="E10937" t="str">
        <f t="shared" si="170"/>
        <v>2021Healthcare Improvement ScotlandEthnicityAsian - Pakistani</v>
      </c>
      <c r="F10937">
        <v>0.56074766355140104</v>
      </c>
    </row>
    <row r="10938" spans="1:6" x14ac:dyDescent="0.25">
      <c r="A10938" s="95">
        <v>44286</v>
      </c>
      <c r="B10938" t="s">
        <v>83</v>
      </c>
      <c r="C10938" t="s">
        <v>90</v>
      </c>
      <c r="D10938" t="s">
        <v>93</v>
      </c>
      <c r="E10938" t="str">
        <f t="shared" si="170"/>
        <v>2021Healthcare Improvement ScotlandEthnicityCaribbean Or Black - Black</v>
      </c>
      <c r="F10938">
        <v>0.18691588785046701</v>
      </c>
    </row>
    <row r="10939" spans="1:6" x14ac:dyDescent="0.25">
      <c r="A10939" s="95">
        <v>44286</v>
      </c>
      <c r="B10939" t="s">
        <v>83</v>
      </c>
      <c r="C10939" t="s">
        <v>90</v>
      </c>
      <c r="D10939" t="s">
        <v>14</v>
      </c>
      <c r="E10939" t="str">
        <f t="shared" si="170"/>
        <v>2021Healthcare Improvement ScotlandEthnicityDeclined</v>
      </c>
      <c r="F10939">
        <v>5.4205607476635498</v>
      </c>
    </row>
    <row r="10940" spans="1:6" x14ac:dyDescent="0.25">
      <c r="A10940" s="95">
        <v>44286</v>
      </c>
      <c r="B10940" t="s">
        <v>83</v>
      </c>
      <c r="C10940" t="s">
        <v>90</v>
      </c>
      <c r="D10940" t="s">
        <v>6</v>
      </c>
      <c r="E10940" t="str">
        <f t="shared" si="170"/>
        <v>2021Healthcare Improvement ScotlandEthnicityNot Known</v>
      </c>
      <c r="F10940">
        <v>5.4205607476635498</v>
      </c>
    </row>
    <row r="10941" spans="1:6" x14ac:dyDescent="0.25">
      <c r="A10941" s="95">
        <v>44286</v>
      </c>
      <c r="B10941" t="s">
        <v>83</v>
      </c>
      <c r="C10941" t="s">
        <v>90</v>
      </c>
      <c r="D10941" t="s">
        <v>96</v>
      </c>
      <c r="E10941" t="str">
        <f t="shared" si="170"/>
        <v>2021Healthcare Improvement ScotlandEthnicityMixed Or Multiple Ethnic Group</v>
      </c>
      <c r="F10941">
        <v>1.3084112149532701</v>
      </c>
    </row>
    <row r="10942" spans="1:6" x14ac:dyDescent="0.25">
      <c r="A10942" s="95">
        <v>44286</v>
      </c>
      <c r="B10942" t="s">
        <v>83</v>
      </c>
      <c r="C10942" t="s">
        <v>90</v>
      </c>
      <c r="D10942" t="s">
        <v>97</v>
      </c>
      <c r="E10942" t="str">
        <f t="shared" si="170"/>
        <v>2021Healthcare Improvement ScotlandEthnicityOther Ethnic Group - Arab</v>
      </c>
      <c r="F10942">
        <v>0.18691588785046701</v>
      </c>
    </row>
    <row r="10943" spans="1:6" x14ac:dyDescent="0.25">
      <c r="A10943" s="95">
        <v>44286</v>
      </c>
      <c r="B10943" t="s">
        <v>83</v>
      </c>
      <c r="C10943" t="s">
        <v>90</v>
      </c>
      <c r="D10943" t="s">
        <v>98</v>
      </c>
      <c r="E10943" t="str">
        <f t="shared" si="170"/>
        <v>2021Healthcare Improvement ScotlandEthnicityOther Ethnic Group - Other</v>
      </c>
      <c r="F10943">
        <v>0.18691588785046701</v>
      </c>
    </row>
    <row r="10944" spans="1:6" x14ac:dyDescent="0.25">
      <c r="A10944" s="95">
        <v>44286</v>
      </c>
      <c r="B10944" t="s">
        <v>83</v>
      </c>
      <c r="C10944" t="s">
        <v>90</v>
      </c>
      <c r="D10944" t="s">
        <v>59</v>
      </c>
      <c r="E10944" t="str">
        <f t="shared" si="170"/>
        <v>2021Healthcare Improvement ScotlandEthnicityWhite - Irish</v>
      </c>
      <c r="F10944">
        <v>1.86915887850467</v>
      </c>
    </row>
    <row r="10945" spans="1:6" x14ac:dyDescent="0.25">
      <c r="A10945" s="95">
        <v>44286</v>
      </c>
      <c r="B10945" t="s">
        <v>83</v>
      </c>
      <c r="C10945" t="s">
        <v>90</v>
      </c>
      <c r="D10945" t="s">
        <v>100</v>
      </c>
      <c r="E10945" t="str">
        <f t="shared" si="170"/>
        <v>2021Healthcare Improvement ScotlandEthnicityWhite - Other</v>
      </c>
      <c r="F10945">
        <v>5.4205607476635498</v>
      </c>
    </row>
    <row r="10946" spans="1:6" x14ac:dyDescent="0.25">
      <c r="A10946" s="95">
        <v>44286</v>
      </c>
      <c r="B10946" t="s">
        <v>83</v>
      </c>
      <c r="C10946" t="s">
        <v>90</v>
      </c>
      <c r="D10946" t="s">
        <v>101</v>
      </c>
      <c r="E10946" t="str">
        <f t="shared" si="170"/>
        <v>2021Healthcare Improvement ScotlandEthnicityWhite - Other British</v>
      </c>
      <c r="F10946">
        <v>13.6448598130841</v>
      </c>
    </row>
    <row r="10947" spans="1:6" x14ac:dyDescent="0.25">
      <c r="A10947" s="95">
        <v>44286</v>
      </c>
      <c r="B10947" t="s">
        <v>83</v>
      </c>
      <c r="C10947" t="s">
        <v>90</v>
      </c>
      <c r="D10947" t="s">
        <v>62</v>
      </c>
      <c r="E10947" t="str">
        <f t="shared" si="170"/>
        <v>2021Healthcare Improvement ScotlandEthnicityWhite - Polish</v>
      </c>
      <c r="F10947">
        <v>0.37383177570093401</v>
      </c>
    </row>
    <row r="10948" spans="1:6" x14ac:dyDescent="0.25">
      <c r="A10948" s="95">
        <v>44286</v>
      </c>
      <c r="B10948" t="s">
        <v>83</v>
      </c>
      <c r="C10948" t="s">
        <v>90</v>
      </c>
      <c r="D10948" t="s">
        <v>58</v>
      </c>
      <c r="E10948" t="str">
        <f t="shared" ref="E10948:E11011" si="171">"20"&amp;RIGHT(TEXT(A10948,"dd-mmm-yy"),2)&amp;B10948&amp;C10948&amp;D10948</f>
        <v>2021Healthcare Improvement ScotlandEthnicityWhite - Scottish</v>
      </c>
      <c r="F10948">
        <v>63.738317757009298</v>
      </c>
    </row>
    <row r="10949" spans="1:6" x14ac:dyDescent="0.25">
      <c r="A10949" s="95">
        <v>44286</v>
      </c>
      <c r="B10949" t="s">
        <v>141</v>
      </c>
      <c r="C10949" t="s">
        <v>90</v>
      </c>
      <c r="D10949" t="s">
        <v>69</v>
      </c>
      <c r="E10949" t="str">
        <f t="shared" si="171"/>
        <v>2021Public Health ScotlandEthnicityAfrican - African</v>
      </c>
      <c r="F10949">
        <v>1.040763226366</v>
      </c>
    </row>
    <row r="10950" spans="1:6" x14ac:dyDescent="0.25">
      <c r="A10950" s="95">
        <v>44286</v>
      </c>
      <c r="B10950" t="s">
        <v>141</v>
      </c>
      <c r="C10950" t="s">
        <v>90</v>
      </c>
      <c r="D10950" t="s">
        <v>91</v>
      </c>
      <c r="E10950" t="str">
        <f t="shared" si="171"/>
        <v>2021Public Health ScotlandEthnicityAfrican - Other</v>
      </c>
      <c r="F10950">
        <v>0.43365134431916702</v>
      </c>
    </row>
    <row r="10951" spans="1:6" x14ac:dyDescent="0.25">
      <c r="A10951" s="95">
        <v>44286</v>
      </c>
      <c r="B10951" t="s">
        <v>141</v>
      </c>
      <c r="C10951" t="s">
        <v>90</v>
      </c>
      <c r="D10951" t="s">
        <v>66</v>
      </c>
      <c r="E10951" t="str">
        <f t="shared" si="171"/>
        <v>2021Public Health ScotlandEthnicityAsian - Bangladeshi</v>
      </c>
      <c r="F10951">
        <v>0.26019080659150001</v>
      </c>
    </row>
    <row r="10952" spans="1:6" x14ac:dyDescent="0.25">
      <c r="A10952" s="95">
        <v>44286</v>
      </c>
      <c r="B10952" t="s">
        <v>141</v>
      </c>
      <c r="C10952" t="s">
        <v>90</v>
      </c>
      <c r="D10952" t="s">
        <v>67</v>
      </c>
      <c r="E10952" t="str">
        <f t="shared" si="171"/>
        <v>2021Public Health ScotlandEthnicityAsian - Chinese</v>
      </c>
      <c r="F10952">
        <v>0.52038161318300002</v>
      </c>
    </row>
    <row r="10953" spans="1:6" x14ac:dyDescent="0.25">
      <c r="A10953" s="95">
        <v>44286</v>
      </c>
      <c r="B10953" t="s">
        <v>141</v>
      </c>
      <c r="C10953" t="s">
        <v>90</v>
      </c>
      <c r="D10953" t="s">
        <v>64</v>
      </c>
      <c r="E10953" t="str">
        <f t="shared" si="171"/>
        <v>2021Public Health ScotlandEthnicityAsian - Indian</v>
      </c>
      <c r="F10953">
        <v>0.95403295750216799</v>
      </c>
    </row>
    <row r="10954" spans="1:6" x14ac:dyDescent="0.25">
      <c r="A10954" s="95">
        <v>44286</v>
      </c>
      <c r="B10954" t="s">
        <v>141</v>
      </c>
      <c r="C10954" t="s">
        <v>90</v>
      </c>
      <c r="D10954" t="s">
        <v>92</v>
      </c>
      <c r="E10954" t="str">
        <f t="shared" si="171"/>
        <v>2021Public Health ScotlandEthnicityAsian - Other</v>
      </c>
      <c r="F10954">
        <v>0.43365134431916702</v>
      </c>
    </row>
    <row r="10955" spans="1:6" x14ac:dyDescent="0.25">
      <c r="A10955" s="95">
        <v>44286</v>
      </c>
      <c r="B10955" t="s">
        <v>141</v>
      </c>
      <c r="C10955" t="s">
        <v>90</v>
      </c>
      <c r="D10955" t="s">
        <v>65</v>
      </c>
      <c r="E10955" t="str">
        <f t="shared" si="171"/>
        <v>2021Public Health ScotlandEthnicityAsian - Pakistani</v>
      </c>
      <c r="F10955">
        <v>1.3876843018213301</v>
      </c>
    </row>
    <row r="10956" spans="1:6" x14ac:dyDescent="0.25">
      <c r="A10956" s="95">
        <v>44286</v>
      </c>
      <c r="B10956" t="s">
        <v>141</v>
      </c>
      <c r="C10956" t="s">
        <v>90</v>
      </c>
      <c r="D10956" t="s">
        <v>95</v>
      </c>
      <c r="E10956" t="str">
        <f t="shared" si="171"/>
        <v>2021Public Health ScotlandEthnicityCaribbean Or Black - Other</v>
      </c>
      <c r="F10956">
        <v>8.6730268863833407E-2</v>
      </c>
    </row>
    <row r="10957" spans="1:6" x14ac:dyDescent="0.25">
      <c r="A10957" s="95">
        <v>44286</v>
      </c>
      <c r="B10957" t="s">
        <v>141</v>
      </c>
      <c r="C10957" t="s">
        <v>90</v>
      </c>
      <c r="D10957" t="s">
        <v>14</v>
      </c>
      <c r="E10957" t="str">
        <f t="shared" si="171"/>
        <v>2021Public Health ScotlandEthnicityDeclined</v>
      </c>
      <c r="F10957">
        <v>2.1682567215958302</v>
      </c>
    </row>
    <row r="10958" spans="1:6" x14ac:dyDescent="0.25">
      <c r="A10958" s="95">
        <v>44286</v>
      </c>
      <c r="B10958" t="s">
        <v>141</v>
      </c>
      <c r="C10958" t="s">
        <v>90</v>
      </c>
      <c r="D10958" t="s">
        <v>6</v>
      </c>
      <c r="E10958" t="str">
        <f t="shared" si="171"/>
        <v>2021Public Health ScotlandEthnicityNot Known</v>
      </c>
      <c r="F10958">
        <v>10.320901994796101</v>
      </c>
    </row>
    <row r="10959" spans="1:6" x14ac:dyDescent="0.25">
      <c r="A10959" s="95">
        <v>44286</v>
      </c>
      <c r="B10959" t="s">
        <v>141</v>
      </c>
      <c r="C10959" t="s">
        <v>90</v>
      </c>
      <c r="D10959" t="s">
        <v>96</v>
      </c>
      <c r="E10959" t="str">
        <f t="shared" si="171"/>
        <v>2021Public Health ScotlandEthnicityMixed Or Multiple Ethnic Group</v>
      </c>
      <c r="F10959">
        <v>1.4744145706851599</v>
      </c>
    </row>
    <row r="10960" spans="1:6" x14ac:dyDescent="0.25">
      <c r="A10960" s="95">
        <v>44286</v>
      </c>
      <c r="B10960" t="s">
        <v>141</v>
      </c>
      <c r="C10960" t="s">
        <v>90</v>
      </c>
      <c r="D10960" t="s">
        <v>97</v>
      </c>
      <c r="E10960" t="str">
        <f t="shared" si="171"/>
        <v>2021Public Health ScotlandEthnicityOther Ethnic Group - Arab</v>
      </c>
      <c r="F10960">
        <v>0.17346053772766601</v>
      </c>
    </row>
    <row r="10961" spans="1:6" x14ac:dyDescent="0.25">
      <c r="A10961" s="95">
        <v>44286</v>
      </c>
      <c r="B10961" t="s">
        <v>141</v>
      </c>
      <c r="C10961" t="s">
        <v>90</v>
      </c>
      <c r="D10961" t="s">
        <v>98</v>
      </c>
      <c r="E10961" t="str">
        <f t="shared" si="171"/>
        <v>2021Public Health ScotlandEthnicityOther Ethnic Group - Other</v>
      </c>
      <c r="F10961">
        <v>8.6730268863833407E-2</v>
      </c>
    </row>
    <row r="10962" spans="1:6" x14ac:dyDescent="0.25">
      <c r="A10962" s="95">
        <v>44286</v>
      </c>
      <c r="B10962" t="s">
        <v>141</v>
      </c>
      <c r="C10962" t="s">
        <v>90</v>
      </c>
      <c r="D10962" t="s">
        <v>99</v>
      </c>
      <c r="E10962" t="str">
        <f t="shared" si="171"/>
        <v>2021Public Health ScotlandEthnicityWhite - Gypsy Traveller</v>
      </c>
      <c r="F10962">
        <v>8.6730268863833407E-2</v>
      </c>
    </row>
    <row r="10963" spans="1:6" x14ac:dyDescent="0.25">
      <c r="A10963" s="95">
        <v>44286</v>
      </c>
      <c r="B10963" t="s">
        <v>141</v>
      </c>
      <c r="C10963" t="s">
        <v>90</v>
      </c>
      <c r="D10963" t="s">
        <v>59</v>
      </c>
      <c r="E10963" t="str">
        <f t="shared" si="171"/>
        <v>2021Public Health ScotlandEthnicityWhite - Irish</v>
      </c>
      <c r="F10963">
        <v>1.4744145706851599</v>
      </c>
    </row>
    <row r="10964" spans="1:6" x14ac:dyDescent="0.25">
      <c r="A10964" s="95">
        <v>44286</v>
      </c>
      <c r="B10964" t="s">
        <v>141</v>
      </c>
      <c r="C10964" t="s">
        <v>90</v>
      </c>
      <c r="D10964" t="s">
        <v>100</v>
      </c>
      <c r="E10964" t="str">
        <f t="shared" si="171"/>
        <v>2021Public Health ScotlandEthnicityWhite - Other</v>
      </c>
      <c r="F10964">
        <v>5.6374674761491699</v>
      </c>
    </row>
    <row r="10965" spans="1:6" x14ac:dyDescent="0.25">
      <c r="A10965" s="95">
        <v>44286</v>
      </c>
      <c r="B10965" t="s">
        <v>141</v>
      </c>
      <c r="C10965" t="s">
        <v>90</v>
      </c>
      <c r="D10965" t="s">
        <v>101</v>
      </c>
      <c r="E10965" t="str">
        <f t="shared" si="171"/>
        <v>2021Public Health ScotlandEthnicityWhite - Other British</v>
      </c>
      <c r="F10965">
        <v>10.667823070251499</v>
      </c>
    </row>
    <row r="10966" spans="1:6" x14ac:dyDescent="0.25">
      <c r="A10966" s="95">
        <v>44286</v>
      </c>
      <c r="B10966" t="s">
        <v>141</v>
      </c>
      <c r="C10966" t="s">
        <v>90</v>
      </c>
      <c r="D10966" t="s">
        <v>62</v>
      </c>
      <c r="E10966" t="str">
        <f t="shared" si="171"/>
        <v>2021Public Health ScotlandEthnicityWhite - Polish</v>
      </c>
      <c r="F10966">
        <v>0.26019080659150001</v>
      </c>
    </row>
    <row r="10967" spans="1:6" x14ac:dyDescent="0.25">
      <c r="A10967" s="95">
        <v>44286</v>
      </c>
      <c r="B10967" t="s">
        <v>141</v>
      </c>
      <c r="C10967" t="s">
        <v>90</v>
      </c>
      <c r="D10967" t="s">
        <v>58</v>
      </c>
      <c r="E10967" t="str">
        <f t="shared" si="171"/>
        <v>2021Public Health ScotlandEthnicityWhite - Scottish</v>
      </c>
      <c r="F10967">
        <v>62.5325238508239</v>
      </c>
    </row>
    <row r="10968" spans="1:6" x14ac:dyDescent="0.25">
      <c r="A10968" s="95">
        <v>44286</v>
      </c>
      <c r="B10968" t="s">
        <v>19</v>
      </c>
      <c r="C10968" t="s">
        <v>90</v>
      </c>
      <c r="D10968" t="s">
        <v>69</v>
      </c>
      <c r="E10968" t="str">
        <f t="shared" si="171"/>
        <v>2021The State HospitalEthnicityAfrican - African</v>
      </c>
      <c r="F10968">
        <v>0.14641288433382099</v>
      </c>
    </row>
    <row r="10969" spans="1:6" x14ac:dyDescent="0.25">
      <c r="A10969" s="95">
        <v>44286</v>
      </c>
      <c r="B10969" t="s">
        <v>19</v>
      </c>
      <c r="C10969" t="s">
        <v>90</v>
      </c>
      <c r="D10969" t="s">
        <v>64</v>
      </c>
      <c r="E10969" t="str">
        <f t="shared" si="171"/>
        <v>2021The State HospitalEthnicityAsian - Indian</v>
      </c>
      <c r="F10969">
        <v>0.29282576866764198</v>
      </c>
    </row>
    <row r="10970" spans="1:6" x14ac:dyDescent="0.25">
      <c r="A10970" s="95">
        <v>44286</v>
      </c>
      <c r="B10970" t="s">
        <v>19</v>
      </c>
      <c r="C10970" t="s">
        <v>90</v>
      </c>
      <c r="D10970" t="s">
        <v>92</v>
      </c>
      <c r="E10970" t="str">
        <f t="shared" si="171"/>
        <v>2021The State HospitalEthnicityAsian - Other</v>
      </c>
      <c r="F10970">
        <v>0.14641288433382099</v>
      </c>
    </row>
    <row r="10971" spans="1:6" x14ac:dyDescent="0.25">
      <c r="A10971" s="95">
        <v>44286</v>
      </c>
      <c r="B10971" t="s">
        <v>19</v>
      </c>
      <c r="C10971" t="s">
        <v>90</v>
      </c>
      <c r="D10971" t="s">
        <v>14</v>
      </c>
      <c r="E10971" t="str">
        <f t="shared" si="171"/>
        <v>2021The State HospitalEthnicityDeclined</v>
      </c>
      <c r="F10971">
        <v>5.5636896046852096</v>
      </c>
    </row>
    <row r="10972" spans="1:6" x14ac:dyDescent="0.25">
      <c r="A10972" s="95">
        <v>44286</v>
      </c>
      <c r="B10972" t="s">
        <v>19</v>
      </c>
      <c r="C10972" t="s">
        <v>90</v>
      </c>
      <c r="D10972" t="s">
        <v>6</v>
      </c>
      <c r="E10972" t="str">
        <f t="shared" si="171"/>
        <v>2021The State HospitalEthnicityNot Known</v>
      </c>
      <c r="F10972">
        <v>40.117130307467001</v>
      </c>
    </row>
    <row r="10973" spans="1:6" x14ac:dyDescent="0.25">
      <c r="A10973" s="95">
        <v>44286</v>
      </c>
      <c r="B10973" t="s">
        <v>19</v>
      </c>
      <c r="C10973" t="s">
        <v>90</v>
      </c>
      <c r="D10973" t="s">
        <v>98</v>
      </c>
      <c r="E10973" t="str">
        <f t="shared" si="171"/>
        <v>2021The State HospitalEthnicityOther Ethnic Group - Other</v>
      </c>
      <c r="F10973">
        <v>0.14641288433382099</v>
      </c>
    </row>
    <row r="10974" spans="1:6" x14ac:dyDescent="0.25">
      <c r="A10974" s="95">
        <v>44286</v>
      </c>
      <c r="B10974" t="s">
        <v>19</v>
      </c>
      <c r="C10974" t="s">
        <v>90</v>
      </c>
      <c r="D10974" t="s">
        <v>59</v>
      </c>
      <c r="E10974" t="str">
        <f t="shared" si="171"/>
        <v>2021The State HospitalEthnicityWhite - Irish</v>
      </c>
      <c r="F10974">
        <v>0.87847730600292795</v>
      </c>
    </row>
    <row r="10975" spans="1:6" x14ac:dyDescent="0.25">
      <c r="A10975" s="95">
        <v>44286</v>
      </c>
      <c r="B10975" t="s">
        <v>19</v>
      </c>
      <c r="C10975" t="s">
        <v>90</v>
      </c>
      <c r="D10975" t="s">
        <v>100</v>
      </c>
      <c r="E10975" t="str">
        <f t="shared" si="171"/>
        <v>2021The State HospitalEthnicityWhite - Other</v>
      </c>
      <c r="F10975">
        <v>1.61054172767203</v>
      </c>
    </row>
    <row r="10976" spans="1:6" x14ac:dyDescent="0.25">
      <c r="A10976" s="95">
        <v>44286</v>
      </c>
      <c r="B10976" t="s">
        <v>19</v>
      </c>
      <c r="C10976" t="s">
        <v>90</v>
      </c>
      <c r="D10976" t="s">
        <v>101</v>
      </c>
      <c r="E10976" t="str">
        <f t="shared" si="171"/>
        <v>2021The State HospitalEthnicityWhite - Other British</v>
      </c>
      <c r="F10976">
        <v>3.9531478770131701</v>
      </c>
    </row>
    <row r="10977" spans="1:6" x14ac:dyDescent="0.25">
      <c r="A10977" s="95">
        <v>44286</v>
      </c>
      <c r="B10977" t="s">
        <v>19</v>
      </c>
      <c r="C10977" t="s">
        <v>90</v>
      </c>
      <c r="D10977" t="s">
        <v>58</v>
      </c>
      <c r="E10977" t="str">
        <f t="shared" si="171"/>
        <v>2021The State HospitalEthnicityWhite - Scottish</v>
      </c>
      <c r="F10977">
        <v>47.144948755490397</v>
      </c>
    </row>
    <row r="10978" spans="1:6" x14ac:dyDescent="0.25">
      <c r="A10978" s="95">
        <v>44286</v>
      </c>
      <c r="B10978" t="s">
        <v>35</v>
      </c>
      <c r="C10978" t="s">
        <v>90</v>
      </c>
      <c r="D10978" t="s">
        <v>69</v>
      </c>
      <c r="E10978" t="str">
        <f t="shared" si="171"/>
        <v>2021National Waiting Times CentreEthnicityAfrican - African</v>
      </c>
      <c r="F10978">
        <v>0.52482842147759301</v>
      </c>
    </row>
    <row r="10979" spans="1:6" x14ac:dyDescent="0.25">
      <c r="A10979" s="95">
        <v>44286</v>
      </c>
      <c r="B10979" t="s">
        <v>35</v>
      </c>
      <c r="C10979" t="s">
        <v>90</v>
      </c>
      <c r="D10979" t="s">
        <v>91</v>
      </c>
      <c r="E10979" t="str">
        <f t="shared" si="171"/>
        <v>2021National Waiting Times CentreEthnicityAfrican - Other</v>
      </c>
      <c r="F10979">
        <v>0.28259991925716499</v>
      </c>
    </row>
    <row r="10980" spans="1:6" x14ac:dyDescent="0.25">
      <c r="A10980" s="95">
        <v>44286</v>
      </c>
      <c r="B10980" t="s">
        <v>35</v>
      </c>
      <c r="C10980" t="s">
        <v>90</v>
      </c>
      <c r="D10980" t="s">
        <v>66</v>
      </c>
      <c r="E10980" t="str">
        <f t="shared" si="171"/>
        <v>2021National Waiting Times CentreEthnicityAsian - Bangladeshi</v>
      </c>
      <c r="F10980">
        <v>8.0742834073475905E-2</v>
      </c>
    </row>
    <row r="10981" spans="1:6" x14ac:dyDescent="0.25">
      <c r="A10981" s="95">
        <v>44286</v>
      </c>
      <c r="B10981" t="s">
        <v>35</v>
      </c>
      <c r="C10981" t="s">
        <v>90</v>
      </c>
      <c r="D10981" t="s">
        <v>67</v>
      </c>
      <c r="E10981" t="str">
        <f t="shared" si="171"/>
        <v>2021National Waiting Times CentreEthnicityAsian - Chinese</v>
      </c>
      <c r="F10981">
        <v>0.52482842147759301</v>
      </c>
    </row>
    <row r="10982" spans="1:6" x14ac:dyDescent="0.25">
      <c r="A10982" s="95">
        <v>44286</v>
      </c>
      <c r="B10982" t="s">
        <v>35</v>
      </c>
      <c r="C10982" t="s">
        <v>90</v>
      </c>
      <c r="D10982" t="s">
        <v>64</v>
      </c>
      <c r="E10982" t="str">
        <f t="shared" si="171"/>
        <v>2021National Waiting Times CentreEthnicityAsian - Indian</v>
      </c>
      <c r="F10982">
        <v>2.6645135244247</v>
      </c>
    </row>
    <row r="10983" spans="1:6" x14ac:dyDescent="0.25">
      <c r="A10983" s="95">
        <v>44286</v>
      </c>
      <c r="B10983" t="s">
        <v>35</v>
      </c>
      <c r="C10983" t="s">
        <v>90</v>
      </c>
      <c r="D10983" t="s">
        <v>92</v>
      </c>
      <c r="E10983" t="str">
        <f t="shared" si="171"/>
        <v>2021National Waiting Times CentreEthnicityAsian - Other</v>
      </c>
      <c r="F10983">
        <v>1.2111425111021299</v>
      </c>
    </row>
    <row r="10984" spans="1:6" x14ac:dyDescent="0.25">
      <c r="A10984" s="95">
        <v>44286</v>
      </c>
      <c r="B10984" t="s">
        <v>35</v>
      </c>
      <c r="C10984" t="s">
        <v>90</v>
      </c>
      <c r="D10984" t="s">
        <v>65</v>
      </c>
      <c r="E10984" t="str">
        <f t="shared" si="171"/>
        <v>2021National Waiting Times CentreEthnicityAsian - Pakistani</v>
      </c>
      <c r="F10984">
        <v>0.76705692369802103</v>
      </c>
    </row>
    <row r="10985" spans="1:6" x14ac:dyDescent="0.25">
      <c r="A10985" s="95">
        <v>44286</v>
      </c>
      <c r="B10985" t="s">
        <v>35</v>
      </c>
      <c r="C10985" t="s">
        <v>90</v>
      </c>
      <c r="D10985" t="s">
        <v>93</v>
      </c>
      <c r="E10985" t="str">
        <f t="shared" si="171"/>
        <v>2021National Waiting Times CentreEthnicityCaribbean Or Black - Black</v>
      </c>
      <c r="F10985">
        <v>4.0371417036737897E-2</v>
      </c>
    </row>
    <row r="10986" spans="1:6" x14ac:dyDescent="0.25">
      <c r="A10986" s="95">
        <v>44286</v>
      </c>
      <c r="B10986" t="s">
        <v>35</v>
      </c>
      <c r="C10986" t="s">
        <v>90</v>
      </c>
      <c r="D10986" t="s">
        <v>14</v>
      </c>
      <c r="E10986" t="str">
        <f t="shared" si="171"/>
        <v>2021National Waiting Times CentreEthnicityDeclined</v>
      </c>
      <c r="F10986">
        <v>3.0682276947920801</v>
      </c>
    </row>
    <row r="10987" spans="1:6" x14ac:dyDescent="0.25">
      <c r="A10987" s="95">
        <v>44286</v>
      </c>
      <c r="B10987" t="s">
        <v>35</v>
      </c>
      <c r="C10987" t="s">
        <v>90</v>
      </c>
      <c r="D10987" t="s">
        <v>6</v>
      </c>
      <c r="E10987" t="str">
        <f t="shared" si="171"/>
        <v>2021National Waiting Times CentreEthnicityNot Known</v>
      </c>
      <c r="F10987">
        <v>13.6051675413807</v>
      </c>
    </row>
    <row r="10988" spans="1:6" x14ac:dyDescent="0.25">
      <c r="A10988" s="95">
        <v>44286</v>
      </c>
      <c r="B10988" t="s">
        <v>35</v>
      </c>
      <c r="C10988" t="s">
        <v>90</v>
      </c>
      <c r="D10988" t="s">
        <v>96</v>
      </c>
      <c r="E10988" t="str">
        <f t="shared" si="171"/>
        <v>2021National Waiting Times CentreEthnicityMixed Or Multiple Ethnic Group</v>
      </c>
      <c r="F10988">
        <v>0.68631408962454499</v>
      </c>
    </row>
    <row r="10989" spans="1:6" x14ac:dyDescent="0.25">
      <c r="A10989" s="95">
        <v>44286</v>
      </c>
      <c r="B10989" t="s">
        <v>35</v>
      </c>
      <c r="C10989" t="s">
        <v>90</v>
      </c>
      <c r="D10989" t="s">
        <v>97</v>
      </c>
      <c r="E10989" t="str">
        <f t="shared" si="171"/>
        <v>2021National Waiting Times CentreEthnicityOther Ethnic Group - Arab</v>
      </c>
      <c r="F10989">
        <v>8.0742834073475905E-2</v>
      </c>
    </row>
    <row r="10990" spans="1:6" x14ac:dyDescent="0.25">
      <c r="A10990" s="95">
        <v>44286</v>
      </c>
      <c r="B10990" t="s">
        <v>35</v>
      </c>
      <c r="C10990" t="s">
        <v>90</v>
      </c>
      <c r="D10990" t="s">
        <v>98</v>
      </c>
      <c r="E10990" t="str">
        <f t="shared" si="171"/>
        <v>2021National Waiting Times CentreEthnicityOther Ethnic Group - Other</v>
      </c>
      <c r="F10990">
        <v>0.76705692369802103</v>
      </c>
    </row>
    <row r="10991" spans="1:6" x14ac:dyDescent="0.25">
      <c r="A10991" s="95">
        <v>44286</v>
      </c>
      <c r="B10991" t="s">
        <v>35</v>
      </c>
      <c r="C10991" t="s">
        <v>90</v>
      </c>
      <c r="D10991" t="s">
        <v>99</v>
      </c>
      <c r="E10991" t="str">
        <f t="shared" si="171"/>
        <v>2021National Waiting Times CentreEthnicityWhite - Gypsy Traveller</v>
      </c>
      <c r="F10991">
        <v>4.0371417036737897E-2</v>
      </c>
    </row>
    <row r="10992" spans="1:6" x14ac:dyDescent="0.25">
      <c r="A10992" s="95">
        <v>44286</v>
      </c>
      <c r="B10992" t="s">
        <v>35</v>
      </c>
      <c r="C10992" t="s">
        <v>90</v>
      </c>
      <c r="D10992" t="s">
        <v>59</v>
      </c>
      <c r="E10992" t="str">
        <f t="shared" si="171"/>
        <v>2021National Waiting Times CentreEthnicityWhite - Irish</v>
      </c>
      <c r="F10992">
        <v>1.37262817924909</v>
      </c>
    </row>
    <row r="10993" spans="1:6" x14ac:dyDescent="0.25">
      <c r="A10993" s="95">
        <v>44286</v>
      </c>
      <c r="B10993" t="s">
        <v>35</v>
      </c>
      <c r="C10993" t="s">
        <v>90</v>
      </c>
      <c r="D10993" t="s">
        <v>100</v>
      </c>
      <c r="E10993" t="str">
        <f t="shared" si="171"/>
        <v>2021National Waiting Times CentreEthnicityWhite - Other</v>
      </c>
      <c r="F10993">
        <v>3.8756560355268399</v>
      </c>
    </row>
    <row r="10994" spans="1:6" x14ac:dyDescent="0.25">
      <c r="A10994" s="95">
        <v>44286</v>
      </c>
      <c r="B10994" t="s">
        <v>35</v>
      </c>
      <c r="C10994" t="s">
        <v>90</v>
      </c>
      <c r="D10994" t="s">
        <v>101</v>
      </c>
      <c r="E10994" t="str">
        <f t="shared" si="171"/>
        <v>2021National Waiting Times CentreEthnicityWhite - Other British</v>
      </c>
      <c r="F10994">
        <v>6.5805409769882903</v>
      </c>
    </row>
    <row r="10995" spans="1:6" x14ac:dyDescent="0.25">
      <c r="A10995" s="95">
        <v>44286</v>
      </c>
      <c r="B10995" t="s">
        <v>35</v>
      </c>
      <c r="C10995" t="s">
        <v>90</v>
      </c>
      <c r="D10995" t="s">
        <v>62</v>
      </c>
      <c r="E10995" t="str">
        <f t="shared" si="171"/>
        <v>2021National Waiting Times CentreEthnicityWhite - Polish</v>
      </c>
      <c r="F10995">
        <v>0.201857085183689</v>
      </c>
    </row>
    <row r="10996" spans="1:6" x14ac:dyDescent="0.25">
      <c r="A10996" s="95">
        <v>44286</v>
      </c>
      <c r="B10996" t="s">
        <v>35</v>
      </c>
      <c r="C10996" t="s">
        <v>90</v>
      </c>
      <c r="D10996" t="s">
        <v>58</v>
      </c>
      <c r="E10996" t="str">
        <f t="shared" si="171"/>
        <v>2021National Waiting Times CentreEthnicityWhite - Scottish</v>
      </c>
      <c r="F10996">
        <v>63.625353249899</v>
      </c>
    </row>
    <row r="10997" spans="1:6" x14ac:dyDescent="0.25">
      <c r="A10997" s="95">
        <v>44286</v>
      </c>
      <c r="B10997" t="s">
        <v>105</v>
      </c>
      <c r="C10997" t="s">
        <v>90</v>
      </c>
      <c r="D10997" t="s">
        <v>69</v>
      </c>
      <c r="E10997" t="str">
        <f t="shared" si="171"/>
        <v>2021NHS FifeEthnicityAfrican - African</v>
      </c>
      <c r="F10997">
        <v>0.23162048554516601</v>
      </c>
    </row>
    <row r="10998" spans="1:6" x14ac:dyDescent="0.25">
      <c r="A10998" s="95">
        <v>44286</v>
      </c>
      <c r="B10998" t="s">
        <v>105</v>
      </c>
      <c r="C10998" t="s">
        <v>90</v>
      </c>
      <c r="D10998" t="s">
        <v>91</v>
      </c>
      <c r="E10998" t="str">
        <f t="shared" si="171"/>
        <v>2021NHS FifeEthnicityAfrican - Other</v>
      </c>
      <c r="F10998">
        <v>4.2892682508363998E-2</v>
      </c>
    </row>
    <row r="10999" spans="1:6" x14ac:dyDescent="0.25">
      <c r="A10999" s="95">
        <v>44286</v>
      </c>
      <c r="B10999" t="s">
        <v>105</v>
      </c>
      <c r="C10999" t="s">
        <v>90</v>
      </c>
      <c r="D10999" t="s">
        <v>66</v>
      </c>
      <c r="E10999" t="str">
        <f t="shared" si="171"/>
        <v>2021NHS FifeEthnicityAsian - Bangladeshi</v>
      </c>
      <c r="F10999">
        <v>2.5735609505018402E-2</v>
      </c>
    </row>
    <row r="11000" spans="1:6" x14ac:dyDescent="0.25">
      <c r="A11000" s="95">
        <v>44286</v>
      </c>
      <c r="B11000" t="s">
        <v>105</v>
      </c>
      <c r="C11000" t="s">
        <v>90</v>
      </c>
      <c r="D11000" t="s">
        <v>67</v>
      </c>
      <c r="E11000" t="str">
        <f t="shared" si="171"/>
        <v>2021NHS FifeEthnicityAsian - Chinese</v>
      </c>
      <c r="F11000">
        <v>0.15441365703011001</v>
      </c>
    </row>
    <row r="11001" spans="1:6" x14ac:dyDescent="0.25">
      <c r="A11001" s="95">
        <v>44286</v>
      </c>
      <c r="B11001" t="s">
        <v>105</v>
      </c>
      <c r="C11001" t="s">
        <v>90</v>
      </c>
      <c r="D11001" t="s">
        <v>64</v>
      </c>
      <c r="E11001" t="str">
        <f t="shared" si="171"/>
        <v>2021NHS FifeEthnicityAsian - Indian</v>
      </c>
      <c r="F11001">
        <v>0.49755511709702299</v>
      </c>
    </row>
    <row r="11002" spans="1:6" x14ac:dyDescent="0.25">
      <c r="A11002" s="95">
        <v>44286</v>
      </c>
      <c r="B11002" t="s">
        <v>105</v>
      </c>
      <c r="C11002" t="s">
        <v>90</v>
      </c>
      <c r="D11002" t="s">
        <v>92</v>
      </c>
      <c r="E11002" t="str">
        <f t="shared" si="171"/>
        <v>2021NHS FifeEthnicityAsian - Other</v>
      </c>
      <c r="F11002">
        <v>0.368877069571931</v>
      </c>
    </row>
    <row r="11003" spans="1:6" x14ac:dyDescent="0.25">
      <c r="A11003" s="95">
        <v>44286</v>
      </c>
      <c r="B11003" t="s">
        <v>105</v>
      </c>
      <c r="C11003" t="s">
        <v>90</v>
      </c>
      <c r="D11003" t="s">
        <v>65</v>
      </c>
      <c r="E11003" t="str">
        <f t="shared" si="171"/>
        <v>2021NHS FifeEthnicityAsian - Pakistani</v>
      </c>
      <c r="F11003">
        <v>0.32598438706356597</v>
      </c>
    </row>
    <row r="11004" spans="1:6" x14ac:dyDescent="0.25">
      <c r="A11004" s="95">
        <v>44286</v>
      </c>
      <c r="B11004" t="s">
        <v>105</v>
      </c>
      <c r="C11004" t="s">
        <v>90</v>
      </c>
      <c r="D11004" t="s">
        <v>93</v>
      </c>
      <c r="E11004" t="str">
        <f t="shared" si="171"/>
        <v>2021NHS FifeEthnicityCaribbean Or Black - Black</v>
      </c>
      <c r="F11004">
        <v>8.5785365016728104E-3</v>
      </c>
    </row>
    <row r="11005" spans="1:6" x14ac:dyDescent="0.25">
      <c r="A11005" s="95">
        <v>44286</v>
      </c>
      <c r="B11005" t="s">
        <v>105</v>
      </c>
      <c r="C11005" t="s">
        <v>90</v>
      </c>
      <c r="D11005" t="s">
        <v>94</v>
      </c>
      <c r="E11005" t="str">
        <f t="shared" si="171"/>
        <v>2021NHS FifeEthnicityCaribbean Or Black - Caribbean</v>
      </c>
      <c r="F11005">
        <v>2.5735609505018402E-2</v>
      </c>
    </row>
    <row r="11006" spans="1:6" x14ac:dyDescent="0.25">
      <c r="A11006" s="95">
        <v>44286</v>
      </c>
      <c r="B11006" t="s">
        <v>105</v>
      </c>
      <c r="C11006" t="s">
        <v>90</v>
      </c>
      <c r="D11006" t="s">
        <v>95</v>
      </c>
      <c r="E11006" t="str">
        <f t="shared" si="171"/>
        <v>2021NHS FifeEthnicityCaribbean Or Black - Other</v>
      </c>
      <c r="F11006">
        <v>2.5735609505018402E-2</v>
      </c>
    </row>
    <row r="11007" spans="1:6" x14ac:dyDescent="0.25">
      <c r="A11007" s="95">
        <v>44286</v>
      </c>
      <c r="B11007" t="s">
        <v>105</v>
      </c>
      <c r="C11007" t="s">
        <v>90</v>
      </c>
      <c r="D11007" t="s">
        <v>14</v>
      </c>
      <c r="E11007" t="str">
        <f t="shared" si="171"/>
        <v>2021NHS FifeEthnicityDeclined</v>
      </c>
      <c r="F11007">
        <v>18.735523719653401</v>
      </c>
    </row>
    <row r="11008" spans="1:6" x14ac:dyDescent="0.25">
      <c r="A11008" s="95">
        <v>44286</v>
      </c>
      <c r="B11008" t="s">
        <v>105</v>
      </c>
      <c r="C11008" t="s">
        <v>90</v>
      </c>
      <c r="D11008" t="s">
        <v>6</v>
      </c>
      <c r="E11008" t="str">
        <f t="shared" si="171"/>
        <v>2021NHS FifeEthnicityNot Known</v>
      </c>
      <c r="F11008">
        <v>24.217208544222299</v>
      </c>
    </row>
    <row r="11009" spans="1:6" x14ac:dyDescent="0.25">
      <c r="A11009" s="95">
        <v>44286</v>
      </c>
      <c r="B11009" t="s">
        <v>105</v>
      </c>
      <c r="C11009" t="s">
        <v>90</v>
      </c>
      <c r="D11009" t="s">
        <v>96</v>
      </c>
      <c r="E11009" t="str">
        <f t="shared" si="171"/>
        <v>2021NHS FifeEthnicityMixed Or Multiple Ethnic Group</v>
      </c>
      <c r="F11009">
        <v>0.24019902204683799</v>
      </c>
    </row>
    <row r="11010" spans="1:6" x14ac:dyDescent="0.25">
      <c r="A11010" s="95">
        <v>44286</v>
      </c>
      <c r="B11010" t="s">
        <v>105</v>
      </c>
      <c r="C11010" t="s">
        <v>90</v>
      </c>
      <c r="D11010" t="s">
        <v>97</v>
      </c>
      <c r="E11010" t="str">
        <f t="shared" si="171"/>
        <v>2021NHS FifeEthnicityOther Ethnic Group - Arab</v>
      </c>
      <c r="F11010">
        <v>8.5785365016728104E-3</v>
      </c>
    </row>
    <row r="11011" spans="1:6" x14ac:dyDescent="0.25">
      <c r="A11011" s="95">
        <v>44286</v>
      </c>
      <c r="B11011" t="s">
        <v>105</v>
      </c>
      <c r="C11011" t="s">
        <v>90</v>
      </c>
      <c r="D11011" t="s">
        <v>98</v>
      </c>
      <c r="E11011" t="str">
        <f t="shared" si="171"/>
        <v>2021NHS FifeEthnicityOther Ethnic Group - Other</v>
      </c>
      <c r="F11011">
        <v>6.8628292013382497E-2</v>
      </c>
    </row>
    <row r="11012" spans="1:6" x14ac:dyDescent="0.25">
      <c r="A11012" s="95">
        <v>44286</v>
      </c>
      <c r="B11012" t="s">
        <v>105</v>
      </c>
      <c r="C11012" t="s">
        <v>90</v>
      </c>
      <c r="D11012" t="s">
        <v>59</v>
      </c>
      <c r="E11012" t="str">
        <f t="shared" ref="E11012:E11075" si="172">"20"&amp;RIGHT(TEXT(A11012,"dd-mmm-yy"),2)&amp;B11012&amp;C11012&amp;D11012</f>
        <v>2021NHS FifeEthnicityWhite - Irish</v>
      </c>
      <c r="F11012">
        <v>0.67770438363215202</v>
      </c>
    </row>
    <row r="11013" spans="1:6" x14ac:dyDescent="0.25">
      <c r="A11013" s="95">
        <v>44286</v>
      </c>
      <c r="B11013" t="s">
        <v>105</v>
      </c>
      <c r="C11013" t="s">
        <v>90</v>
      </c>
      <c r="D11013" t="s">
        <v>100</v>
      </c>
      <c r="E11013" t="str">
        <f t="shared" si="172"/>
        <v>2021NHS FifeEthnicityWhite - Other</v>
      </c>
      <c r="F11013">
        <v>1.1495238912241501</v>
      </c>
    </row>
    <row r="11014" spans="1:6" x14ac:dyDescent="0.25">
      <c r="A11014" s="95">
        <v>44286</v>
      </c>
      <c r="B11014" t="s">
        <v>105</v>
      </c>
      <c r="C11014" t="s">
        <v>90</v>
      </c>
      <c r="D11014" t="s">
        <v>101</v>
      </c>
      <c r="E11014" t="str">
        <f t="shared" si="172"/>
        <v>2021NHS FifeEthnicityWhite - Other British</v>
      </c>
      <c r="F11014">
        <v>5.2843784850304498</v>
      </c>
    </row>
    <row r="11015" spans="1:6" x14ac:dyDescent="0.25">
      <c r="A11015" s="95">
        <v>44286</v>
      </c>
      <c r="B11015" t="s">
        <v>105</v>
      </c>
      <c r="C11015" t="s">
        <v>90</v>
      </c>
      <c r="D11015" t="s">
        <v>62</v>
      </c>
      <c r="E11015" t="str">
        <f t="shared" si="172"/>
        <v>2021NHS FifeEthnicityWhite - Polish</v>
      </c>
      <c r="F11015">
        <v>7.7206828515055295E-2</v>
      </c>
    </row>
    <row r="11016" spans="1:6" x14ac:dyDescent="0.25">
      <c r="A11016" s="95">
        <v>44286</v>
      </c>
      <c r="B11016" t="s">
        <v>105</v>
      </c>
      <c r="C11016" t="s">
        <v>90</v>
      </c>
      <c r="D11016" t="s">
        <v>58</v>
      </c>
      <c r="E11016" t="str">
        <f t="shared" si="172"/>
        <v>2021NHS FifeEthnicityWhite - Scottish</v>
      </c>
      <c r="F11016">
        <v>47.833919533327602</v>
      </c>
    </row>
    <row r="11017" spans="1:6" x14ac:dyDescent="0.25">
      <c r="A11017" s="95">
        <v>44286</v>
      </c>
      <c r="B11017" t="s">
        <v>108</v>
      </c>
      <c r="C11017" t="s">
        <v>90</v>
      </c>
      <c r="D11017" t="s">
        <v>69</v>
      </c>
      <c r="E11017" t="str">
        <f t="shared" si="172"/>
        <v>2021NHS Greater Glasgow &amp; ClydeEthnicityAfrican - African</v>
      </c>
      <c r="F11017">
        <v>0.739247311827957</v>
      </c>
    </row>
    <row r="11018" spans="1:6" x14ac:dyDescent="0.25">
      <c r="A11018" s="95">
        <v>44286</v>
      </c>
      <c r="B11018" t="s">
        <v>108</v>
      </c>
      <c r="C11018" t="s">
        <v>90</v>
      </c>
      <c r="D11018" t="s">
        <v>91</v>
      </c>
      <c r="E11018" t="str">
        <f t="shared" si="172"/>
        <v>2021NHS Greater Glasgow &amp; ClydeEthnicityAfrican - Other</v>
      </c>
      <c r="F11018">
        <v>3.6482334869431601E-2</v>
      </c>
    </row>
    <row r="11019" spans="1:6" x14ac:dyDescent="0.25">
      <c r="A11019" s="95">
        <v>44286</v>
      </c>
      <c r="B11019" t="s">
        <v>108</v>
      </c>
      <c r="C11019" t="s">
        <v>90</v>
      </c>
      <c r="D11019" t="s">
        <v>66</v>
      </c>
      <c r="E11019" t="str">
        <f t="shared" si="172"/>
        <v>2021NHS Greater Glasgow &amp; ClydeEthnicityAsian - Bangladeshi</v>
      </c>
      <c r="F11019">
        <v>4.0322580645161199E-2</v>
      </c>
    </row>
    <row r="11020" spans="1:6" x14ac:dyDescent="0.25">
      <c r="A11020" s="95">
        <v>44286</v>
      </c>
      <c r="B11020" t="s">
        <v>108</v>
      </c>
      <c r="C11020" t="s">
        <v>90</v>
      </c>
      <c r="D11020" t="s">
        <v>67</v>
      </c>
      <c r="E11020" t="str">
        <f t="shared" si="172"/>
        <v>2021NHS Greater Glasgow &amp; ClydeEthnicityAsian - Chinese</v>
      </c>
      <c r="F11020">
        <v>0.35714285714285698</v>
      </c>
    </row>
    <row r="11021" spans="1:6" x14ac:dyDescent="0.25">
      <c r="A11021" s="95">
        <v>44286</v>
      </c>
      <c r="B11021" t="s">
        <v>108</v>
      </c>
      <c r="C11021" t="s">
        <v>90</v>
      </c>
      <c r="D11021" t="s">
        <v>64</v>
      </c>
      <c r="E11021" t="str">
        <f t="shared" si="172"/>
        <v>2021NHS Greater Glasgow &amp; ClydeEthnicityAsian - Indian</v>
      </c>
      <c r="F11021">
        <v>1.06758832565284</v>
      </c>
    </row>
    <row r="11022" spans="1:6" x14ac:dyDescent="0.25">
      <c r="A11022" s="95">
        <v>44286</v>
      </c>
      <c r="B11022" t="s">
        <v>108</v>
      </c>
      <c r="C11022" t="s">
        <v>90</v>
      </c>
      <c r="D11022" t="s">
        <v>92</v>
      </c>
      <c r="E11022" t="str">
        <f t="shared" si="172"/>
        <v>2021NHS Greater Glasgow &amp; ClydeEthnicityAsian - Other</v>
      </c>
      <c r="F11022">
        <v>0.57795698924731098</v>
      </c>
    </row>
    <row r="11023" spans="1:6" x14ac:dyDescent="0.25">
      <c r="A11023" s="95">
        <v>44286</v>
      </c>
      <c r="B11023" t="s">
        <v>108</v>
      </c>
      <c r="C11023" t="s">
        <v>90</v>
      </c>
      <c r="D11023" t="s">
        <v>65</v>
      </c>
      <c r="E11023" t="str">
        <f t="shared" si="172"/>
        <v>2021NHS Greater Glasgow &amp; ClydeEthnicityAsian - Pakistani</v>
      </c>
      <c r="F11023">
        <v>0.79109062980030698</v>
      </c>
    </row>
    <row r="11024" spans="1:6" x14ac:dyDescent="0.25">
      <c r="A11024" s="95">
        <v>44286</v>
      </c>
      <c r="B11024" t="s">
        <v>108</v>
      </c>
      <c r="C11024" t="s">
        <v>90</v>
      </c>
      <c r="D11024" t="s">
        <v>93</v>
      </c>
      <c r="E11024" t="str">
        <f t="shared" si="172"/>
        <v>2021NHS Greater Glasgow &amp; ClydeEthnicityCaribbean Or Black - Black</v>
      </c>
      <c r="F11024">
        <v>4.60829493087557E-2</v>
      </c>
    </row>
    <row r="11025" spans="1:6" x14ac:dyDescent="0.25">
      <c r="A11025" s="95">
        <v>44286</v>
      </c>
      <c r="B11025" t="s">
        <v>108</v>
      </c>
      <c r="C11025" t="s">
        <v>90</v>
      </c>
      <c r="D11025" t="s">
        <v>94</v>
      </c>
      <c r="E11025" t="str">
        <f t="shared" si="172"/>
        <v>2021NHS Greater Glasgow &amp; ClydeEthnicityCaribbean Or Black - Caribbean</v>
      </c>
      <c r="F11025">
        <v>6.9124423963133605E-2</v>
      </c>
    </row>
    <row r="11026" spans="1:6" x14ac:dyDescent="0.25">
      <c r="A11026" s="95">
        <v>44286</v>
      </c>
      <c r="B11026" t="s">
        <v>108</v>
      </c>
      <c r="C11026" t="s">
        <v>90</v>
      </c>
      <c r="D11026" t="s">
        <v>95</v>
      </c>
      <c r="E11026" t="str">
        <f t="shared" si="172"/>
        <v>2021NHS Greater Glasgow &amp; ClydeEthnicityCaribbean Or Black - Other</v>
      </c>
      <c r="F11026">
        <v>8.4485407066052204E-2</v>
      </c>
    </row>
    <row r="11027" spans="1:6" x14ac:dyDescent="0.25">
      <c r="A11027" s="95">
        <v>44286</v>
      </c>
      <c r="B11027" t="s">
        <v>108</v>
      </c>
      <c r="C11027" t="s">
        <v>90</v>
      </c>
      <c r="D11027" t="s">
        <v>14</v>
      </c>
      <c r="E11027" t="str">
        <f t="shared" si="172"/>
        <v>2021NHS Greater Glasgow &amp; ClydeEthnicityDeclined</v>
      </c>
      <c r="F11027">
        <v>0.86789554531489999</v>
      </c>
    </row>
    <row r="11028" spans="1:6" x14ac:dyDescent="0.25">
      <c r="A11028" s="95">
        <v>44286</v>
      </c>
      <c r="B11028" t="s">
        <v>108</v>
      </c>
      <c r="C11028" t="s">
        <v>90</v>
      </c>
      <c r="D11028" t="s">
        <v>6</v>
      </c>
      <c r="E11028" t="str">
        <f t="shared" si="172"/>
        <v>2021NHS Greater Glasgow &amp; ClydeEthnicityNot Known</v>
      </c>
      <c r="F11028">
        <v>29.8367895545314</v>
      </c>
    </row>
    <row r="11029" spans="1:6" x14ac:dyDescent="0.25">
      <c r="A11029" s="95">
        <v>44286</v>
      </c>
      <c r="B11029" t="s">
        <v>108</v>
      </c>
      <c r="C11029" t="s">
        <v>90</v>
      </c>
      <c r="D11029" t="s">
        <v>96</v>
      </c>
      <c r="E11029" t="str">
        <f t="shared" si="172"/>
        <v>2021NHS Greater Glasgow &amp; ClydeEthnicityMixed Or Multiple Ethnic Group</v>
      </c>
      <c r="F11029">
        <v>0.44546850998463899</v>
      </c>
    </row>
    <row r="11030" spans="1:6" x14ac:dyDescent="0.25">
      <c r="A11030" s="95">
        <v>44286</v>
      </c>
      <c r="B11030" t="s">
        <v>108</v>
      </c>
      <c r="C11030" t="s">
        <v>90</v>
      </c>
      <c r="D11030" t="s">
        <v>97</v>
      </c>
      <c r="E11030" t="str">
        <f t="shared" si="172"/>
        <v>2021NHS Greater Glasgow &amp; ClydeEthnicityOther Ethnic Group - Arab</v>
      </c>
      <c r="F11030">
        <v>4.9923195084485401E-2</v>
      </c>
    </row>
    <row r="11031" spans="1:6" x14ac:dyDescent="0.25">
      <c r="A11031" s="95">
        <v>44286</v>
      </c>
      <c r="B11031" t="s">
        <v>108</v>
      </c>
      <c r="C11031" t="s">
        <v>90</v>
      </c>
      <c r="D11031" t="s">
        <v>98</v>
      </c>
      <c r="E11031" t="str">
        <f t="shared" si="172"/>
        <v>2021NHS Greater Glasgow &amp; ClydeEthnicityOther Ethnic Group - Other</v>
      </c>
      <c r="F11031">
        <v>0.28033794162826398</v>
      </c>
    </row>
    <row r="11032" spans="1:6" x14ac:dyDescent="0.25">
      <c r="A11032" s="95">
        <v>44286</v>
      </c>
      <c r="B11032" t="s">
        <v>108</v>
      </c>
      <c r="C11032" t="s">
        <v>90</v>
      </c>
      <c r="D11032" t="s">
        <v>99</v>
      </c>
      <c r="E11032" t="str">
        <f t="shared" si="172"/>
        <v>2021NHS Greater Glasgow &amp; ClydeEthnicityWhite - Gypsy Traveller</v>
      </c>
      <c r="F11032">
        <v>3.8402457757296402E-3</v>
      </c>
    </row>
    <row r="11033" spans="1:6" x14ac:dyDescent="0.25">
      <c r="A11033" s="95">
        <v>44286</v>
      </c>
      <c r="B11033" t="s">
        <v>108</v>
      </c>
      <c r="C11033" t="s">
        <v>90</v>
      </c>
      <c r="D11033" t="s">
        <v>59</v>
      </c>
      <c r="E11033" t="str">
        <f t="shared" si="172"/>
        <v>2021NHS Greater Glasgow &amp; ClydeEthnicityWhite - Irish</v>
      </c>
      <c r="F11033">
        <v>1.036866359447</v>
      </c>
    </row>
    <row r="11034" spans="1:6" x14ac:dyDescent="0.25">
      <c r="A11034" s="95">
        <v>44286</v>
      </c>
      <c r="B11034" t="s">
        <v>108</v>
      </c>
      <c r="C11034" t="s">
        <v>90</v>
      </c>
      <c r="D11034" t="s">
        <v>100</v>
      </c>
      <c r="E11034" t="str">
        <f t="shared" si="172"/>
        <v>2021NHS Greater Glasgow &amp; ClydeEthnicityWhite - Other</v>
      </c>
      <c r="F11034">
        <v>3.1682027649769502</v>
      </c>
    </row>
    <row r="11035" spans="1:6" x14ac:dyDescent="0.25">
      <c r="A11035" s="95">
        <v>44286</v>
      </c>
      <c r="B11035" t="s">
        <v>108</v>
      </c>
      <c r="C11035" t="s">
        <v>90</v>
      </c>
      <c r="D11035" t="s">
        <v>101</v>
      </c>
      <c r="E11035" t="str">
        <f t="shared" si="172"/>
        <v>2021NHS Greater Glasgow &amp; ClydeEthnicityWhite - Other British</v>
      </c>
      <c r="F11035">
        <v>8.8056835637480795</v>
      </c>
    </row>
    <row r="11036" spans="1:6" x14ac:dyDescent="0.25">
      <c r="A11036" s="95">
        <v>44286</v>
      </c>
      <c r="B11036" t="s">
        <v>108</v>
      </c>
      <c r="C11036" t="s">
        <v>90</v>
      </c>
      <c r="D11036" t="s">
        <v>62</v>
      </c>
      <c r="E11036" t="str">
        <f t="shared" si="172"/>
        <v>2021NHS Greater Glasgow &amp; ClydeEthnicityWhite - Polish</v>
      </c>
      <c r="F11036">
        <v>6.1443932411674299E-2</v>
      </c>
    </row>
    <row r="11037" spans="1:6" x14ac:dyDescent="0.25">
      <c r="A11037" s="95">
        <v>44286</v>
      </c>
      <c r="B11037" t="s">
        <v>108</v>
      </c>
      <c r="C11037" t="s">
        <v>90</v>
      </c>
      <c r="D11037" t="s">
        <v>58</v>
      </c>
      <c r="E11037" t="str">
        <f t="shared" si="172"/>
        <v>2021NHS Greater Glasgow &amp; ClydeEthnicityWhite - Scottish</v>
      </c>
      <c r="F11037">
        <v>51.634024577572902</v>
      </c>
    </row>
    <row r="11038" spans="1:6" x14ac:dyDescent="0.25">
      <c r="A11038" s="95">
        <v>44286</v>
      </c>
      <c r="B11038" t="s">
        <v>109</v>
      </c>
      <c r="C11038" t="s">
        <v>90</v>
      </c>
      <c r="D11038" t="s">
        <v>69</v>
      </c>
      <c r="E11038" t="str">
        <f t="shared" si="172"/>
        <v>2021NHS HighlandEthnicityAfrican - African</v>
      </c>
      <c r="F11038">
        <v>0.17378163959199</v>
      </c>
    </row>
    <row r="11039" spans="1:6" x14ac:dyDescent="0.25">
      <c r="A11039" s="95">
        <v>44286</v>
      </c>
      <c r="B11039" t="s">
        <v>109</v>
      </c>
      <c r="C11039" t="s">
        <v>90</v>
      </c>
      <c r="D11039" t="s">
        <v>91</v>
      </c>
      <c r="E11039" t="str">
        <f t="shared" si="172"/>
        <v>2021NHS HighlandEthnicityAfrican - Other</v>
      </c>
      <c r="F11039">
        <v>5.2890064223649398E-2</v>
      </c>
    </row>
    <row r="11040" spans="1:6" x14ac:dyDescent="0.25">
      <c r="A11040" s="95">
        <v>44286</v>
      </c>
      <c r="B11040" t="s">
        <v>109</v>
      </c>
      <c r="C11040" t="s">
        <v>90</v>
      </c>
      <c r="D11040" t="s">
        <v>66</v>
      </c>
      <c r="E11040" t="str">
        <f t="shared" si="172"/>
        <v>2021NHS HighlandEthnicityAsian - Bangladeshi</v>
      </c>
      <c r="F11040">
        <v>7.5557234605213401E-3</v>
      </c>
    </row>
    <row r="11041" spans="1:6" x14ac:dyDescent="0.25">
      <c r="A11041" s="95">
        <v>44286</v>
      </c>
      <c r="B11041" t="s">
        <v>109</v>
      </c>
      <c r="C11041" t="s">
        <v>90</v>
      </c>
      <c r="D11041" t="s">
        <v>67</v>
      </c>
      <c r="E11041" t="str">
        <f t="shared" si="172"/>
        <v>2021NHS HighlandEthnicityAsian - Chinese</v>
      </c>
      <c r="F11041">
        <v>9.0668681526256095E-2</v>
      </c>
    </row>
    <row r="11042" spans="1:6" x14ac:dyDescent="0.25">
      <c r="A11042" s="95">
        <v>44286</v>
      </c>
      <c r="B11042" t="s">
        <v>109</v>
      </c>
      <c r="C11042" t="s">
        <v>90</v>
      </c>
      <c r="D11042" t="s">
        <v>64</v>
      </c>
      <c r="E11042" t="str">
        <f t="shared" si="172"/>
        <v>2021NHS HighlandEthnicityAsian - Indian</v>
      </c>
      <c r="F11042">
        <v>0.294673214960332</v>
      </c>
    </row>
    <row r="11043" spans="1:6" x14ac:dyDescent="0.25">
      <c r="A11043" s="95">
        <v>44286</v>
      </c>
      <c r="B11043" t="s">
        <v>109</v>
      </c>
      <c r="C11043" t="s">
        <v>90</v>
      </c>
      <c r="D11043" t="s">
        <v>92</v>
      </c>
      <c r="E11043" t="str">
        <f t="shared" si="172"/>
        <v>2021NHS HighlandEthnicityAsian - Other</v>
      </c>
      <c r="F11043">
        <v>0.56667925953910003</v>
      </c>
    </row>
    <row r="11044" spans="1:6" x14ac:dyDescent="0.25">
      <c r="A11044" s="95">
        <v>44286</v>
      </c>
      <c r="B11044" t="s">
        <v>109</v>
      </c>
      <c r="C11044" t="s">
        <v>90</v>
      </c>
      <c r="D11044" t="s">
        <v>65</v>
      </c>
      <c r="E11044" t="str">
        <f t="shared" si="172"/>
        <v>2021NHS HighlandEthnicityAsian - Pakistani</v>
      </c>
      <c r="F11044">
        <v>0.15111446921042601</v>
      </c>
    </row>
    <row r="11045" spans="1:6" x14ac:dyDescent="0.25">
      <c r="A11045" s="95">
        <v>44286</v>
      </c>
      <c r="B11045" t="s">
        <v>109</v>
      </c>
      <c r="C11045" t="s">
        <v>90</v>
      </c>
      <c r="D11045" t="s">
        <v>93</v>
      </c>
      <c r="E11045" t="str">
        <f t="shared" si="172"/>
        <v>2021NHS HighlandEthnicityCaribbean Or Black - Black</v>
      </c>
      <c r="F11045">
        <v>2.2667170381564E-2</v>
      </c>
    </row>
    <row r="11046" spans="1:6" x14ac:dyDescent="0.25">
      <c r="A11046" s="95">
        <v>44286</v>
      </c>
      <c r="B11046" t="s">
        <v>109</v>
      </c>
      <c r="C11046" t="s">
        <v>90</v>
      </c>
      <c r="D11046" t="s">
        <v>95</v>
      </c>
      <c r="E11046" t="str">
        <f t="shared" si="172"/>
        <v>2021NHS HighlandEthnicityCaribbean Or Black - Other</v>
      </c>
      <c r="F11046">
        <v>3.7778617302606697E-2</v>
      </c>
    </row>
    <row r="11047" spans="1:6" x14ac:dyDescent="0.25">
      <c r="A11047" s="95">
        <v>44286</v>
      </c>
      <c r="B11047" t="s">
        <v>109</v>
      </c>
      <c r="C11047" t="s">
        <v>90</v>
      </c>
      <c r="D11047" t="s">
        <v>14</v>
      </c>
      <c r="E11047" t="str">
        <f t="shared" si="172"/>
        <v>2021NHS HighlandEthnicityDeclined</v>
      </c>
      <c r="F11047">
        <v>11.9531545145447</v>
      </c>
    </row>
    <row r="11048" spans="1:6" x14ac:dyDescent="0.25">
      <c r="A11048" s="95">
        <v>44286</v>
      </c>
      <c r="B11048" t="s">
        <v>109</v>
      </c>
      <c r="C11048" t="s">
        <v>90</v>
      </c>
      <c r="D11048" t="s">
        <v>6</v>
      </c>
      <c r="E11048" t="str">
        <f t="shared" si="172"/>
        <v>2021NHS HighlandEthnicityNot Known</v>
      </c>
      <c r="F11048">
        <v>24.049867774839399</v>
      </c>
    </row>
    <row r="11049" spans="1:6" x14ac:dyDescent="0.25">
      <c r="A11049" s="95">
        <v>44286</v>
      </c>
      <c r="B11049" t="s">
        <v>109</v>
      </c>
      <c r="C11049" t="s">
        <v>90</v>
      </c>
      <c r="D11049" t="s">
        <v>96</v>
      </c>
      <c r="E11049" t="str">
        <f t="shared" si="172"/>
        <v>2021NHS HighlandEthnicityMixed Or Multiple Ethnic Group</v>
      </c>
      <c r="F11049">
        <v>0.30222893842085302</v>
      </c>
    </row>
    <row r="11050" spans="1:6" x14ac:dyDescent="0.25">
      <c r="A11050" s="95">
        <v>44286</v>
      </c>
      <c r="B11050" t="s">
        <v>109</v>
      </c>
      <c r="C11050" t="s">
        <v>90</v>
      </c>
      <c r="D11050" t="s">
        <v>97</v>
      </c>
      <c r="E11050" t="str">
        <f t="shared" si="172"/>
        <v>2021NHS HighlandEthnicityOther Ethnic Group - Arab</v>
      </c>
      <c r="F11050">
        <v>3.7778617302606697E-2</v>
      </c>
    </row>
    <row r="11051" spans="1:6" x14ac:dyDescent="0.25">
      <c r="A11051" s="95">
        <v>44286</v>
      </c>
      <c r="B11051" t="s">
        <v>109</v>
      </c>
      <c r="C11051" t="s">
        <v>90</v>
      </c>
      <c r="D11051" t="s">
        <v>98</v>
      </c>
      <c r="E11051" t="str">
        <f t="shared" si="172"/>
        <v>2021NHS HighlandEthnicityOther Ethnic Group - Other</v>
      </c>
      <c r="F11051">
        <v>0.17378163959199</v>
      </c>
    </row>
    <row r="11052" spans="1:6" x14ac:dyDescent="0.25">
      <c r="A11052" s="95">
        <v>44286</v>
      </c>
      <c r="B11052" t="s">
        <v>109</v>
      </c>
      <c r="C11052" t="s">
        <v>90</v>
      </c>
      <c r="D11052" t="s">
        <v>99</v>
      </c>
      <c r="E11052" t="str">
        <f t="shared" si="172"/>
        <v>2021NHS HighlandEthnicityWhite - Gypsy Traveller</v>
      </c>
      <c r="F11052">
        <v>1.51114469210426E-2</v>
      </c>
    </row>
    <row r="11053" spans="1:6" x14ac:dyDescent="0.25">
      <c r="A11053" s="95">
        <v>44286</v>
      </c>
      <c r="B11053" t="s">
        <v>109</v>
      </c>
      <c r="C11053" t="s">
        <v>90</v>
      </c>
      <c r="D11053" t="s">
        <v>59</v>
      </c>
      <c r="E11053" t="str">
        <f t="shared" si="172"/>
        <v>2021NHS HighlandEthnicityWhite - Irish</v>
      </c>
      <c r="F11053">
        <v>0.77068379297317702</v>
      </c>
    </row>
    <row r="11054" spans="1:6" x14ac:dyDescent="0.25">
      <c r="A11054" s="95">
        <v>44286</v>
      </c>
      <c r="B11054" t="s">
        <v>109</v>
      </c>
      <c r="C11054" t="s">
        <v>90</v>
      </c>
      <c r="D11054" t="s">
        <v>100</v>
      </c>
      <c r="E11054" t="str">
        <f t="shared" si="172"/>
        <v>2021NHS HighlandEthnicityWhite - Other</v>
      </c>
      <c r="F11054">
        <v>3.0374008311295801</v>
      </c>
    </row>
    <row r="11055" spans="1:6" x14ac:dyDescent="0.25">
      <c r="A11055" s="95">
        <v>44286</v>
      </c>
      <c r="B11055" t="s">
        <v>109</v>
      </c>
      <c r="C11055" t="s">
        <v>90</v>
      </c>
      <c r="D11055" t="s">
        <v>101</v>
      </c>
      <c r="E11055" t="str">
        <f t="shared" si="172"/>
        <v>2021NHS HighlandEthnicityWhite - Other British</v>
      </c>
      <c r="F11055">
        <v>11.4091424253872</v>
      </c>
    </row>
    <row r="11056" spans="1:6" x14ac:dyDescent="0.25">
      <c r="A11056" s="95">
        <v>44286</v>
      </c>
      <c r="B11056" t="s">
        <v>109</v>
      </c>
      <c r="C11056" t="s">
        <v>90</v>
      </c>
      <c r="D11056" t="s">
        <v>62</v>
      </c>
      <c r="E11056" t="str">
        <f t="shared" si="172"/>
        <v>2021NHS HighlandEthnicityWhite - Polish</v>
      </c>
      <c r="F11056">
        <v>0.21156025689459701</v>
      </c>
    </row>
    <row r="11057" spans="1:6" x14ac:dyDescent="0.25">
      <c r="A11057" s="95">
        <v>44286</v>
      </c>
      <c r="B11057" t="s">
        <v>109</v>
      </c>
      <c r="C11057" t="s">
        <v>90</v>
      </c>
      <c r="D11057" t="s">
        <v>58</v>
      </c>
      <c r="E11057" t="str">
        <f t="shared" si="172"/>
        <v>2021NHS HighlandEthnicityWhite - Scottish</v>
      </c>
      <c r="F11057">
        <v>46.641480921798198</v>
      </c>
    </row>
    <row r="11058" spans="1:6" x14ac:dyDescent="0.25">
      <c r="A11058" s="95">
        <v>44286</v>
      </c>
      <c r="B11058" t="s">
        <v>110</v>
      </c>
      <c r="C11058" t="s">
        <v>90</v>
      </c>
      <c r="D11058" t="s">
        <v>69</v>
      </c>
      <c r="E11058" t="str">
        <f t="shared" si="172"/>
        <v>2021NHS LanarkshireEthnicityAfrican - African</v>
      </c>
      <c r="F11058">
        <v>0.33253602473601301</v>
      </c>
    </row>
    <row r="11059" spans="1:6" x14ac:dyDescent="0.25">
      <c r="A11059" s="95">
        <v>44286</v>
      </c>
      <c r="B11059" t="s">
        <v>110</v>
      </c>
      <c r="C11059" t="s">
        <v>90</v>
      </c>
      <c r="D11059" t="s">
        <v>91</v>
      </c>
      <c r="E11059" t="str">
        <f t="shared" si="172"/>
        <v>2021NHS LanarkshireEthnicityAfrican - Other</v>
      </c>
      <c r="F11059">
        <v>0.14584913365614599</v>
      </c>
    </row>
    <row r="11060" spans="1:6" x14ac:dyDescent="0.25">
      <c r="A11060" s="95">
        <v>44286</v>
      </c>
      <c r="B11060" t="s">
        <v>110</v>
      </c>
      <c r="C11060" t="s">
        <v>90</v>
      </c>
      <c r="D11060" t="s">
        <v>66</v>
      </c>
      <c r="E11060" t="str">
        <f t="shared" si="172"/>
        <v>2021NHS LanarkshireEthnicityAsian - Bangladeshi</v>
      </c>
      <c r="F11060">
        <v>4.0837757423720901E-2</v>
      </c>
    </row>
    <row r="11061" spans="1:6" x14ac:dyDescent="0.25">
      <c r="A11061" s="95">
        <v>44286</v>
      </c>
      <c r="B11061" t="s">
        <v>110</v>
      </c>
      <c r="C11061" t="s">
        <v>90</v>
      </c>
      <c r="D11061" t="s">
        <v>67</v>
      </c>
      <c r="E11061" t="str">
        <f t="shared" si="172"/>
        <v>2021NHS LanarkshireEthnicityAsian - Chinese</v>
      </c>
      <c r="F11061">
        <v>0.204188787118604</v>
      </c>
    </row>
    <row r="11062" spans="1:6" x14ac:dyDescent="0.25">
      <c r="A11062" s="95">
        <v>44286</v>
      </c>
      <c r="B11062" t="s">
        <v>110</v>
      </c>
      <c r="C11062" t="s">
        <v>90</v>
      </c>
      <c r="D11062" t="s">
        <v>64</v>
      </c>
      <c r="E11062" t="str">
        <f t="shared" si="172"/>
        <v>2021NHS LanarkshireEthnicityAsian - Indian</v>
      </c>
      <c r="F11062">
        <v>0.95093635143807198</v>
      </c>
    </row>
    <row r="11063" spans="1:6" x14ac:dyDescent="0.25">
      <c r="A11063" s="95">
        <v>44286</v>
      </c>
      <c r="B11063" t="s">
        <v>110</v>
      </c>
      <c r="C11063" t="s">
        <v>90</v>
      </c>
      <c r="D11063" t="s">
        <v>92</v>
      </c>
      <c r="E11063" t="str">
        <f t="shared" si="172"/>
        <v>2021NHS LanarkshireEthnicityAsian - Other</v>
      </c>
      <c r="F11063">
        <v>0.25669447523481698</v>
      </c>
    </row>
    <row r="11064" spans="1:6" x14ac:dyDescent="0.25">
      <c r="A11064" s="95">
        <v>44286</v>
      </c>
      <c r="B11064" t="s">
        <v>110</v>
      </c>
      <c r="C11064" t="s">
        <v>90</v>
      </c>
      <c r="D11064" t="s">
        <v>65</v>
      </c>
      <c r="E11064" t="str">
        <f t="shared" si="172"/>
        <v>2021NHS LanarkshireEthnicityAsian - Pakistani</v>
      </c>
      <c r="F11064">
        <v>0.65923808412578</v>
      </c>
    </row>
    <row r="11065" spans="1:6" x14ac:dyDescent="0.25">
      <c r="A11065" s="95">
        <v>44286</v>
      </c>
      <c r="B11065" t="s">
        <v>110</v>
      </c>
      <c r="C11065" t="s">
        <v>90</v>
      </c>
      <c r="D11065" t="s">
        <v>93</v>
      </c>
      <c r="E11065" t="str">
        <f t="shared" si="172"/>
        <v>2021NHS LanarkshireEthnicityCaribbean Or Black - Black</v>
      </c>
      <c r="F11065">
        <v>1.7501896038737499E-2</v>
      </c>
    </row>
    <row r="11066" spans="1:6" x14ac:dyDescent="0.25">
      <c r="A11066" s="95">
        <v>44286</v>
      </c>
      <c r="B11066" t="s">
        <v>110</v>
      </c>
      <c r="C11066" t="s">
        <v>90</v>
      </c>
      <c r="D11066" t="s">
        <v>94</v>
      </c>
      <c r="E11066" t="str">
        <f t="shared" si="172"/>
        <v>2021NHS LanarkshireEthnicityCaribbean Or Black - Caribbean</v>
      </c>
      <c r="F11066">
        <v>3.5003792077474997E-2</v>
      </c>
    </row>
    <row r="11067" spans="1:6" x14ac:dyDescent="0.25">
      <c r="A11067" s="95">
        <v>44286</v>
      </c>
      <c r="B11067" t="s">
        <v>110</v>
      </c>
      <c r="C11067" t="s">
        <v>90</v>
      </c>
      <c r="D11067" t="s">
        <v>95</v>
      </c>
      <c r="E11067" t="str">
        <f t="shared" si="172"/>
        <v>2021NHS LanarkshireEthnicityCaribbean Or Black - Other</v>
      </c>
      <c r="F11067">
        <v>2.3335861384983302E-2</v>
      </c>
    </row>
    <row r="11068" spans="1:6" x14ac:dyDescent="0.25">
      <c r="A11068" s="95">
        <v>44286</v>
      </c>
      <c r="B11068" t="s">
        <v>110</v>
      </c>
      <c r="C11068" t="s">
        <v>90</v>
      </c>
      <c r="D11068" t="s">
        <v>14</v>
      </c>
      <c r="E11068" t="str">
        <f t="shared" si="172"/>
        <v>2021NHS LanarkshireEthnicityDeclined</v>
      </c>
      <c r="F11068">
        <v>5.5014293215098302</v>
      </c>
    </row>
    <row r="11069" spans="1:6" x14ac:dyDescent="0.25">
      <c r="A11069" s="95">
        <v>44286</v>
      </c>
      <c r="B11069" t="s">
        <v>110</v>
      </c>
      <c r="C11069" t="s">
        <v>90</v>
      </c>
      <c r="D11069" t="s">
        <v>6</v>
      </c>
      <c r="E11069" t="str">
        <f t="shared" si="172"/>
        <v>2021NHS LanarkshireEthnicityNot Known</v>
      </c>
      <c r="F11069">
        <v>25.430254944285601</v>
      </c>
    </row>
    <row r="11070" spans="1:6" x14ac:dyDescent="0.25">
      <c r="A11070" s="95">
        <v>44286</v>
      </c>
      <c r="B11070" t="s">
        <v>110</v>
      </c>
      <c r="C11070" t="s">
        <v>90</v>
      </c>
      <c r="D11070" t="s">
        <v>96</v>
      </c>
      <c r="E11070" t="str">
        <f t="shared" si="172"/>
        <v>2021NHS LanarkshireEthnicityMixed Or Multiple Ethnic Group</v>
      </c>
      <c r="F11070">
        <v>0.26836240592730798</v>
      </c>
    </row>
    <row r="11071" spans="1:6" x14ac:dyDescent="0.25">
      <c r="A11071" s="95">
        <v>44286</v>
      </c>
      <c r="B11071" t="s">
        <v>110</v>
      </c>
      <c r="C11071" t="s">
        <v>90</v>
      </c>
      <c r="D11071" t="s">
        <v>97</v>
      </c>
      <c r="E11071" t="str">
        <f t="shared" si="172"/>
        <v>2021NHS LanarkshireEthnicityOther Ethnic Group - Arab</v>
      </c>
      <c r="F11071">
        <v>1.16679306924916E-2</v>
      </c>
    </row>
    <row r="11072" spans="1:6" x14ac:dyDescent="0.25">
      <c r="A11072" s="95">
        <v>44286</v>
      </c>
      <c r="B11072" t="s">
        <v>110</v>
      </c>
      <c r="C11072" t="s">
        <v>90</v>
      </c>
      <c r="D11072" t="s">
        <v>98</v>
      </c>
      <c r="E11072" t="str">
        <f t="shared" si="172"/>
        <v>2021NHS LanarkshireEthnicityOther Ethnic Group - Other</v>
      </c>
      <c r="F11072">
        <v>0.221690683157342</v>
      </c>
    </row>
    <row r="11073" spans="1:6" x14ac:dyDescent="0.25">
      <c r="A11073" s="95">
        <v>44286</v>
      </c>
      <c r="B11073" t="s">
        <v>110</v>
      </c>
      <c r="C11073" t="s">
        <v>90</v>
      </c>
      <c r="D11073" t="s">
        <v>59</v>
      </c>
      <c r="E11073" t="str">
        <f t="shared" si="172"/>
        <v>2021NHS LanarkshireEthnicityWhite - Irish</v>
      </c>
      <c r="F11073">
        <v>0.73507963362697604</v>
      </c>
    </row>
    <row r="11074" spans="1:6" x14ac:dyDescent="0.25">
      <c r="A11074" s="95">
        <v>44286</v>
      </c>
      <c r="B11074" t="s">
        <v>110</v>
      </c>
      <c r="C11074" t="s">
        <v>90</v>
      </c>
      <c r="D11074" t="s">
        <v>100</v>
      </c>
      <c r="E11074" t="str">
        <f t="shared" si="172"/>
        <v>2021NHS LanarkshireEthnicityWhite - Other</v>
      </c>
      <c r="F11074">
        <v>1.7035178811037801</v>
      </c>
    </row>
    <row r="11075" spans="1:6" x14ac:dyDescent="0.25">
      <c r="A11075" s="95">
        <v>44286</v>
      </c>
      <c r="B11075" t="s">
        <v>110</v>
      </c>
      <c r="C11075" t="s">
        <v>90</v>
      </c>
      <c r="D11075" t="s">
        <v>101</v>
      </c>
      <c r="E11075" t="str">
        <f t="shared" si="172"/>
        <v>2021NHS LanarkshireEthnicityWhite - Other British</v>
      </c>
      <c r="F11075">
        <v>4.9763724403477001</v>
      </c>
    </row>
    <row r="11076" spans="1:6" x14ac:dyDescent="0.25">
      <c r="A11076" s="95">
        <v>44286</v>
      </c>
      <c r="B11076" t="s">
        <v>110</v>
      </c>
      <c r="C11076" t="s">
        <v>90</v>
      </c>
      <c r="D11076" t="s">
        <v>62</v>
      </c>
      <c r="E11076" t="str">
        <f t="shared" ref="E11076:E11139" si="173">"20"&amp;RIGHT(TEXT(A11076,"dd-mmm-yy"),2)&amp;B11076&amp;C11076&amp;D11076</f>
        <v>2021NHS LanarkshireEthnicityWhite - Polish</v>
      </c>
      <c r="F11076">
        <v>2.3335861384983302E-2</v>
      </c>
    </row>
    <row r="11077" spans="1:6" x14ac:dyDescent="0.25">
      <c r="A11077" s="95">
        <v>44286</v>
      </c>
      <c r="B11077" t="s">
        <v>110</v>
      </c>
      <c r="C11077" t="s">
        <v>90</v>
      </c>
      <c r="D11077" t="s">
        <v>58</v>
      </c>
      <c r="E11077" t="str">
        <f t="shared" si="173"/>
        <v>2021NHS LanarkshireEthnicityWhite - Scottish</v>
      </c>
      <c r="F11077">
        <v>58.4621667347295</v>
      </c>
    </row>
    <row r="11078" spans="1:6" x14ac:dyDescent="0.25">
      <c r="A11078" s="95">
        <v>44286</v>
      </c>
      <c r="B11078" t="s">
        <v>107</v>
      </c>
      <c r="C11078" t="s">
        <v>90</v>
      </c>
      <c r="D11078" t="s">
        <v>69</v>
      </c>
      <c r="E11078" t="str">
        <f t="shared" si="173"/>
        <v>2021NHS GrampianEthnicityAfrican - African</v>
      </c>
      <c r="F11078">
        <v>0.97460129946839902</v>
      </c>
    </row>
    <row r="11079" spans="1:6" x14ac:dyDescent="0.25">
      <c r="A11079" s="95">
        <v>44286</v>
      </c>
      <c r="B11079" t="s">
        <v>107</v>
      </c>
      <c r="C11079" t="s">
        <v>90</v>
      </c>
      <c r="D11079" t="s">
        <v>91</v>
      </c>
      <c r="E11079" t="str">
        <f t="shared" si="173"/>
        <v>2021NHS GrampianEthnicityAfrican - Other</v>
      </c>
      <c r="F11079">
        <v>0.12797794841504201</v>
      </c>
    </row>
    <row r="11080" spans="1:6" x14ac:dyDescent="0.25">
      <c r="A11080" s="95">
        <v>44286</v>
      </c>
      <c r="B11080" t="s">
        <v>107</v>
      </c>
      <c r="C11080" t="s">
        <v>90</v>
      </c>
      <c r="D11080" t="s">
        <v>66</v>
      </c>
      <c r="E11080" t="str">
        <f t="shared" si="173"/>
        <v>2021NHS GrampianEthnicityAsian - Bangladeshi</v>
      </c>
      <c r="F11080">
        <v>0.11321126205946</v>
      </c>
    </row>
    <row r="11081" spans="1:6" x14ac:dyDescent="0.25">
      <c r="A11081" s="95">
        <v>44286</v>
      </c>
      <c r="B11081" t="s">
        <v>107</v>
      </c>
      <c r="C11081" t="s">
        <v>90</v>
      </c>
      <c r="D11081" t="s">
        <v>67</v>
      </c>
      <c r="E11081" t="str">
        <f t="shared" si="173"/>
        <v>2021NHS GrampianEthnicityAsian - Chinese</v>
      </c>
      <c r="F11081">
        <v>0.42331167552667798</v>
      </c>
    </row>
    <row r="11082" spans="1:6" x14ac:dyDescent="0.25">
      <c r="A11082" s="95">
        <v>44286</v>
      </c>
      <c r="B11082" t="s">
        <v>107</v>
      </c>
      <c r="C11082" t="s">
        <v>90</v>
      </c>
      <c r="D11082" t="s">
        <v>64</v>
      </c>
      <c r="E11082" t="str">
        <f t="shared" si="173"/>
        <v>2021NHS GrampianEthnicityAsian - Indian</v>
      </c>
      <c r="F11082">
        <v>2.13624729277416</v>
      </c>
    </row>
    <row r="11083" spans="1:6" x14ac:dyDescent="0.25">
      <c r="A11083" s="95">
        <v>44286</v>
      </c>
      <c r="B11083" t="s">
        <v>107</v>
      </c>
      <c r="C11083" t="s">
        <v>90</v>
      </c>
      <c r="D11083" t="s">
        <v>92</v>
      </c>
      <c r="E11083" t="str">
        <f t="shared" si="173"/>
        <v>2021NHS GrampianEthnicityAsian - Other</v>
      </c>
      <c r="F11083">
        <v>1.1961015948021201</v>
      </c>
    </row>
    <row r="11084" spans="1:6" x14ac:dyDescent="0.25">
      <c r="A11084" s="95">
        <v>44286</v>
      </c>
      <c r="B11084" t="s">
        <v>107</v>
      </c>
      <c r="C11084" t="s">
        <v>90</v>
      </c>
      <c r="D11084" t="s">
        <v>65</v>
      </c>
      <c r="E11084" t="str">
        <f t="shared" si="173"/>
        <v>2021NHS GrampianEthnicityAsian - Pakistani</v>
      </c>
      <c r="F11084">
        <v>0.38885607403032002</v>
      </c>
    </row>
    <row r="11085" spans="1:6" x14ac:dyDescent="0.25">
      <c r="A11085" s="95">
        <v>44286</v>
      </c>
      <c r="B11085" t="s">
        <v>107</v>
      </c>
      <c r="C11085" t="s">
        <v>90</v>
      </c>
      <c r="D11085" t="s">
        <v>93</v>
      </c>
      <c r="E11085" t="str">
        <f t="shared" si="173"/>
        <v>2021NHS GrampianEthnicityCaribbean Or Black - Black</v>
      </c>
      <c r="F11085">
        <v>3.9377830281551403E-2</v>
      </c>
    </row>
    <row r="11086" spans="1:6" x14ac:dyDescent="0.25">
      <c r="A11086" s="95">
        <v>44286</v>
      </c>
      <c r="B11086" t="s">
        <v>107</v>
      </c>
      <c r="C11086" t="s">
        <v>90</v>
      </c>
      <c r="D11086" t="s">
        <v>94</v>
      </c>
      <c r="E11086" t="str">
        <f t="shared" si="173"/>
        <v>2021NHS GrampianEthnicityCaribbean Or Black - Caribbean</v>
      </c>
      <c r="F11086">
        <v>7.3833431777909006E-2</v>
      </c>
    </row>
    <row r="11087" spans="1:6" x14ac:dyDescent="0.25">
      <c r="A11087" s="95">
        <v>44286</v>
      </c>
      <c r="B11087" t="s">
        <v>107</v>
      </c>
      <c r="C11087" t="s">
        <v>90</v>
      </c>
      <c r="D11087" t="s">
        <v>95</v>
      </c>
      <c r="E11087" t="str">
        <f t="shared" si="173"/>
        <v>2021NHS GrampianEthnicityCaribbean Or Black - Other</v>
      </c>
      <c r="F11087">
        <v>9.8444575703878698E-2</v>
      </c>
    </row>
    <row r="11088" spans="1:6" x14ac:dyDescent="0.25">
      <c r="A11088" s="95">
        <v>44286</v>
      </c>
      <c r="B11088" t="s">
        <v>107</v>
      </c>
      <c r="C11088" t="s">
        <v>90</v>
      </c>
      <c r="D11088" t="s">
        <v>14</v>
      </c>
      <c r="E11088" t="str">
        <f t="shared" si="173"/>
        <v>2021NHS GrampianEthnicityDeclined</v>
      </c>
      <c r="F11088">
        <v>24.163221106517</v>
      </c>
    </row>
    <row r="11089" spans="1:6" x14ac:dyDescent="0.25">
      <c r="A11089" s="95">
        <v>44286</v>
      </c>
      <c r="B11089" t="s">
        <v>107</v>
      </c>
      <c r="C11089" t="s">
        <v>90</v>
      </c>
      <c r="D11089" t="s">
        <v>6</v>
      </c>
      <c r="E11089" t="str">
        <f t="shared" si="173"/>
        <v>2021NHS GrampianEthnicityNot Known</v>
      </c>
      <c r="F11089">
        <v>6.4874975388856004</v>
      </c>
    </row>
    <row r="11090" spans="1:6" x14ac:dyDescent="0.25">
      <c r="A11090" s="95">
        <v>44286</v>
      </c>
      <c r="B11090" t="s">
        <v>107</v>
      </c>
      <c r="C11090" t="s">
        <v>90</v>
      </c>
      <c r="D11090" t="s">
        <v>96</v>
      </c>
      <c r="E11090" t="str">
        <f t="shared" si="173"/>
        <v>2021NHS GrampianEthnicityMixed Or Multiple Ethnic Group</v>
      </c>
      <c r="F11090">
        <v>0.50698956487497504</v>
      </c>
    </row>
    <row r="11091" spans="1:6" x14ac:dyDescent="0.25">
      <c r="A11091" s="95">
        <v>44286</v>
      </c>
      <c r="B11091" t="s">
        <v>107</v>
      </c>
      <c r="C11091" t="s">
        <v>90</v>
      </c>
      <c r="D11091" t="s">
        <v>97</v>
      </c>
      <c r="E11091" t="str">
        <f t="shared" si="173"/>
        <v>2021NHS GrampianEthnicityOther Ethnic Group - Arab</v>
      </c>
      <c r="F11091">
        <v>5.9066745422327198E-2</v>
      </c>
    </row>
    <row r="11092" spans="1:6" x14ac:dyDescent="0.25">
      <c r="A11092" s="95">
        <v>44286</v>
      </c>
      <c r="B11092" t="s">
        <v>107</v>
      </c>
      <c r="C11092" t="s">
        <v>90</v>
      </c>
      <c r="D11092" t="s">
        <v>98</v>
      </c>
      <c r="E11092" t="str">
        <f t="shared" si="173"/>
        <v>2021NHS GrampianEthnicityOther Ethnic Group - Other</v>
      </c>
      <c r="F11092">
        <v>0.42823390431187203</v>
      </c>
    </row>
    <row r="11093" spans="1:6" x14ac:dyDescent="0.25">
      <c r="A11093" s="95">
        <v>44286</v>
      </c>
      <c r="B11093" t="s">
        <v>107</v>
      </c>
      <c r="C11093" t="s">
        <v>90</v>
      </c>
      <c r="D11093" t="s">
        <v>99</v>
      </c>
      <c r="E11093" t="str">
        <f t="shared" si="173"/>
        <v>2021NHS GrampianEthnicityWhite - Gypsy Traveller</v>
      </c>
      <c r="F11093">
        <v>3.9377830281551403E-2</v>
      </c>
    </row>
    <row r="11094" spans="1:6" x14ac:dyDescent="0.25">
      <c r="A11094" s="95">
        <v>44286</v>
      </c>
      <c r="B11094" t="s">
        <v>107</v>
      </c>
      <c r="C11094" t="s">
        <v>90</v>
      </c>
      <c r="D11094" t="s">
        <v>59</v>
      </c>
      <c r="E11094" t="str">
        <f t="shared" si="173"/>
        <v>2021NHS GrampianEthnicityWhite - Irish</v>
      </c>
      <c r="F11094">
        <v>1.12226816302421</v>
      </c>
    </row>
    <row r="11095" spans="1:6" x14ac:dyDescent="0.25">
      <c r="A11095" s="95">
        <v>44286</v>
      </c>
      <c r="B11095" t="s">
        <v>107</v>
      </c>
      <c r="C11095" t="s">
        <v>90</v>
      </c>
      <c r="D11095" t="s">
        <v>100</v>
      </c>
      <c r="E11095" t="str">
        <f t="shared" si="173"/>
        <v>2021NHS GrampianEthnicityWhite - Other</v>
      </c>
      <c r="F11095">
        <v>3.44556014963575</v>
      </c>
    </row>
    <row r="11096" spans="1:6" x14ac:dyDescent="0.25">
      <c r="A11096" s="95">
        <v>44286</v>
      </c>
      <c r="B11096" t="s">
        <v>107</v>
      </c>
      <c r="C11096" t="s">
        <v>90</v>
      </c>
      <c r="D11096" t="s">
        <v>101</v>
      </c>
      <c r="E11096" t="str">
        <f t="shared" si="173"/>
        <v>2021NHS GrampianEthnicityWhite - Other British</v>
      </c>
      <c r="F11096">
        <v>9.4309903524315803</v>
      </c>
    </row>
    <row r="11097" spans="1:6" x14ac:dyDescent="0.25">
      <c r="A11097" s="95">
        <v>44286</v>
      </c>
      <c r="B11097" t="s">
        <v>107</v>
      </c>
      <c r="C11097" t="s">
        <v>90</v>
      </c>
      <c r="D11097" t="s">
        <v>62</v>
      </c>
      <c r="E11097" t="str">
        <f t="shared" si="173"/>
        <v>2021NHS GrampianEthnicityWhite - Polish</v>
      </c>
      <c r="F11097">
        <v>0.14274463477062399</v>
      </c>
    </row>
    <row r="11098" spans="1:6" x14ac:dyDescent="0.25">
      <c r="A11098" s="95">
        <v>44286</v>
      </c>
      <c r="B11098" t="s">
        <v>107</v>
      </c>
      <c r="C11098" t="s">
        <v>90</v>
      </c>
      <c r="D11098" t="s">
        <v>58</v>
      </c>
      <c r="E11098" t="str">
        <f t="shared" si="173"/>
        <v>2021NHS GrampianEthnicityWhite - Scottish</v>
      </c>
      <c r="F11098">
        <v>48.602087025004899</v>
      </c>
    </row>
    <row r="11099" spans="1:6" x14ac:dyDescent="0.25">
      <c r="A11099" s="95">
        <v>44286</v>
      </c>
      <c r="B11099" t="s">
        <v>112</v>
      </c>
      <c r="C11099" t="s">
        <v>90</v>
      </c>
      <c r="D11099" t="s">
        <v>69</v>
      </c>
      <c r="E11099" t="str">
        <f t="shared" si="173"/>
        <v>2021NHS OrkneyEthnicityAfrican - African</v>
      </c>
      <c r="F11099">
        <v>0.30959752321981399</v>
      </c>
    </row>
    <row r="11100" spans="1:6" x14ac:dyDescent="0.25">
      <c r="A11100" s="95">
        <v>44286</v>
      </c>
      <c r="B11100" t="s">
        <v>112</v>
      </c>
      <c r="C11100" t="s">
        <v>90</v>
      </c>
      <c r="D11100" t="s">
        <v>91</v>
      </c>
      <c r="E11100" t="str">
        <f t="shared" si="173"/>
        <v>2021NHS OrkneyEthnicityAfrican - Other</v>
      </c>
      <c r="F11100">
        <v>0.30959752321981399</v>
      </c>
    </row>
    <row r="11101" spans="1:6" x14ac:dyDescent="0.25">
      <c r="A11101" s="95">
        <v>44286</v>
      </c>
      <c r="B11101" t="s">
        <v>112</v>
      </c>
      <c r="C11101" t="s">
        <v>90</v>
      </c>
      <c r="D11101" t="s">
        <v>64</v>
      </c>
      <c r="E11101" t="str">
        <f t="shared" si="173"/>
        <v>2021NHS OrkneyEthnicityAsian - Indian</v>
      </c>
      <c r="F11101">
        <v>0.515995872033023</v>
      </c>
    </row>
    <row r="11102" spans="1:6" x14ac:dyDescent="0.25">
      <c r="A11102" s="95">
        <v>44286</v>
      </c>
      <c r="B11102" t="s">
        <v>112</v>
      </c>
      <c r="C11102" t="s">
        <v>90</v>
      </c>
      <c r="D11102" t="s">
        <v>65</v>
      </c>
      <c r="E11102" t="str">
        <f t="shared" si="173"/>
        <v>2021NHS OrkneyEthnicityAsian - Pakistani</v>
      </c>
      <c r="F11102">
        <v>0.10319917440660401</v>
      </c>
    </row>
    <row r="11103" spans="1:6" x14ac:dyDescent="0.25">
      <c r="A11103" s="95">
        <v>44286</v>
      </c>
      <c r="B11103" t="s">
        <v>112</v>
      </c>
      <c r="C11103" t="s">
        <v>90</v>
      </c>
      <c r="D11103" t="s">
        <v>14</v>
      </c>
      <c r="E11103" t="str">
        <f t="shared" si="173"/>
        <v>2021NHS OrkneyEthnicityDeclined</v>
      </c>
      <c r="F11103">
        <v>5.3663570691434401</v>
      </c>
    </row>
    <row r="11104" spans="1:6" x14ac:dyDescent="0.25">
      <c r="A11104" s="95">
        <v>44286</v>
      </c>
      <c r="B11104" t="s">
        <v>112</v>
      </c>
      <c r="C11104" t="s">
        <v>90</v>
      </c>
      <c r="D11104" t="s">
        <v>6</v>
      </c>
      <c r="E11104" t="str">
        <f t="shared" si="173"/>
        <v>2021NHS OrkneyEthnicityNot Known</v>
      </c>
      <c r="F11104">
        <v>7.1207430340557201</v>
      </c>
    </row>
    <row r="11105" spans="1:6" x14ac:dyDescent="0.25">
      <c r="A11105" s="95">
        <v>44286</v>
      </c>
      <c r="B11105" t="s">
        <v>112</v>
      </c>
      <c r="C11105" t="s">
        <v>90</v>
      </c>
      <c r="D11105" t="s">
        <v>96</v>
      </c>
      <c r="E11105" t="str">
        <f t="shared" si="173"/>
        <v>2021NHS OrkneyEthnicityMixed Or Multiple Ethnic Group</v>
      </c>
      <c r="F11105">
        <v>0.30959752321981399</v>
      </c>
    </row>
    <row r="11106" spans="1:6" x14ac:dyDescent="0.25">
      <c r="A11106" s="95">
        <v>44286</v>
      </c>
      <c r="B11106" t="s">
        <v>112</v>
      </c>
      <c r="C11106" t="s">
        <v>90</v>
      </c>
      <c r="D11106" t="s">
        <v>98</v>
      </c>
      <c r="E11106" t="str">
        <f t="shared" si="173"/>
        <v>2021NHS OrkneyEthnicityOther Ethnic Group - Other</v>
      </c>
      <c r="F11106">
        <v>0.20639834881320901</v>
      </c>
    </row>
    <row r="11107" spans="1:6" x14ac:dyDescent="0.25">
      <c r="A11107" s="95">
        <v>44286</v>
      </c>
      <c r="B11107" t="s">
        <v>112</v>
      </c>
      <c r="C11107" t="s">
        <v>90</v>
      </c>
      <c r="D11107" t="s">
        <v>59</v>
      </c>
      <c r="E11107" t="str">
        <f t="shared" si="173"/>
        <v>2021NHS OrkneyEthnicityWhite - Irish</v>
      </c>
      <c r="F11107">
        <v>0.82559339525283704</v>
      </c>
    </row>
    <row r="11108" spans="1:6" x14ac:dyDescent="0.25">
      <c r="A11108" s="95">
        <v>44286</v>
      </c>
      <c r="B11108" t="s">
        <v>112</v>
      </c>
      <c r="C11108" t="s">
        <v>90</v>
      </c>
      <c r="D11108" t="s">
        <v>100</v>
      </c>
      <c r="E11108" t="str">
        <f t="shared" si="173"/>
        <v>2021NHS OrkneyEthnicityWhite - Other</v>
      </c>
      <c r="F11108">
        <v>6.29514963880289</v>
      </c>
    </row>
    <row r="11109" spans="1:6" x14ac:dyDescent="0.25">
      <c r="A11109" s="95">
        <v>44286</v>
      </c>
      <c r="B11109" t="s">
        <v>112</v>
      </c>
      <c r="C11109" t="s">
        <v>90</v>
      </c>
      <c r="D11109" t="s">
        <v>101</v>
      </c>
      <c r="E11109" t="str">
        <f t="shared" si="173"/>
        <v>2021NHS OrkneyEthnicityWhite - Other British</v>
      </c>
      <c r="F11109">
        <v>19.091847265221801</v>
      </c>
    </row>
    <row r="11110" spans="1:6" x14ac:dyDescent="0.25">
      <c r="A11110" s="95">
        <v>44286</v>
      </c>
      <c r="B11110" t="s">
        <v>112</v>
      </c>
      <c r="C11110" t="s">
        <v>90</v>
      </c>
      <c r="D11110" t="s">
        <v>62</v>
      </c>
      <c r="E11110" t="str">
        <f t="shared" si="173"/>
        <v>2021NHS OrkneyEthnicityWhite - Polish</v>
      </c>
      <c r="F11110">
        <v>0.30959752321981399</v>
      </c>
    </row>
    <row r="11111" spans="1:6" x14ac:dyDescent="0.25">
      <c r="A11111" s="95">
        <v>44286</v>
      </c>
      <c r="B11111" t="s">
        <v>112</v>
      </c>
      <c r="C11111" t="s">
        <v>90</v>
      </c>
      <c r="D11111" t="s">
        <v>58</v>
      </c>
      <c r="E11111" t="str">
        <f t="shared" si="173"/>
        <v>2021NHS OrkneyEthnicityWhite - Scottish</v>
      </c>
      <c r="F11111">
        <v>59.236326109391101</v>
      </c>
    </row>
    <row r="11112" spans="1:6" x14ac:dyDescent="0.25">
      <c r="A11112" s="95">
        <v>44286</v>
      </c>
      <c r="B11112" t="s">
        <v>111</v>
      </c>
      <c r="C11112" t="s">
        <v>90</v>
      </c>
      <c r="D11112" t="s">
        <v>69</v>
      </c>
      <c r="E11112" t="str">
        <f t="shared" si="173"/>
        <v>2021NHS LothianEthnicityAfrican - African</v>
      </c>
      <c r="F11112">
        <v>0.84157374289922104</v>
      </c>
    </row>
    <row r="11113" spans="1:6" x14ac:dyDescent="0.25">
      <c r="A11113" s="95">
        <v>44286</v>
      </c>
      <c r="B11113" t="s">
        <v>111</v>
      </c>
      <c r="C11113" t="s">
        <v>90</v>
      </c>
      <c r="D11113" t="s">
        <v>91</v>
      </c>
      <c r="E11113" t="str">
        <f t="shared" si="173"/>
        <v>2021NHS LothianEthnicityAfrican - Other</v>
      </c>
      <c r="F11113">
        <v>6.01124102070872E-2</v>
      </c>
    </row>
    <row r="11114" spans="1:6" x14ac:dyDescent="0.25">
      <c r="A11114" s="95">
        <v>44286</v>
      </c>
      <c r="B11114" t="s">
        <v>111</v>
      </c>
      <c r="C11114" t="s">
        <v>90</v>
      </c>
      <c r="D11114" t="s">
        <v>66</v>
      </c>
      <c r="E11114" t="str">
        <f t="shared" si="173"/>
        <v>2021NHS LothianEthnicityAsian - Bangladeshi</v>
      </c>
      <c r="F11114">
        <v>6.6123651227795899E-2</v>
      </c>
    </row>
    <row r="11115" spans="1:6" x14ac:dyDescent="0.25">
      <c r="A11115" s="95">
        <v>44286</v>
      </c>
      <c r="B11115" t="s">
        <v>111</v>
      </c>
      <c r="C11115" t="s">
        <v>90</v>
      </c>
      <c r="D11115" t="s">
        <v>67</v>
      </c>
      <c r="E11115" t="str">
        <f t="shared" si="173"/>
        <v>2021NHS LothianEthnicityAsian - Chinese</v>
      </c>
      <c r="F11115">
        <v>0.57106789696732796</v>
      </c>
    </row>
    <row r="11116" spans="1:6" x14ac:dyDescent="0.25">
      <c r="A11116" s="95">
        <v>44286</v>
      </c>
      <c r="B11116" t="s">
        <v>111</v>
      </c>
      <c r="C11116" t="s">
        <v>90</v>
      </c>
      <c r="D11116" t="s">
        <v>64</v>
      </c>
      <c r="E11116" t="str">
        <f t="shared" si="173"/>
        <v>2021NHS LothianEthnicityAsian - Indian</v>
      </c>
      <c r="F11116">
        <v>0.98283790688587602</v>
      </c>
    </row>
    <row r="11117" spans="1:6" x14ac:dyDescent="0.25">
      <c r="A11117" s="95">
        <v>44286</v>
      </c>
      <c r="B11117" t="s">
        <v>111</v>
      </c>
      <c r="C11117" t="s">
        <v>90</v>
      </c>
      <c r="D11117" t="s">
        <v>92</v>
      </c>
      <c r="E11117" t="str">
        <f t="shared" si="173"/>
        <v>2021NHS LothianEthnicityAsian - Other</v>
      </c>
      <c r="F11117">
        <v>0.73938264554717303</v>
      </c>
    </row>
    <row r="11118" spans="1:6" x14ac:dyDescent="0.25">
      <c r="A11118" s="95">
        <v>44286</v>
      </c>
      <c r="B11118" t="s">
        <v>111</v>
      </c>
      <c r="C11118" t="s">
        <v>90</v>
      </c>
      <c r="D11118" t="s">
        <v>65</v>
      </c>
      <c r="E11118" t="str">
        <f t="shared" si="173"/>
        <v>2021NHS LothianEthnicityAsian - Pakistani</v>
      </c>
      <c r="F11118">
        <v>0.47188242012563397</v>
      </c>
    </row>
    <row r="11119" spans="1:6" x14ac:dyDescent="0.25">
      <c r="A11119" s="95">
        <v>44286</v>
      </c>
      <c r="B11119" t="s">
        <v>111</v>
      </c>
      <c r="C11119" t="s">
        <v>90</v>
      </c>
      <c r="D11119" t="s">
        <v>93</v>
      </c>
      <c r="E11119" t="str">
        <f t="shared" si="173"/>
        <v>2021NHS LothianEthnicityCaribbean Or Black - Black</v>
      </c>
      <c r="F11119">
        <v>1.8033723062126101E-2</v>
      </c>
    </row>
    <row r="11120" spans="1:6" x14ac:dyDescent="0.25">
      <c r="A11120" s="95">
        <v>44286</v>
      </c>
      <c r="B11120" t="s">
        <v>111</v>
      </c>
      <c r="C11120" t="s">
        <v>90</v>
      </c>
      <c r="D11120" t="s">
        <v>94</v>
      </c>
      <c r="E11120" t="str">
        <f t="shared" si="173"/>
        <v>2021NHS LothianEthnicityCaribbean Or Black - Caribbean</v>
      </c>
      <c r="F11120">
        <v>8.4157374289922093E-2</v>
      </c>
    </row>
    <row r="11121" spans="1:6" x14ac:dyDescent="0.25">
      <c r="A11121" s="95">
        <v>44286</v>
      </c>
      <c r="B11121" t="s">
        <v>111</v>
      </c>
      <c r="C11121" t="s">
        <v>90</v>
      </c>
      <c r="D11121" t="s">
        <v>95</v>
      </c>
      <c r="E11121" t="str">
        <f t="shared" si="173"/>
        <v>2021NHS LothianEthnicityCaribbean Or Black - Other</v>
      </c>
      <c r="F11121">
        <v>7.5140512758858996E-2</v>
      </c>
    </row>
    <row r="11122" spans="1:6" x14ac:dyDescent="0.25">
      <c r="A11122" s="95">
        <v>44286</v>
      </c>
      <c r="B11122" t="s">
        <v>111</v>
      </c>
      <c r="C11122" t="s">
        <v>90</v>
      </c>
      <c r="D11122" t="s">
        <v>14</v>
      </c>
      <c r="E11122" t="str">
        <f t="shared" si="173"/>
        <v>2021NHS LothianEthnicityDeclined</v>
      </c>
      <c r="F11122">
        <v>19.921252742628699</v>
      </c>
    </row>
    <row r="11123" spans="1:6" x14ac:dyDescent="0.25">
      <c r="A11123" s="95">
        <v>44286</v>
      </c>
      <c r="B11123" t="s">
        <v>111</v>
      </c>
      <c r="C11123" t="s">
        <v>90</v>
      </c>
      <c r="D11123" t="s">
        <v>6</v>
      </c>
      <c r="E11123" t="str">
        <f t="shared" si="173"/>
        <v>2021NHS LothianEthnicityNot Known</v>
      </c>
      <c r="F11123">
        <v>8.5660184545099298</v>
      </c>
    </row>
    <row r="11124" spans="1:6" x14ac:dyDescent="0.25">
      <c r="A11124" s="95">
        <v>44286</v>
      </c>
      <c r="B11124" t="s">
        <v>111</v>
      </c>
      <c r="C11124" t="s">
        <v>90</v>
      </c>
      <c r="D11124" t="s">
        <v>96</v>
      </c>
      <c r="E11124" t="str">
        <f t="shared" si="173"/>
        <v>2021NHS LothianEthnicityMixed Or Multiple Ethnic Group</v>
      </c>
      <c r="F11124">
        <v>0.64921403023654201</v>
      </c>
    </row>
    <row r="11125" spans="1:6" x14ac:dyDescent="0.25">
      <c r="A11125" s="95">
        <v>44286</v>
      </c>
      <c r="B11125" t="s">
        <v>111</v>
      </c>
      <c r="C11125" t="s">
        <v>90</v>
      </c>
      <c r="D11125" t="s">
        <v>97</v>
      </c>
      <c r="E11125" t="str">
        <f t="shared" si="173"/>
        <v>2021NHS LothianEthnicityOther Ethnic Group - Arab</v>
      </c>
      <c r="F11125">
        <v>2.4044964082834901E-2</v>
      </c>
    </row>
    <row r="11126" spans="1:6" x14ac:dyDescent="0.25">
      <c r="A11126" s="95">
        <v>44286</v>
      </c>
      <c r="B11126" t="s">
        <v>111</v>
      </c>
      <c r="C11126" t="s">
        <v>90</v>
      </c>
      <c r="D11126" t="s">
        <v>98</v>
      </c>
      <c r="E11126" t="str">
        <f t="shared" si="173"/>
        <v>2021NHS LothianEthnicityOther Ethnic Group - Other</v>
      </c>
      <c r="F11126">
        <v>0.38772504583571199</v>
      </c>
    </row>
    <row r="11127" spans="1:6" x14ac:dyDescent="0.25">
      <c r="A11127" s="95">
        <v>44286</v>
      </c>
      <c r="B11127" t="s">
        <v>111</v>
      </c>
      <c r="C11127" t="s">
        <v>90</v>
      </c>
      <c r="D11127" t="s">
        <v>99</v>
      </c>
      <c r="E11127" t="str">
        <f t="shared" si="173"/>
        <v>2021NHS LothianEthnicityWhite - Gypsy Traveller</v>
      </c>
      <c r="F11127">
        <v>3.00562051035436E-3</v>
      </c>
    </row>
    <row r="11128" spans="1:6" x14ac:dyDescent="0.25">
      <c r="A11128" s="95">
        <v>44286</v>
      </c>
      <c r="B11128" t="s">
        <v>111</v>
      </c>
      <c r="C11128" t="s">
        <v>90</v>
      </c>
      <c r="D11128" t="s">
        <v>59</v>
      </c>
      <c r="E11128" t="str">
        <f t="shared" si="173"/>
        <v>2021NHS LothianEthnicityWhite - Irish</v>
      </c>
      <c r="F11128">
        <v>2.06486129061344</v>
      </c>
    </row>
    <row r="11129" spans="1:6" x14ac:dyDescent="0.25">
      <c r="A11129" s="95">
        <v>44286</v>
      </c>
      <c r="B11129" t="s">
        <v>111</v>
      </c>
      <c r="C11129" t="s">
        <v>90</v>
      </c>
      <c r="D11129" t="s">
        <v>100</v>
      </c>
      <c r="E11129" t="str">
        <f t="shared" si="173"/>
        <v>2021NHS LothianEthnicityWhite - Other</v>
      </c>
      <c r="F11129">
        <v>6.57028643563463</v>
      </c>
    </row>
    <row r="11130" spans="1:6" x14ac:dyDescent="0.25">
      <c r="A11130" s="95">
        <v>44286</v>
      </c>
      <c r="B11130" t="s">
        <v>111</v>
      </c>
      <c r="C11130" t="s">
        <v>90</v>
      </c>
      <c r="D11130" t="s">
        <v>101</v>
      </c>
      <c r="E11130" t="str">
        <f t="shared" si="173"/>
        <v>2021NHS LothianEthnicityWhite - Other British</v>
      </c>
      <c r="F11130">
        <v>10.4685762375642</v>
      </c>
    </row>
    <row r="11131" spans="1:6" x14ac:dyDescent="0.25">
      <c r="A11131" s="95">
        <v>44286</v>
      </c>
      <c r="B11131" t="s">
        <v>111</v>
      </c>
      <c r="C11131" t="s">
        <v>90</v>
      </c>
      <c r="D11131" t="s">
        <v>62</v>
      </c>
      <c r="E11131" t="str">
        <f t="shared" si="173"/>
        <v>2021NHS LothianEthnicityWhite - Polish</v>
      </c>
      <c r="F11131">
        <v>0.15929788704878101</v>
      </c>
    </row>
    <row r="11132" spans="1:6" x14ac:dyDescent="0.25">
      <c r="A11132" s="95">
        <v>44286</v>
      </c>
      <c r="B11132" t="s">
        <v>111</v>
      </c>
      <c r="C11132" t="s">
        <v>90</v>
      </c>
      <c r="D11132" t="s">
        <v>58</v>
      </c>
      <c r="E11132" t="str">
        <f t="shared" si="173"/>
        <v>2021NHS LothianEthnicityWhite - Scottish</v>
      </c>
      <c r="F11132">
        <v>47.275405007363702</v>
      </c>
    </row>
    <row r="11133" spans="1:6" x14ac:dyDescent="0.25">
      <c r="A11133" s="95">
        <v>44286</v>
      </c>
      <c r="B11133" t="s">
        <v>114</v>
      </c>
      <c r="C11133" t="s">
        <v>90</v>
      </c>
      <c r="D11133" t="s">
        <v>69</v>
      </c>
      <c r="E11133" t="str">
        <f t="shared" si="173"/>
        <v>2021NHS TaysideEthnicityAfrican - African</v>
      </c>
      <c r="F11133">
        <v>0.35702900860694903</v>
      </c>
    </row>
    <row r="11134" spans="1:6" x14ac:dyDescent="0.25">
      <c r="A11134" s="95">
        <v>44286</v>
      </c>
      <c r="B11134" t="s">
        <v>114</v>
      </c>
      <c r="C11134" t="s">
        <v>90</v>
      </c>
      <c r="D11134" t="s">
        <v>91</v>
      </c>
      <c r="E11134" t="str">
        <f t="shared" si="173"/>
        <v>2021NHS TaysideEthnicityAfrican - Other</v>
      </c>
      <c r="F11134">
        <v>0.223143130379343</v>
      </c>
    </row>
    <row r="11135" spans="1:6" x14ac:dyDescent="0.25">
      <c r="A11135" s="95">
        <v>44286</v>
      </c>
      <c r="B11135" t="s">
        <v>114</v>
      </c>
      <c r="C11135" t="s">
        <v>90</v>
      </c>
      <c r="D11135" t="s">
        <v>66</v>
      </c>
      <c r="E11135" t="str">
        <f t="shared" si="173"/>
        <v>2021NHS TaysideEthnicityAsian - Bangladeshi</v>
      </c>
      <c r="F11135">
        <v>0.108383806184252</v>
      </c>
    </row>
    <row r="11136" spans="1:6" x14ac:dyDescent="0.25">
      <c r="A11136" s="95">
        <v>44286</v>
      </c>
      <c r="B11136" t="s">
        <v>114</v>
      </c>
      <c r="C11136" t="s">
        <v>90</v>
      </c>
      <c r="D11136" t="s">
        <v>67</v>
      </c>
      <c r="E11136" t="str">
        <f t="shared" si="173"/>
        <v>2021NHS TaysideEthnicityAsian - Chinese</v>
      </c>
      <c r="F11136">
        <v>0.32515141855275698</v>
      </c>
    </row>
    <row r="11137" spans="1:6" x14ac:dyDescent="0.25">
      <c r="A11137" s="95">
        <v>44286</v>
      </c>
      <c r="B11137" t="s">
        <v>114</v>
      </c>
      <c r="C11137" t="s">
        <v>90</v>
      </c>
      <c r="D11137" t="s">
        <v>64</v>
      </c>
      <c r="E11137" t="str">
        <f t="shared" si="173"/>
        <v>2021NHS TaysideEthnicityAsian - Indian</v>
      </c>
      <c r="F11137">
        <v>0.77781319732228205</v>
      </c>
    </row>
    <row r="11138" spans="1:6" x14ac:dyDescent="0.25">
      <c r="A11138" s="95">
        <v>44286</v>
      </c>
      <c r="B11138" t="s">
        <v>114</v>
      </c>
      <c r="C11138" t="s">
        <v>90</v>
      </c>
      <c r="D11138" t="s">
        <v>92</v>
      </c>
      <c r="E11138" t="str">
        <f t="shared" si="173"/>
        <v>2021NHS TaysideEthnicityAsian - Other</v>
      </c>
      <c r="F11138">
        <v>0.58017213898629205</v>
      </c>
    </row>
    <row r="11139" spans="1:6" x14ac:dyDescent="0.25">
      <c r="A11139" s="95">
        <v>44286</v>
      </c>
      <c r="B11139" t="s">
        <v>114</v>
      </c>
      <c r="C11139" t="s">
        <v>90</v>
      </c>
      <c r="D11139" t="s">
        <v>65</v>
      </c>
      <c r="E11139" t="str">
        <f t="shared" si="173"/>
        <v>2021NHS TaysideEthnicityAsian - Pakistani</v>
      </c>
      <c r="F11139">
        <v>0.52279247688874697</v>
      </c>
    </row>
    <row r="11140" spans="1:6" x14ac:dyDescent="0.25">
      <c r="A11140" s="95">
        <v>44286</v>
      </c>
      <c r="B11140" t="s">
        <v>114</v>
      </c>
      <c r="C11140" t="s">
        <v>90</v>
      </c>
      <c r="D11140" t="s">
        <v>93</v>
      </c>
      <c r="E11140" t="str">
        <f t="shared" ref="E11140:E11203" si="174">"20"&amp;RIGHT(TEXT(A11140,"dd-mmm-yy"),2)&amp;B11140&amp;C11140&amp;D11140</f>
        <v>2021NHS TaysideEthnicityCaribbean Or Black - Black</v>
      </c>
      <c r="F11140">
        <v>3.8253108065030197E-2</v>
      </c>
    </row>
    <row r="11141" spans="1:6" x14ac:dyDescent="0.25">
      <c r="A11141" s="95">
        <v>44286</v>
      </c>
      <c r="B11141" t="s">
        <v>114</v>
      </c>
      <c r="C11141" t="s">
        <v>90</v>
      </c>
      <c r="D11141" t="s">
        <v>94</v>
      </c>
      <c r="E11141" t="str">
        <f t="shared" si="174"/>
        <v>2021NHS TaysideEthnicityCaribbean Or Black - Caribbean</v>
      </c>
      <c r="F11141">
        <v>2.5502072043353499E-2</v>
      </c>
    </row>
    <row r="11142" spans="1:6" x14ac:dyDescent="0.25">
      <c r="A11142" s="95">
        <v>44286</v>
      </c>
      <c r="B11142" t="s">
        <v>114</v>
      </c>
      <c r="C11142" t="s">
        <v>90</v>
      </c>
      <c r="D11142" t="s">
        <v>95</v>
      </c>
      <c r="E11142" t="str">
        <f t="shared" si="174"/>
        <v>2021NHS TaysideEthnicityCaribbean Or Black - Other</v>
      </c>
      <c r="F11142">
        <v>2.5502072043353499E-2</v>
      </c>
    </row>
    <row r="11143" spans="1:6" x14ac:dyDescent="0.25">
      <c r="A11143" s="95">
        <v>44286</v>
      </c>
      <c r="B11143" t="s">
        <v>114</v>
      </c>
      <c r="C11143" t="s">
        <v>90</v>
      </c>
      <c r="D11143" t="s">
        <v>14</v>
      </c>
      <c r="E11143" t="str">
        <f t="shared" si="174"/>
        <v>2021NHS TaysideEthnicityDeclined</v>
      </c>
      <c r="F11143">
        <v>5.7698437998087302</v>
      </c>
    </row>
    <row r="11144" spans="1:6" x14ac:dyDescent="0.25">
      <c r="A11144" s="95">
        <v>44286</v>
      </c>
      <c r="B11144" t="s">
        <v>114</v>
      </c>
      <c r="C11144" t="s">
        <v>90</v>
      </c>
      <c r="D11144" t="s">
        <v>6</v>
      </c>
      <c r="E11144" t="str">
        <f t="shared" si="174"/>
        <v>2021NHS TaysideEthnicityNot Known</v>
      </c>
      <c r="F11144">
        <v>10.8830092445011</v>
      </c>
    </row>
    <row r="11145" spans="1:6" x14ac:dyDescent="0.25">
      <c r="A11145" s="95">
        <v>44286</v>
      </c>
      <c r="B11145" t="s">
        <v>114</v>
      </c>
      <c r="C11145" t="s">
        <v>90</v>
      </c>
      <c r="D11145" t="s">
        <v>96</v>
      </c>
      <c r="E11145" t="str">
        <f t="shared" si="174"/>
        <v>2021NHS TaysideEthnicityMixed Or Multiple Ethnic Group</v>
      </c>
      <c r="F11145">
        <v>0.414408670704494</v>
      </c>
    </row>
    <row r="11146" spans="1:6" x14ac:dyDescent="0.25">
      <c r="A11146" s="95">
        <v>44286</v>
      </c>
      <c r="B11146" t="s">
        <v>114</v>
      </c>
      <c r="C11146" t="s">
        <v>90</v>
      </c>
      <c r="D11146" t="s">
        <v>97</v>
      </c>
      <c r="E11146" t="str">
        <f t="shared" si="174"/>
        <v>2021NHS TaysideEthnicityOther Ethnic Group - Arab</v>
      </c>
      <c r="F11146">
        <v>0.165763468281797</v>
      </c>
    </row>
    <row r="11147" spans="1:6" x14ac:dyDescent="0.25">
      <c r="A11147" s="95">
        <v>44286</v>
      </c>
      <c r="B11147" t="s">
        <v>114</v>
      </c>
      <c r="C11147" t="s">
        <v>90</v>
      </c>
      <c r="D11147" t="s">
        <v>98</v>
      </c>
      <c r="E11147" t="str">
        <f t="shared" si="174"/>
        <v>2021NHS TaysideEthnicityOther Ethnic Group - Other</v>
      </c>
      <c r="F11147">
        <v>0.15301243226012101</v>
      </c>
    </row>
    <row r="11148" spans="1:6" x14ac:dyDescent="0.25">
      <c r="A11148" s="95">
        <v>44286</v>
      </c>
      <c r="B11148" t="s">
        <v>114</v>
      </c>
      <c r="C11148" t="s">
        <v>90</v>
      </c>
      <c r="D11148" t="s">
        <v>99</v>
      </c>
      <c r="E11148" t="str">
        <f t="shared" si="174"/>
        <v>2021NHS TaysideEthnicityWhite - Gypsy Traveller</v>
      </c>
      <c r="F11148">
        <v>6.3755180108383798E-3</v>
      </c>
    </row>
    <row r="11149" spans="1:6" x14ac:dyDescent="0.25">
      <c r="A11149" s="95">
        <v>44286</v>
      </c>
      <c r="B11149" t="s">
        <v>114</v>
      </c>
      <c r="C11149" t="s">
        <v>90</v>
      </c>
      <c r="D11149" t="s">
        <v>59</v>
      </c>
      <c r="E11149" t="str">
        <f t="shared" si="174"/>
        <v>2021NHS TaysideEthnicityWhite - Irish</v>
      </c>
      <c r="F11149">
        <v>1.4153649984061201</v>
      </c>
    </row>
    <row r="11150" spans="1:6" x14ac:dyDescent="0.25">
      <c r="A11150" s="95">
        <v>44286</v>
      </c>
      <c r="B11150" t="s">
        <v>114</v>
      </c>
      <c r="C11150" t="s">
        <v>90</v>
      </c>
      <c r="D11150" t="s">
        <v>100</v>
      </c>
      <c r="E11150" t="str">
        <f t="shared" si="174"/>
        <v>2021NHS TaysideEthnicityWhite - Other</v>
      </c>
      <c r="F11150">
        <v>2.2888109658909701</v>
      </c>
    </row>
    <row r="11151" spans="1:6" x14ac:dyDescent="0.25">
      <c r="A11151" s="95">
        <v>44286</v>
      </c>
      <c r="B11151" t="s">
        <v>114</v>
      </c>
      <c r="C11151" t="s">
        <v>90</v>
      </c>
      <c r="D11151" t="s">
        <v>101</v>
      </c>
      <c r="E11151" t="str">
        <f t="shared" si="174"/>
        <v>2021NHS TaysideEthnicityWhite - Other British</v>
      </c>
      <c r="F11151">
        <v>8.0777813197322192</v>
      </c>
    </row>
    <row r="11152" spans="1:6" x14ac:dyDescent="0.25">
      <c r="A11152" s="95">
        <v>44286</v>
      </c>
      <c r="B11152" t="s">
        <v>114</v>
      </c>
      <c r="C11152" t="s">
        <v>90</v>
      </c>
      <c r="D11152" t="s">
        <v>62</v>
      </c>
      <c r="E11152" t="str">
        <f t="shared" si="174"/>
        <v>2021NHS TaysideEthnicityWhite - Polish</v>
      </c>
      <c r="F11152">
        <v>0.67580490914886804</v>
      </c>
    </row>
    <row r="11153" spans="1:6" x14ac:dyDescent="0.25">
      <c r="A11153" s="95">
        <v>44286</v>
      </c>
      <c r="B11153" t="s">
        <v>114</v>
      </c>
      <c r="C11153" t="s">
        <v>90</v>
      </c>
      <c r="D11153" t="s">
        <v>58</v>
      </c>
      <c r="E11153" t="str">
        <f t="shared" si="174"/>
        <v>2021NHS TaysideEthnicityWhite - Scottish</v>
      </c>
      <c r="F11153">
        <v>67.166082244182306</v>
      </c>
    </row>
    <row r="11154" spans="1:6" x14ac:dyDescent="0.25">
      <c r="A11154" s="95">
        <v>44286</v>
      </c>
      <c r="B11154" t="s">
        <v>106</v>
      </c>
      <c r="C11154" t="s">
        <v>90</v>
      </c>
      <c r="D11154" t="s">
        <v>69</v>
      </c>
      <c r="E11154" t="str">
        <f t="shared" si="174"/>
        <v>2021NHS Forth ValleyEthnicityAfrican - African</v>
      </c>
      <c r="F11154">
        <v>0.33699315142950298</v>
      </c>
    </row>
    <row r="11155" spans="1:6" x14ac:dyDescent="0.25">
      <c r="A11155" s="95">
        <v>44286</v>
      </c>
      <c r="B11155" t="s">
        <v>106</v>
      </c>
      <c r="C11155" t="s">
        <v>90</v>
      </c>
      <c r="D11155" t="s">
        <v>91</v>
      </c>
      <c r="E11155" t="str">
        <f t="shared" si="174"/>
        <v>2021NHS Forth ValleyEthnicityAfrican - Other</v>
      </c>
      <c r="F11155">
        <v>0.152190455484291</v>
      </c>
    </row>
    <row r="11156" spans="1:6" x14ac:dyDescent="0.25">
      <c r="A11156" s="95">
        <v>44286</v>
      </c>
      <c r="B11156" t="s">
        <v>106</v>
      </c>
      <c r="C11156" t="s">
        <v>90</v>
      </c>
      <c r="D11156" t="s">
        <v>66</v>
      </c>
      <c r="E11156" t="str">
        <f t="shared" si="174"/>
        <v>2021NHS Forth ValleyEthnicityAsian - Bangladeshi</v>
      </c>
      <c r="F11156">
        <v>6.5224480921839301E-2</v>
      </c>
    </row>
    <row r="11157" spans="1:6" x14ac:dyDescent="0.25">
      <c r="A11157" s="95">
        <v>44286</v>
      </c>
      <c r="B11157" t="s">
        <v>106</v>
      </c>
      <c r="C11157" t="s">
        <v>90</v>
      </c>
      <c r="D11157" t="s">
        <v>67</v>
      </c>
      <c r="E11157" t="str">
        <f t="shared" si="174"/>
        <v>2021NHS Forth ValleyEthnicityAsian - Chinese</v>
      </c>
      <c r="F11157">
        <v>0.18480269594521101</v>
      </c>
    </row>
    <row r="11158" spans="1:6" x14ac:dyDescent="0.25">
      <c r="A11158" s="95">
        <v>44286</v>
      </c>
      <c r="B11158" t="s">
        <v>106</v>
      </c>
      <c r="C11158" t="s">
        <v>90</v>
      </c>
      <c r="D11158" t="s">
        <v>64</v>
      </c>
      <c r="E11158" t="str">
        <f t="shared" si="174"/>
        <v>2021NHS Forth ValleyEthnicityAsian - Indian</v>
      </c>
      <c r="F11158">
        <v>0.75008153060115201</v>
      </c>
    </row>
    <row r="11159" spans="1:6" x14ac:dyDescent="0.25">
      <c r="A11159" s="95">
        <v>44286</v>
      </c>
      <c r="B11159" t="s">
        <v>106</v>
      </c>
      <c r="C11159" t="s">
        <v>90</v>
      </c>
      <c r="D11159" t="s">
        <v>92</v>
      </c>
      <c r="E11159" t="str">
        <f t="shared" si="174"/>
        <v>2021NHS Forth ValleyEthnicityAsian - Other</v>
      </c>
      <c r="F11159">
        <v>0.239156430046744</v>
      </c>
    </row>
    <row r="11160" spans="1:6" x14ac:dyDescent="0.25">
      <c r="A11160" s="95">
        <v>44286</v>
      </c>
      <c r="B11160" t="s">
        <v>106</v>
      </c>
      <c r="C11160" t="s">
        <v>90</v>
      </c>
      <c r="D11160" t="s">
        <v>65</v>
      </c>
      <c r="E11160" t="str">
        <f t="shared" si="174"/>
        <v>2021NHS Forth ValleyEthnicityAsian - Pakistani</v>
      </c>
      <c r="F11160">
        <v>0.53266659419502105</v>
      </c>
    </row>
    <row r="11161" spans="1:6" x14ac:dyDescent="0.25">
      <c r="A11161" s="95">
        <v>44286</v>
      </c>
      <c r="B11161" t="s">
        <v>106</v>
      </c>
      <c r="C11161" t="s">
        <v>90</v>
      </c>
      <c r="D11161" t="s">
        <v>94</v>
      </c>
      <c r="E11161" t="str">
        <f t="shared" si="174"/>
        <v>2021NHS Forth ValleyEthnicityCaribbean Or Black - Caribbean</v>
      </c>
      <c r="F11161">
        <v>4.3482987281226203E-2</v>
      </c>
    </row>
    <row r="11162" spans="1:6" x14ac:dyDescent="0.25">
      <c r="A11162" s="95">
        <v>44286</v>
      </c>
      <c r="B11162" t="s">
        <v>106</v>
      </c>
      <c r="C11162" t="s">
        <v>90</v>
      </c>
      <c r="D11162" t="s">
        <v>95</v>
      </c>
      <c r="E11162" t="str">
        <f t="shared" si="174"/>
        <v>2021NHS Forth ValleyEthnicityCaribbean Or Black - Other</v>
      </c>
      <c r="F11162">
        <v>5.43537341015327E-2</v>
      </c>
    </row>
    <row r="11163" spans="1:6" x14ac:dyDescent="0.25">
      <c r="A11163" s="95">
        <v>44286</v>
      </c>
      <c r="B11163" t="s">
        <v>106</v>
      </c>
      <c r="C11163" t="s">
        <v>90</v>
      </c>
      <c r="D11163" t="s">
        <v>14</v>
      </c>
      <c r="E11163" t="str">
        <f t="shared" si="174"/>
        <v>2021NHS Forth ValleyEthnicityDeclined</v>
      </c>
      <c r="F11163">
        <v>2.6089792368735698</v>
      </c>
    </row>
    <row r="11164" spans="1:6" x14ac:dyDescent="0.25">
      <c r="A11164" s="95">
        <v>44286</v>
      </c>
      <c r="B11164" t="s">
        <v>106</v>
      </c>
      <c r="C11164" t="s">
        <v>90</v>
      </c>
      <c r="D11164" t="s">
        <v>6</v>
      </c>
      <c r="E11164" t="str">
        <f t="shared" si="174"/>
        <v>2021NHS Forth ValleyEthnicityNot Known</v>
      </c>
      <c r="F11164">
        <v>11.6425698445483</v>
      </c>
    </row>
    <row r="11165" spans="1:6" x14ac:dyDescent="0.25">
      <c r="A11165" s="95">
        <v>44286</v>
      </c>
      <c r="B11165" t="s">
        <v>106</v>
      </c>
      <c r="C11165" t="s">
        <v>90</v>
      </c>
      <c r="D11165" t="s">
        <v>96</v>
      </c>
      <c r="E11165" t="str">
        <f t="shared" si="174"/>
        <v>2021NHS Forth ValleyEthnicityMixed Or Multiple Ethnic Group</v>
      </c>
      <c r="F11165">
        <v>0.51092510055440798</v>
      </c>
    </row>
    <row r="11166" spans="1:6" x14ac:dyDescent="0.25">
      <c r="A11166" s="95">
        <v>44286</v>
      </c>
      <c r="B11166" t="s">
        <v>106</v>
      </c>
      <c r="C11166" t="s">
        <v>90</v>
      </c>
      <c r="D11166" t="s">
        <v>97</v>
      </c>
      <c r="E11166" t="str">
        <f t="shared" si="174"/>
        <v>2021NHS Forth ValleyEthnicityOther Ethnic Group - Arab</v>
      </c>
      <c r="F11166">
        <v>6.5224480921839301E-2</v>
      </c>
    </row>
    <row r="11167" spans="1:6" x14ac:dyDescent="0.25">
      <c r="A11167" s="95">
        <v>44286</v>
      </c>
      <c r="B11167" t="s">
        <v>106</v>
      </c>
      <c r="C11167" t="s">
        <v>90</v>
      </c>
      <c r="D11167" t="s">
        <v>98</v>
      </c>
      <c r="E11167" t="str">
        <f t="shared" si="174"/>
        <v>2021NHS Forth ValleyEthnicityOther Ethnic Group - Other</v>
      </c>
      <c r="F11167">
        <v>0.119578215023372</v>
      </c>
    </row>
    <row r="11168" spans="1:6" x14ac:dyDescent="0.25">
      <c r="A11168" s="95">
        <v>44286</v>
      </c>
      <c r="B11168" t="s">
        <v>106</v>
      </c>
      <c r="C11168" t="s">
        <v>90</v>
      </c>
      <c r="D11168" t="s">
        <v>99</v>
      </c>
      <c r="E11168" t="str">
        <f t="shared" si="174"/>
        <v>2021NHS Forth ValleyEthnicityWhite - Gypsy Traveller</v>
      </c>
      <c r="F11168">
        <v>1.08707468203065E-2</v>
      </c>
    </row>
    <row r="11169" spans="1:6" x14ac:dyDescent="0.25">
      <c r="A11169" s="95">
        <v>44286</v>
      </c>
      <c r="B11169" t="s">
        <v>106</v>
      </c>
      <c r="C11169" t="s">
        <v>90</v>
      </c>
      <c r="D11169" t="s">
        <v>59</v>
      </c>
      <c r="E11169" t="str">
        <f t="shared" si="174"/>
        <v>2021NHS Forth ValleyEthnicityWhite - Irish</v>
      </c>
      <c r="F11169">
        <v>1.8588977062724199</v>
      </c>
    </row>
    <row r="11170" spans="1:6" x14ac:dyDescent="0.25">
      <c r="A11170" s="95">
        <v>44286</v>
      </c>
      <c r="B11170" t="s">
        <v>106</v>
      </c>
      <c r="C11170" t="s">
        <v>90</v>
      </c>
      <c r="D11170" t="s">
        <v>100</v>
      </c>
      <c r="E11170" t="str">
        <f t="shared" si="174"/>
        <v>2021NHS Forth ValleyEthnicityWhite - Other</v>
      </c>
      <c r="F11170">
        <v>1.9676051744754799</v>
      </c>
    </row>
    <row r="11171" spans="1:6" x14ac:dyDescent="0.25">
      <c r="A11171" s="95">
        <v>44286</v>
      </c>
      <c r="B11171" t="s">
        <v>106</v>
      </c>
      <c r="C11171" t="s">
        <v>90</v>
      </c>
      <c r="D11171" t="s">
        <v>101</v>
      </c>
      <c r="E11171" t="str">
        <f t="shared" si="174"/>
        <v>2021NHS Forth ValleyEthnicityWhite - Other British</v>
      </c>
      <c r="F11171">
        <v>7.3051418632459999</v>
      </c>
    </row>
    <row r="11172" spans="1:6" x14ac:dyDescent="0.25">
      <c r="A11172" s="95">
        <v>44286</v>
      </c>
      <c r="B11172" t="s">
        <v>106</v>
      </c>
      <c r="C11172" t="s">
        <v>90</v>
      </c>
      <c r="D11172" t="s">
        <v>62</v>
      </c>
      <c r="E11172" t="str">
        <f t="shared" si="174"/>
        <v>2021NHS Forth ValleyEthnicityWhite - Polish</v>
      </c>
      <c r="F11172">
        <v>0.20654418958582399</v>
      </c>
    </row>
    <row r="11173" spans="1:6" x14ac:dyDescent="0.25">
      <c r="A11173" s="95">
        <v>44286</v>
      </c>
      <c r="B11173" t="s">
        <v>106</v>
      </c>
      <c r="C11173" t="s">
        <v>90</v>
      </c>
      <c r="D11173" t="s">
        <v>58</v>
      </c>
      <c r="E11173" t="str">
        <f t="shared" si="174"/>
        <v>2021NHS Forth ValleyEthnicityWhite - Scottish</v>
      </c>
      <c r="F11173">
        <v>71.3447113816719</v>
      </c>
    </row>
    <row r="11174" spans="1:6" x14ac:dyDescent="0.25">
      <c r="A11174" s="95">
        <v>44286</v>
      </c>
      <c r="B11174" t="s">
        <v>115</v>
      </c>
      <c r="C11174" t="s">
        <v>90</v>
      </c>
      <c r="D11174" t="s">
        <v>67</v>
      </c>
      <c r="E11174" t="str">
        <f t="shared" si="174"/>
        <v>2021NHS Western IslesEthnicityAsian - Chinese</v>
      </c>
      <c r="F11174">
        <v>0.15094339622641501</v>
      </c>
    </row>
    <row r="11175" spans="1:6" x14ac:dyDescent="0.25">
      <c r="A11175" s="95">
        <v>44286</v>
      </c>
      <c r="B11175" t="s">
        <v>115</v>
      </c>
      <c r="C11175" t="s">
        <v>90</v>
      </c>
      <c r="D11175" t="s">
        <v>92</v>
      </c>
      <c r="E11175" t="str">
        <f t="shared" si="174"/>
        <v>2021NHS Western IslesEthnicityAsian - Other</v>
      </c>
      <c r="F11175">
        <v>0.15094339622641501</v>
      </c>
    </row>
    <row r="11176" spans="1:6" x14ac:dyDescent="0.25">
      <c r="A11176" s="95">
        <v>44286</v>
      </c>
      <c r="B11176" t="s">
        <v>115</v>
      </c>
      <c r="C11176" t="s">
        <v>90</v>
      </c>
      <c r="D11176" t="s">
        <v>14</v>
      </c>
      <c r="E11176" t="str">
        <f t="shared" si="174"/>
        <v>2021NHS Western IslesEthnicityDeclined</v>
      </c>
      <c r="F11176">
        <v>5.8867924528301803</v>
      </c>
    </row>
    <row r="11177" spans="1:6" x14ac:dyDescent="0.25">
      <c r="A11177" s="95">
        <v>44286</v>
      </c>
      <c r="B11177" t="s">
        <v>115</v>
      </c>
      <c r="C11177" t="s">
        <v>90</v>
      </c>
      <c r="D11177" t="s">
        <v>6</v>
      </c>
      <c r="E11177" t="str">
        <f t="shared" si="174"/>
        <v>2021NHS Western IslesEthnicityNot Known</v>
      </c>
      <c r="F11177">
        <v>21.735849056603701</v>
      </c>
    </row>
    <row r="11178" spans="1:6" x14ac:dyDescent="0.25">
      <c r="A11178" s="95">
        <v>44286</v>
      </c>
      <c r="B11178" t="s">
        <v>115</v>
      </c>
      <c r="C11178" t="s">
        <v>90</v>
      </c>
      <c r="D11178" t="s">
        <v>96</v>
      </c>
      <c r="E11178" t="str">
        <f t="shared" si="174"/>
        <v>2021NHS Western IslesEthnicityMixed Or Multiple Ethnic Group</v>
      </c>
      <c r="F11178">
        <v>0.45283018867924502</v>
      </c>
    </row>
    <row r="11179" spans="1:6" x14ac:dyDescent="0.25">
      <c r="A11179" s="95">
        <v>44286</v>
      </c>
      <c r="B11179" t="s">
        <v>115</v>
      </c>
      <c r="C11179" t="s">
        <v>90</v>
      </c>
      <c r="D11179" t="s">
        <v>98</v>
      </c>
      <c r="E11179" t="str">
        <f t="shared" si="174"/>
        <v>2021NHS Western IslesEthnicityOther Ethnic Group - Other</v>
      </c>
      <c r="F11179">
        <v>7.5471698113207503E-2</v>
      </c>
    </row>
    <row r="11180" spans="1:6" x14ac:dyDescent="0.25">
      <c r="A11180" s="95">
        <v>44286</v>
      </c>
      <c r="B11180" t="s">
        <v>115</v>
      </c>
      <c r="C11180" t="s">
        <v>90</v>
      </c>
      <c r="D11180" t="s">
        <v>59</v>
      </c>
      <c r="E11180" t="str">
        <f t="shared" si="174"/>
        <v>2021NHS Western IslesEthnicityWhite - Irish</v>
      </c>
      <c r="F11180">
        <v>0.60377358490566002</v>
      </c>
    </row>
    <row r="11181" spans="1:6" x14ac:dyDescent="0.25">
      <c r="A11181" s="95">
        <v>44286</v>
      </c>
      <c r="B11181" t="s">
        <v>115</v>
      </c>
      <c r="C11181" t="s">
        <v>90</v>
      </c>
      <c r="D11181" t="s">
        <v>100</v>
      </c>
      <c r="E11181" t="str">
        <f t="shared" si="174"/>
        <v>2021NHS Western IslesEthnicityWhite - Other</v>
      </c>
      <c r="F11181">
        <v>2.5660377358490498</v>
      </c>
    </row>
    <row r="11182" spans="1:6" x14ac:dyDescent="0.25">
      <c r="A11182" s="95">
        <v>44286</v>
      </c>
      <c r="B11182" t="s">
        <v>115</v>
      </c>
      <c r="C11182" t="s">
        <v>90</v>
      </c>
      <c r="D11182" t="s">
        <v>101</v>
      </c>
      <c r="E11182" t="str">
        <f t="shared" si="174"/>
        <v>2021NHS Western IslesEthnicityWhite - Other British</v>
      </c>
      <c r="F11182">
        <v>8.6037735849056602</v>
      </c>
    </row>
    <row r="11183" spans="1:6" x14ac:dyDescent="0.25">
      <c r="A11183" s="95">
        <v>44286</v>
      </c>
      <c r="B11183" t="s">
        <v>115</v>
      </c>
      <c r="C11183" t="s">
        <v>90</v>
      </c>
      <c r="D11183" t="s">
        <v>58</v>
      </c>
      <c r="E11183" t="str">
        <f t="shared" si="174"/>
        <v>2021NHS Western IslesEthnicityWhite - Scottish</v>
      </c>
      <c r="F11183">
        <v>59.7735849056603</v>
      </c>
    </row>
    <row r="11184" spans="1:6" x14ac:dyDescent="0.25">
      <c r="A11184" s="95">
        <v>44286</v>
      </c>
      <c r="B11184" t="s">
        <v>104</v>
      </c>
      <c r="C11184" t="s">
        <v>90</v>
      </c>
      <c r="D11184" t="s">
        <v>69</v>
      </c>
      <c r="E11184" t="str">
        <f t="shared" si="174"/>
        <v>2021NHS Dumfries &amp; GallowayEthnicityAfrican - African</v>
      </c>
      <c r="F11184">
        <v>0.204575041844894</v>
      </c>
    </row>
    <row r="11185" spans="1:6" x14ac:dyDescent="0.25">
      <c r="A11185" s="95">
        <v>44286</v>
      </c>
      <c r="B11185" t="s">
        <v>104</v>
      </c>
      <c r="C11185" t="s">
        <v>90</v>
      </c>
      <c r="D11185" t="s">
        <v>91</v>
      </c>
      <c r="E11185" t="str">
        <f t="shared" si="174"/>
        <v>2021NHS Dumfries &amp; GallowayEthnicityAfrican - Other</v>
      </c>
      <c r="F11185">
        <v>3.7195462153617201E-2</v>
      </c>
    </row>
    <row r="11186" spans="1:6" x14ac:dyDescent="0.25">
      <c r="A11186" s="95">
        <v>44286</v>
      </c>
      <c r="B11186" t="s">
        <v>104</v>
      </c>
      <c r="C11186" t="s">
        <v>90</v>
      </c>
      <c r="D11186" t="s">
        <v>66</v>
      </c>
      <c r="E11186" t="str">
        <f t="shared" si="174"/>
        <v>2021NHS Dumfries &amp; GallowayEthnicityAsian - Bangladeshi</v>
      </c>
      <c r="F11186">
        <v>1.85977310768086E-2</v>
      </c>
    </row>
    <row r="11187" spans="1:6" x14ac:dyDescent="0.25">
      <c r="A11187" s="95">
        <v>44286</v>
      </c>
      <c r="B11187" t="s">
        <v>104</v>
      </c>
      <c r="C11187" t="s">
        <v>90</v>
      </c>
      <c r="D11187" t="s">
        <v>67</v>
      </c>
      <c r="E11187" t="str">
        <f t="shared" si="174"/>
        <v>2021NHS Dumfries &amp; GallowayEthnicityAsian - Chinese</v>
      </c>
      <c r="F11187">
        <v>3.7195462153617201E-2</v>
      </c>
    </row>
    <row r="11188" spans="1:6" x14ac:dyDescent="0.25">
      <c r="A11188" s="95">
        <v>44286</v>
      </c>
      <c r="B11188" t="s">
        <v>104</v>
      </c>
      <c r="C11188" t="s">
        <v>90</v>
      </c>
      <c r="D11188" t="s">
        <v>64</v>
      </c>
      <c r="E11188" t="str">
        <f t="shared" si="174"/>
        <v>2021NHS Dumfries &amp; GallowayEthnicityAsian - Indian</v>
      </c>
      <c r="F11188">
        <v>0.24177050399851199</v>
      </c>
    </row>
    <row r="11189" spans="1:6" x14ac:dyDescent="0.25">
      <c r="A11189" s="95">
        <v>44286</v>
      </c>
      <c r="B11189" t="s">
        <v>104</v>
      </c>
      <c r="C11189" t="s">
        <v>90</v>
      </c>
      <c r="D11189" t="s">
        <v>92</v>
      </c>
      <c r="E11189" t="str">
        <f t="shared" si="174"/>
        <v>2021NHS Dumfries &amp; GallowayEthnicityAsian - Other</v>
      </c>
      <c r="F11189">
        <v>0.22317277292170301</v>
      </c>
    </row>
    <row r="11190" spans="1:6" x14ac:dyDescent="0.25">
      <c r="A11190" s="95">
        <v>44286</v>
      </c>
      <c r="B11190" t="s">
        <v>104</v>
      </c>
      <c r="C11190" t="s">
        <v>90</v>
      </c>
      <c r="D11190" t="s">
        <v>65</v>
      </c>
      <c r="E11190" t="str">
        <f t="shared" si="174"/>
        <v>2021NHS Dumfries &amp; GallowayEthnicityAsian - Pakistani</v>
      </c>
      <c r="F11190">
        <v>0.22317277292170301</v>
      </c>
    </row>
    <row r="11191" spans="1:6" x14ac:dyDescent="0.25">
      <c r="A11191" s="95">
        <v>44286</v>
      </c>
      <c r="B11191" t="s">
        <v>104</v>
      </c>
      <c r="C11191" t="s">
        <v>90</v>
      </c>
      <c r="D11191" t="s">
        <v>14</v>
      </c>
      <c r="E11191" t="str">
        <f t="shared" si="174"/>
        <v>2021NHS Dumfries &amp; GallowayEthnicityDeclined</v>
      </c>
      <c r="F11191">
        <v>7.7180583968755796</v>
      </c>
    </row>
    <row r="11192" spans="1:6" x14ac:dyDescent="0.25">
      <c r="A11192" s="95">
        <v>44286</v>
      </c>
      <c r="B11192" t="s">
        <v>104</v>
      </c>
      <c r="C11192" t="s">
        <v>90</v>
      </c>
      <c r="D11192" t="s">
        <v>6</v>
      </c>
      <c r="E11192" t="str">
        <f t="shared" si="174"/>
        <v>2021NHS Dumfries &amp; GallowayEthnicityNot Known</v>
      </c>
      <c r="F11192">
        <v>34.368607029942297</v>
      </c>
    </row>
    <row r="11193" spans="1:6" x14ac:dyDescent="0.25">
      <c r="A11193" s="95">
        <v>44286</v>
      </c>
      <c r="B11193" t="s">
        <v>104</v>
      </c>
      <c r="C11193" t="s">
        <v>90</v>
      </c>
      <c r="D11193" t="s">
        <v>96</v>
      </c>
      <c r="E11193" t="str">
        <f t="shared" si="174"/>
        <v>2021NHS Dumfries &amp; GallowayEthnicityMixed Or Multiple Ethnic Group</v>
      </c>
      <c r="F11193">
        <v>0.22317277292170301</v>
      </c>
    </row>
    <row r="11194" spans="1:6" x14ac:dyDescent="0.25">
      <c r="A11194" s="95">
        <v>44286</v>
      </c>
      <c r="B11194" t="s">
        <v>104</v>
      </c>
      <c r="C11194" t="s">
        <v>90</v>
      </c>
      <c r="D11194" t="s">
        <v>97</v>
      </c>
      <c r="E11194" t="str">
        <f t="shared" si="174"/>
        <v>2021NHS Dumfries &amp; GallowayEthnicityOther Ethnic Group - Arab</v>
      </c>
      <c r="F11194">
        <v>7.4390924307234499E-2</v>
      </c>
    </row>
    <row r="11195" spans="1:6" x14ac:dyDescent="0.25">
      <c r="A11195" s="95">
        <v>44286</v>
      </c>
      <c r="B11195" t="s">
        <v>104</v>
      </c>
      <c r="C11195" t="s">
        <v>90</v>
      </c>
      <c r="D11195" t="s">
        <v>98</v>
      </c>
      <c r="E11195" t="str">
        <f t="shared" si="174"/>
        <v>2021NHS Dumfries &amp; GallowayEthnicityOther Ethnic Group - Other</v>
      </c>
      <c r="F11195">
        <v>0.26036823507531998</v>
      </c>
    </row>
    <row r="11196" spans="1:6" x14ac:dyDescent="0.25">
      <c r="A11196" s="95">
        <v>44286</v>
      </c>
      <c r="B11196" t="s">
        <v>104</v>
      </c>
      <c r="C11196" t="s">
        <v>90</v>
      </c>
      <c r="D11196" t="s">
        <v>59</v>
      </c>
      <c r="E11196" t="str">
        <f t="shared" si="174"/>
        <v>2021NHS Dumfries &amp; GallowayEthnicityWhite - Irish</v>
      </c>
      <c r="F11196">
        <v>0.68811604984191899</v>
      </c>
    </row>
    <row r="11197" spans="1:6" x14ac:dyDescent="0.25">
      <c r="A11197" s="95">
        <v>44286</v>
      </c>
      <c r="B11197" t="s">
        <v>104</v>
      </c>
      <c r="C11197" t="s">
        <v>90</v>
      </c>
      <c r="D11197" t="s">
        <v>100</v>
      </c>
      <c r="E11197" t="str">
        <f t="shared" si="174"/>
        <v>2021NHS Dumfries &amp; GallowayEthnicityWhite - Other</v>
      </c>
      <c r="F11197">
        <v>5.5979170541193897</v>
      </c>
    </row>
    <row r="11198" spans="1:6" x14ac:dyDescent="0.25">
      <c r="A11198" s="95">
        <v>44286</v>
      </c>
      <c r="B11198" t="s">
        <v>104</v>
      </c>
      <c r="C11198" t="s">
        <v>90</v>
      </c>
      <c r="D11198" t="s">
        <v>101</v>
      </c>
      <c r="E11198" t="str">
        <f t="shared" si="174"/>
        <v>2021NHS Dumfries &amp; GallowayEthnicityWhite - Other British</v>
      </c>
      <c r="F11198">
        <v>6.73237864980472</v>
      </c>
    </row>
    <row r="11199" spans="1:6" x14ac:dyDescent="0.25">
      <c r="A11199" s="95">
        <v>44286</v>
      </c>
      <c r="B11199" t="s">
        <v>104</v>
      </c>
      <c r="C11199" t="s">
        <v>90</v>
      </c>
      <c r="D11199" t="s">
        <v>62</v>
      </c>
      <c r="E11199" t="str">
        <f t="shared" si="174"/>
        <v>2021NHS Dumfries &amp; GallowayEthnicityWhite - Polish</v>
      </c>
      <c r="F11199">
        <v>5.5793193230425801E-2</v>
      </c>
    </row>
    <row r="11200" spans="1:6" x14ac:dyDescent="0.25">
      <c r="A11200" s="95">
        <v>44286</v>
      </c>
      <c r="B11200" t="s">
        <v>104</v>
      </c>
      <c r="C11200" t="s">
        <v>90</v>
      </c>
      <c r="D11200" t="s">
        <v>58</v>
      </c>
      <c r="E11200" t="str">
        <f t="shared" si="174"/>
        <v>2021NHS Dumfries &amp; GallowayEthnicityWhite - Scottish</v>
      </c>
      <c r="F11200">
        <v>43.295517946810399</v>
      </c>
    </row>
    <row r="11201" spans="1:6" x14ac:dyDescent="0.25">
      <c r="A11201" s="95">
        <v>44286</v>
      </c>
      <c r="B11201" t="s">
        <v>113</v>
      </c>
      <c r="C11201" t="s">
        <v>90</v>
      </c>
      <c r="D11201" t="s">
        <v>69</v>
      </c>
      <c r="E11201" t="str">
        <f t="shared" si="174"/>
        <v>2021NHS ShetlandEthnicityAfrican - African</v>
      </c>
      <c r="F11201">
        <v>0.16380016380016299</v>
      </c>
    </row>
    <row r="11202" spans="1:6" x14ac:dyDescent="0.25">
      <c r="A11202" s="95">
        <v>44286</v>
      </c>
      <c r="B11202" t="s">
        <v>113</v>
      </c>
      <c r="C11202" t="s">
        <v>90</v>
      </c>
      <c r="D11202" t="s">
        <v>91</v>
      </c>
      <c r="E11202" t="str">
        <f t="shared" si="174"/>
        <v>2021NHS ShetlandEthnicityAfrican - Other</v>
      </c>
      <c r="F11202">
        <v>0.32760032760032698</v>
      </c>
    </row>
    <row r="11203" spans="1:6" x14ac:dyDescent="0.25">
      <c r="A11203" s="95">
        <v>44286</v>
      </c>
      <c r="B11203" t="s">
        <v>113</v>
      </c>
      <c r="C11203" t="s">
        <v>90</v>
      </c>
      <c r="D11203" t="s">
        <v>66</v>
      </c>
      <c r="E11203" t="str">
        <f t="shared" si="174"/>
        <v>2021NHS ShetlandEthnicityAsian - Bangladeshi</v>
      </c>
      <c r="F11203">
        <v>8.1900081900081897E-2</v>
      </c>
    </row>
    <row r="11204" spans="1:6" x14ac:dyDescent="0.25">
      <c r="A11204" s="95">
        <v>44286</v>
      </c>
      <c r="B11204" t="s">
        <v>113</v>
      </c>
      <c r="C11204" t="s">
        <v>90</v>
      </c>
      <c r="D11204" t="s">
        <v>67</v>
      </c>
      <c r="E11204" t="str">
        <f t="shared" ref="E11204:E11267" si="175">"20"&amp;RIGHT(TEXT(A11204,"dd-mmm-yy"),2)&amp;B11204&amp;C11204&amp;D11204</f>
        <v>2021NHS ShetlandEthnicityAsian - Chinese</v>
      </c>
      <c r="F11204">
        <v>0.16380016380016299</v>
      </c>
    </row>
    <row r="11205" spans="1:6" x14ac:dyDescent="0.25">
      <c r="A11205" s="95">
        <v>44286</v>
      </c>
      <c r="B11205" t="s">
        <v>113</v>
      </c>
      <c r="C11205" t="s">
        <v>90</v>
      </c>
      <c r="D11205" t="s">
        <v>64</v>
      </c>
      <c r="E11205" t="str">
        <f t="shared" si="175"/>
        <v>2021NHS ShetlandEthnicityAsian - Indian</v>
      </c>
      <c r="F11205">
        <v>1.7199017199017199</v>
      </c>
    </row>
    <row r="11206" spans="1:6" x14ac:dyDescent="0.25">
      <c r="A11206" s="95">
        <v>44286</v>
      </c>
      <c r="B11206" t="s">
        <v>113</v>
      </c>
      <c r="C11206" t="s">
        <v>90</v>
      </c>
      <c r="D11206" t="s">
        <v>92</v>
      </c>
      <c r="E11206" t="str">
        <f t="shared" si="175"/>
        <v>2021NHS ShetlandEthnicityAsian - Other</v>
      </c>
      <c r="F11206">
        <v>0.65520065520065496</v>
      </c>
    </row>
    <row r="11207" spans="1:6" x14ac:dyDescent="0.25">
      <c r="A11207" s="95">
        <v>44286</v>
      </c>
      <c r="B11207" t="s">
        <v>113</v>
      </c>
      <c r="C11207" t="s">
        <v>90</v>
      </c>
      <c r="D11207" t="s">
        <v>65</v>
      </c>
      <c r="E11207" t="str">
        <f t="shared" si="175"/>
        <v>2021NHS ShetlandEthnicityAsian - Pakistani</v>
      </c>
      <c r="F11207">
        <v>0.32760032760032698</v>
      </c>
    </row>
    <row r="11208" spans="1:6" x14ac:dyDescent="0.25">
      <c r="A11208" s="95">
        <v>44286</v>
      </c>
      <c r="B11208" t="s">
        <v>113</v>
      </c>
      <c r="C11208" t="s">
        <v>90</v>
      </c>
      <c r="D11208" t="s">
        <v>93</v>
      </c>
      <c r="E11208" t="str">
        <f t="shared" si="175"/>
        <v>2021NHS ShetlandEthnicityCaribbean Or Black - Black</v>
      </c>
      <c r="F11208">
        <v>8.1900081900081897E-2</v>
      </c>
    </row>
    <row r="11209" spans="1:6" x14ac:dyDescent="0.25">
      <c r="A11209" s="95">
        <v>44286</v>
      </c>
      <c r="B11209" t="s">
        <v>113</v>
      </c>
      <c r="C11209" t="s">
        <v>90</v>
      </c>
      <c r="D11209" t="s">
        <v>14</v>
      </c>
      <c r="E11209" t="str">
        <f t="shared" si="175"/>
        <v>2021NHS ShetlandEthnicityDeclined</v>
      </c>
      <c r="F11209">
        <v>4.9140049140049102</v>
      </c>
    </row>
    <row r="11210" spans="1:6" x14ac:dyDescent="0.25">
      <c r="A11210" s="95">
        <v>44286</v>
      </c>
      <c r="B11210" t="s">
        <v>113</v>
      </c>
      <c r="C11210" t="s">
        <v>90</v>
      </c>
      <c r="D11210" t="s">
        <v>6</v>
      </c>
      <c r="E11210" t="str">
        <f t="shared" si="175"/>
        <v>2021NHS ShetlandEthnicityNot Known</v>
      </c>
      <c r="F11210">
        <v>2.9484029484029399</v>
      </c>
    </row>
    <row r="11211" spans="1:6" x14ac:dyDescent="0.25">
      <c r="A11211" s="95">
        <v>44286</v>
      </c>
      <c r="B11211" t="s">
        <v>113</v>
      </c>
      <c r="C11211" t="s">
        <v>90</v>
      </c>
      <c r="D11211" t="s">
        <v>96</v>
      </c>
      <c r="E11211" t="str">
        <f t="shared" si="175"/>
        <v>2021NHS ShetlandEthnicityMixed Or Multiple Ethnic Group</v>
      </c>
      <c r="F11211">
        <v>0.819000819000819</v>
      </c>
    </row>
    <row r="11212" spans="1:6" x14ac:dyDescent="0.25">
      <c r="A11212" s="95">
        <v>44286</v>
      </c>
      <c r="B11212" t="s">
        <v>113</v>
      </c>
      <c r="C11212" t="s">
        <v>90</v>
      </c>
      <c r="D11212" t="s">
        <v>97</v>
      </c>
      <c r="E11212" t="str">
        <f t="shared" si="175"/>
        <v>2021NHS ShetlandEthnicityOther Ethnic Group - Arab</v>
      </c>
      <c r="F11212">
        <v>8.1900081900081897E-2</v>
      </c>
    </row>
    <row r="11213" spans="1:6" x14ac:dyDescent="0.25">
      <c r="A11213" s="95">
        <v>44286</v>
      </c>
      <c r="B11213" t="s">
        <v>113</v>
      </c>
      <c r="C11213" t="s">
        <v>90</v>
      </c>
      <c r="D11213" t="s">
        <v>98</v>
      </c>
      <c r="E11213" t="str">
        <f t="shared" si="175"/>
        <v>2021NHS ShetlandEthnicityOther Ethnic Group - Other</v>
      </c>
      <c r="F11213">
        <v>8.1900081900081897E-2</v>
      </c>
    </row>
    <row r="11214" spans="1:6" x14ac:dyDescent="0.25">
      <c r="A11214" s="95">
        <v>44286</v>
      </c>
      <c r="B11214" t="s">
        <v>113</v>
      </c>
      <c r="C11214" t="s">
        <v>90</v>
      </c>
      <c r="D11214" t="s">
        <v>59</v>
      </c>
      <c r="E11214" t="str">
        <f t="shared" si="175"/>
        <v>2021NHS ShetlandEthnicityWhite - Irish</v>
      </c>
      <c r="F11214">
        <v>0.49140049140049102</v>
      </c>
    </row>
    <row r="11215" spans="1:6" x14ac:dyDescent="0.25">
      <c r="A11215" s="95">
        <v>44286</v>
      </c>
      <c r="B11215" t="s">
        <v>113</v>
      </c>
      <c r="C11215" t="s">
        <v>90</v>
      </c>
      <c r="D11215" t="s">
        <v>100</v>
      </c>
      <c r="E11215" t="str">
        <f t="shared" si="175"/>
        <v>2021NHS ShetlandEthnicityWhite - Other</v>
      </c>
      <c r="F11215">
        <v>6.0606060606060597</v>
      </c>
    </row>
    <row r="11216" spans="1:6" x14ac:dyDescent="0.25">
      <c r="A11216" s="95">
        <v>44286</v>
      </c>
      <c r="B11216" t="s">
        <v>113</v>
      </c>
      <c r="C11216" t="s">
        <v>90</v>
      </c>
      <c r="D11216" t="s">
        <v>101</v>
      </c>
      <c r="E11216" t="str">
        <f t="shared" si="175"/>
        <v>2021NHS ShetlandEthnicityWhite - Other British</v>
      </c>
      <c r="F11216">
        <v>23.341523341523299</v>
      </c>
    </row>
    <row r="11217" spans="1:6" x14ac:dyDescent="0.25">
      <c r="A11217" s="95">
        <v>44286</v>
      </c>
      <c r="B11217" t="s">
        <v>113</v>
      </c>
      <c r="C11217" t="s">
        <v>90</v>
      </c>
      <c r="D11217" t="s">
        <v>62</v>
      </c>
      <c r="E11217" t="str">
        <f t="shared" si="175"/>
        <v>2021NHS ShetlandEthnicityWhite - Polish</v>
      </c>
      <c r="F11217">
        <v>0.819000819000819</v>
      </c>
    </row>
    <row r="11218" spans="1:6" x14ac:dyDescent="0.25">
      <c r="A11218" s="95">
        <v>44286</v>
      </c>
      <c r="B11218" t="s">
        <v>113</v>
      </c>
      <c r="C11218" t="s">
        <v>90</v>
      </c>
      <c r="D11218" t="s">
        <v>58</v>
      </c>
      <c r="E11218" t="str">
        <f t="shared" si="175"/>
        <v>2021NHS ShetlandEthnicityWhite - Scottish</v>
      </c>
      <c r="F11218">
        <v>56.920556920556898</v>
      </c>
    </row>
    <row r="11219" spans="1:6" x14ac:dyDescent="0.25">
      <c r="A11219" s="95">
        <v>44286</v>
      </c>
      <c r="B11219" t="s">
        <v>102</v>
      </c>
      <c r="C11219" t="s">
        <v>1</v>
      </c>
      <c r="D11219" t="s">
        <v>116</v>
      </c>
      <c r="E11219" t="str">
        <f t="shared" si="175"/>
        <v>2021NHS Ayrshire &amp; ArranReligionBuddhist</v>
      </c>
      <c r="F11219">
        <v>0.12791572610985699</v>
      </c>
    </row>
    <row r="11220" spans="1:6" x14ac:dyDescent="0.25">
      <c r="A11220" s="95">
        <v>44286</v>
      </c>
      <c r="B11220" t="s">
        <v>102</v>
      </c>
      <c r="C11220" t="s">
        <v>1</v>
      </c>
      <c r="D11220" t="s">
        <v>11</v>
      </c>
      <c r="E11220" t="str">
        <f t="shared" si="175"/>
        <v>2021NHS Ayrshire &amp; ArranReligionChristian - Other</v>
      </c>
      <c r="F11220">
        <v>5.6358164033107601</v>
      </c>
    </row>
    <row r="11221" spans="1:6" x14ac:dyDescent="0.25">
      <c r="A11221" s="95">
        <v>44286</v>
      </c>
      <c r="B11221" t="s">
        <v>102</v>
      </c>
      <c r="C11221" t="s">
        <v>1</v>
      </c>
      <c r="D11221" t="s">
        <v>139</v>
      </c>
      <c r="E11221" t="str">
        <f t="shared" si="175"/>
        <v>2021NHS Ayrshire &amp; ArranReligionChristian - Church Of Scotland</v>
      </c>
      <c r="F11221">
        <v>22.4228743416102</v>
      </c>
    </row>
    <row r="11222" spans="1:6" x14ac:dyDescent="0.25">
      <c r="A11222" s="95">
        <v>44286</v>
      </c>
      <c r="B11222" t="s">
        <v>102</v>
      </c>
      <c r="C11222" t="s">
        <v>1</v>
      </c>
      <c r="D11222" t="s">
        <v>14</v>
      </c>
      <c r="E11222" t="str">
        <f t="shared" si="175"/>
        <v>2021NHS Ayrshire &amp; ArranReligionDeclined</v>
      </c>
      <c r="F11222">
        <v>2.7464258841234002</v>
      </c>
    </row>
    <row r="11223" spans="1:6" x14ac:dyDescent="0.25">
      <c r="A11223" s="95">
        <v>44286</v>
      </c>
      <c r="B11223" t="s">
        <v>102</v>
      </c>
      <c r="C11223" t="s">
        <v>1</v>
      </c>
      <c r="D11223" t="s">
        <v>6</v>
      </c>
      <c r="E11223" t="str">
        <f t="shared" si="175"/>
        <v>2021NHS Ayrshire &amp; ArranReligionNot Known</v>
      </c>
      <c r="F11223">
        <v>23.1677953348382</v>
      </c>
    </row>
    <row r="11224" spans="1:6" x14ac:dyDescent="0.25">
      <c r="A11224" s="95">
        <v>44286</v>
      </c>
      <c r="B11224" t="s">
        <v>102</v>
      </c>
      <c r="C11224" t="s">
        <v>1</v>
      </c>
      <c r="D11224" t="s">
        <v>7</v>
      </c>
      <c r="E11224" t="str">
        <f t="shared" si="175"/>
        <v>2021NHS Ayrshire &amp; ArranReligionHindu</v>
      </c>
      <c r="F11224">
        <v>0.43641835966892401</v>
      </c>
    </row>
    <row r="11225" spans="1:6" x14ac:dyDescent="0.25">
      <c r="A11225" s="95">
        <v>44286</v>
      </c>
      <c r="B11225" t="s">
        <v>102</v>
      </c>
      <c r="C11225" t="s">
        <v>1</v>
      </c>
      <c r="D11225" t="s">
        <v>8</v>
      </c>
      <c r="E11225" t="str">
        <f t="shared" si="175"/>
        <v>2021NHS Ayrshire &amp; ArranReligionJewish</v>
      </c>
      <c r="F11225">
        <v>5.2671181339352897E-2</v>
      </c>
    </row>
    <row r="11226" spans="1:6" x14ac:dyDescent="0.25">
      <c r="A11226" s="95">
        <v>44286</v>
      </c>
      <c r="B11226" t="s">
        <v>102</v>
      </c>
      <c r="C11226" t="s">
        <v>1</v>
      </c>
      <c r="D11226" t="s">
        <v>9</v>
      </c>
      <c r="E11226" t="str">
        <f t="shared" si="175"/>
        <v>2021NHS Ayrshire &amp; ArranReligionMuslim</v>
      </c>
      <c r="F11226">
        <v>0.57938299473288102</v>
      </c>
    </row>
    <row r="11227" spans="1:6" x14ac:dyDescent="0.25">
      <c r="A11227" s="95">
        <v>44286</v>
      </c>
      <c r="B11227" t="s">
        <v>102</v>
      </c>
      <c r="C11227" t="s">
        <v>1</v>
      </c>
      <c r="D11227" t="s">
        <v>13</v>
      </c>
      <c r="E11227" t="str">
        <f t="shared" si="175"/>
        <v>2021NHS Ayrshire &amp; ArranReligionNo Religion</v>
      </c>
      <c r="F11227">
        <v>34.8081264108352</v>
      </c>
    </row>
    <row r="11228" spans="1:6" x14ac:dyDescent="0.25">
      <c r="A11228" s="95">
        <v>44286</v>
      </c>
      <c r="B11228" t="s">
        <v>102</v>
      </c>
      <c r="C11228" t="s">
        <v>1</v>
      </c>
      <c r="D11228" t="s">
        <v>12</v>
      </c>
      <c r="E11228" t="str">
        <f t="shared" si="175"/>
        <v>2021NHS Ayrshire &amp; ArranReligionOther</v>
      </c>
      <c r="F11228">
        <v>0.63205417607223402</v>
      </c>
    </row>
    <row r="11229" spans="1:6" x14ac:dyDescent="0.25">
      <c r="A11229" s="95">
        <v>44286</v>
      </c>
      <c r="B11229" t="s">
        <v>102</v>
      </c>
      <c r="C11229" t="s">
        <v>1</v>
      </c>
      <c r="D11229" t="s">
        <v>140</v>
      </c>
      <c r="E11229" t="str">
        <f t="shared" si="175"/>
        <v>2021NHS Ayrshire &amp; ArranReligionChristian - Roman Catholic</v>
      </c>
      <c r="F11229">
        <v>9.3152746425884096</v>
      </c>
    </row>
    <row r="11230" spans="1:6" x14ac:dyDescent="0.25">
      <c r="A11230" s="95">
        <v>44286</v>
      </c>
      <c r="B11230" t="s">
        <v>102</v>
      </c>
      <c r="C11230" t="s">
        <v>1</v>
      </c>
      <c r="D11230" t="s">
        <v>10</v>
      </c>
      <c r="E11230" t="str">
        <f t="shared" si="175"/>
        <v>2021NHS Ayrshire &amp; ArranReligionSikh</v>
      </c>
      <c r="F11230">
        <v>7.5244544770504102E-2</v>
      </c>
    </row>
    <row r="11231" spans="1:6" x14ac:dyDescent="0.25">
      <c r="A11231" s="95">
        <v>44286</v>
      </c>
      <c r="B11231" t="s">
        <v>103</v>
      </c>
      <c r="C11231" t="s">
        <v>1</v>
      </c>
      <c r="D11231" t="s">
        <v>116</v>
      </c>
      <c r="E11231" t="str">
        <f t="shared" si="175"/>
        <v>2021NHS BordersReligionBuddhist</v>
      </c>
      <c r="F11231">
        <v>0.21756867011150299</v>
      </c>
    </row>
    <row r="11232" spans="1:6" x14ac:dyDescent="0.25">
      <c r="A11232" s="95">
        <v>44286</v>
      </c>
      <c r="B11232" t="s">
        <v>103</v>
      </c>
      <c r="C11232" t="s">
        <v>1</v>
      </c>
      <c r="D11232" t="s">
        <v>11</v>
      </c>
      <c r="E11232" t="str">
        <f t="shared" si="175"/>
        <v>2021NHS BordersReligionChristian - Other</v>
      </c>
      <c r="F11232">
        <v>7.20696219744356</v>
      </c>
    </row>
    <row r="11233" spans="1:6" x14ac:dyDescent="0.25">
      <c r="A11233" s="95">
        <v>44286</v>
      </c>
      <c r="B11233" t="s">
        <v>103</v>
      </c>
      <c r="C11233" t="s">
        <v>1</v>
      </c>
      <c r="D11233" t="s">
        <v>139</v>
      </c>
      <c r="E11233" t="str">
        <f t="shared" si="175"/>
        <v>2021NHS BordersReligionChristian - Church Of Scotland</v>
      </c>
      <c r="F11233">
        <v>19.5539842262714</v>
      </c>
    </row>
    <row r="11234" spans="1:6" x14ac:dyDescent="0.25">
      <c r="A11234" s="95">
        <v>44286</v>
      </c>
      <c r="B11234" t="s">
        <v>103</v>
      </c>
      <c r="C11234" t="s">
        <v>1</v>
      </c>
      <c r="D11234" t="s">
        <v>14</v>
      </c>
      <c r="E11234" t="str">
        <f t="shared" si="175"/>
        <v>2021NHS BordersReligionDeclined</v>
      </c>
      <c r="F11234">
        <v>24.231710633668701</v>
      </c>
    </row>
    <row r="11235" spans="1:6" x14ac:dyDescent="0.25">
      <c r="A11235" s="95">
        <v>44286</v>
      </c>
      <c r="B11235" t="s">
        <v>103</v>
      </c>
      <c r="C11235" t="s">
        <v>1</v>
      </c>
      <c r="D11235" t="s">
        <v>6</v>
      </c>
      <c r="E11235" t="str">
        <f t="shared" si="175"/>
        <v>2021NHS BordersReligionNot Known</v>
      </c>
      <c r="F11235">
        <v>5.3848245852597199</v>
      </c>
    </row>
    <row r="11236" spans="1:6" x14ac:dyDescent="0.25">
      <c r="A11236" s="95">
        <v>44286</v>
      </c>
      <c r="B11236" t="s">
        <v>103</v>
      </c>
      <c r="C11236" t="s">
        <v>1</v>
      </c>
      <c r="D11236" t="s">
        <v>7</v>
      </c>
      <c r="E11236" t="str">
        <f t="shared" si="175"/>
        <v>2021NHS BordersReligionHindu</v>
      </c>
      <c r="F11236">
        <v>0.62550992657057303</v>
      </c>
    </row>
    <row r="11237" spans="1:6" x14ac:dyDescent="0.25">
      <c r="A11237" s="95">
        <v>44286</v>
      </c>
      <c r="B11237" t="s">
        <v>103</v>
      </c>
      <c r="C11237" t="s">
        <v>1</v>
      </c>
      <c r="D11237" t="s">
        <v>9</v>
      </c>
      <c r="E11237" t="str">
        <f t="shared" si="175"/>
        <v>2021NHS BordersReligionMuslim</v>
      </c>
      <c r="F11237">
        <v>0.46233342398694499</v>
      </c>
    </row>
    <row r="11238" spans="1:6" x14ac:dyDescent="0.25">
      <c r="A11238" s="95">
        <v>44286</v>
      </c>
      <c r="B11238" t="s">
        <v>103</v>
      </c>
      <c r="C11238" t="s">
        <v>1</v>
      </c>
      <c r="D11238" t="s">
        <v>13</v>
      </c>
      <c r="E11238" t="str">
        <f t="shared" si="175"/>
        <v>2021NHS BordersReligionNo Religion</v>
      </c>
      <c r="F11238">
        <v>34.702202882784803</v>
      </c>
    </row>
    <row r="11239" spans="1:6" x14ac:dyDescent="0.25">
      <c r="A11239" s="95">
        <v>44286</v>
      </c>
      <c r="B11239" t="s">
        <v>103</v>
      </c>
      <c r="C11239" t="s">
        <v>1</v>
      </c>
      <c r="D11239" t="s">
        <v>12</v>
      </c>
      <c r="E11239" t="str">
        <f t="shared" si="175"/>
        <v>2021NHS BordersReligionOther</v>
      </c>
      <c r="F11239">
        <v>2.5564318738101699</v>
      </c>
    </row>
    <row r="11240" spans="1:6" x14ac:dyDescent="0.25">
      <c r="A11240" s="95">
        <v>44286</v>
      </c>
      <c r="B11240" t="s">
        <v>103</v>
      </c>
      <c r="C11240" t="s">
        <v>1</v>
      </c>
      <c r="D11240" t="s">
        <v>140</v>
      </c>
      <c r="E11240" t="str">
        <f t="shared" si="175"/>
        <v>2021NHS BordersReligionChristian - Roman Catholic</v>
      </c>
      <c r="F11240">
        <v>4.94968724503671</v>
      </c>
    </row>
    <row r="11241" spans="1:6" x14ac:dyDescent="0.25">
      <c r="A11241" s="95">
        <v>44286</v>
      </c>
      <c r="B11241" t="s">
        <v>103</v>
      </c>
      <c r="C11241" t="s">
        <v>1</v>
      </c>
      <c r="D11241" t="s">
        <v>10</v>
      </c>
      <c r="E11241" t="str">
        <f t="shared" si="175"/>
        <v>2021NHS BordersReligionSikh</v>
      </c>
      <c r="F11241">
        <v>0.108784335055751</v>
      </c>
    </row>
    <row r="11242" spans="1:6" x14ac:dyDescent="0.25">
      <c r="A11242" s="95">
        <v>44286</v>
      </c>
      <c r="B11242" t="s">
        <v>52</v>
      </c>
      <c r="C11242" t="s">
        <v>1</v>
      </c>
      <c r="D11242" t="s">
        <v>116</v>
      </c>
      <c r="E11242" t="str">
        <f t="shared" si="175"/>
        <v>2021NHS National Services ScotlandReligionBuddhist</v>
      </c>
      <c r="F11242">
        <v>0.32737345756736302</v>
      </c>
    </row>
    <row r="11243" spans="1:6" x14ac:dyDescent="0.25">
      <c r="A11243" s="95">
        <v>44286</v>
      </c>
      <c r="B11243" t="s">
        <v>52</v>
      </c>
      <c r="C11243" t="s">
        <v>1</v>
      </c>
      <c r="D11243" t="s">
        <v>11</v>
      </c>
      <c r="E11243" t="str">
        <f t="shared" si="175"/>
        <v>2021NHS National Services ScotlandReligionChristian - Other</v>
      </c>
      <c r="F11243">
        <v>5.7668093679174</v>
      </c>
    </row>
    <row r="11244" spans="1:6" x14ac:dyDescent="0.25">
      <c r="A11244" s="95">
        <v>44286</v>
      </c>
      <c r="B11244" t="s">
        <v>52</v>
      </c>
      <c r="C11244" t="s">
        <v>1</v>
      </c>
      <c r="D11244" t="s">
        <v>139</v>
      </c>
      <c r="E11244" t="str">
        <f t="shared" si="175"/>
        <v>2021NHS National Services ScotlandReligionChristian - Church Of Scotland</v>
      </c>
      <c r="F11244">
        <v>14.404432132963899</v>
      </c>
    </row>
    <row r="11245" spans="1:6" x14ac:dyDescent="0.25">
      <c r="A11245" s="95">
        <v>44286</v>
      </c>
      <c r="B11245" t="s">
        <v>52</v>
      </c>
      <c r="C11245" t="s">
        <v>1</v>
      </c>
      <c r="D11245" t="s">
        <v>14</v>
      </c>
      <c r="E11245" t="str">
        <f t="shared" si="175"/>
        <v>2021NHS National Services ScotlandReligionDeclined</v>
      </c>
      <c r="F11245">
        <v>5.6408964996222597</v>
      </c>
    </row>
    <row r="11246" spans="1:6" x14ac:dyDescent="0.25">
      <c r="A11246" s="95">
        <v>44286</v>
      </c>
      <c r="B11246" t="s">
        <v>52</v>
      </c>
      <c r="C11246" t="s">
        <v>1</v>
      </c>
      <c r="D11246" t="s">
        <v>6</v>
      </c>
      <c r="E11246" t="str">
        <f t="shared" si="175"/>
        <v>2021NHS National Services ScotlandReligionNot Known</v>
      </c>
      <c r="F11246">
        <v>28.179299924452199</v>
      </c>
    </row>
    <row r="11247" spans="1:6" x14ac:dyDescent="0.25">
      <c r="A11247" s="95">
        <v>44286</v>
      </c>
      <c r="B11247" t="s">
        <v>52</v>
      </c>
      <c r="C11247" t="s">
        <v>1</v>
      </c>
      <c r="D11247" t="s">
        <v>7</v>
      </c>
      <c r="E11247" t="str">
        <f t="shared" si="175"/>
        <v>2021NHS National Services ScotlandReligionHindu</v>
      </c>
      <c r="F11247">
        <v>0.453286325862503</v>
      </c>
    </row>
    <row r="11248" spans="1:6" x14ac:dyDescent="0.25">
      <c r="A11248" s="95">
        <v>44286</v>
      </c>
      <c r="B11248" t="s">
        <v>52</v>
      </c>
      <c r="C11248" t="s">
        <v>1</v>
      </c>
      <c r="D11248" t="s">
        <v>8</v>
      </c>
      <c r="E11248" t="str">
        <f t="shared" si="175"/>
        <v>2021NHS National Services ScotlandReligionJewish</v>
      </c>
      <c r="F11248">
        <v>0.176278015613195</v>
      </c>
    </row>
    <row r="11249" spans="1:6" x14ac:dyDescent="0.25">
      <c r="A11249" s="95">
        <v>44286</v>
      </c>
      <c r="B11249" t="s">
        <v>52</v>
      </c>
      <c r="C11249" t="s">
        <v>1</v>
      </c>
      <c r="D11249" t="s">
        <v>9</v>
      </c>
      <c r="E11249" t="str">
        <f t="shared" si="175"/>
        <v>2021NHS National Services ScotlandReligionMuslim</v>
      </c>
      <c r="F11249">
        <v>1.1835809619743101</v>
      </c>
    </row>
    <row r="11250" spans="1:6" x14ac:dyDescent="0.25">
      <c r="A11250" s="95">
        <v>44286</v>
      </c>
      <c r="B11250" t="s">
        <v>52</v>
      </c>
      <c r="C11250" t="s">
        <v>1</v>
      </c>
      <c r="D11250" t="s">
        <v>13</v>
      </c>
      <c r="E11250" t="str">
        <f t="shared" si="175"/>
        <v>2021NHS National Services ScotlandReligionNo Religion</v>
      </c>
      <c r="F11250">
        <v>33.5180055401662</v>
      </c>
    </row>
    <row r="11251" spans="1:6" x14ac:dyDescent="0.25">
      <c r="A11251" s="95">
        <v>44286</v>
      </c>
      <c r="B11251" t="s">
        <v>52</v>
      </c>
      <c r="C11251" t="s">
        <v>1</v>
      </c>
      <c r="D11251" t="s">
        <v>12</v>
      </c>
      <c r="E11251" t="str">
        <f t="shared" si="175"/>
        <v>2021NHS National Services ScotlandReligionOther</v>
      </c>
      <c r="F11251">
        <v>0.95693779904306198</v>
      </c>
    </row>
    <row r="11252" spans="1:6" x14ac:dyDescent="0.25">
      <c r="A11252" s="95">
        <v>44286</v>
      </c>
      <c r="B11252" t="s">
        <v>52</v>
      </c>
      <c r="C11252" t="s">
        <v>1</v>
      </c>
      <c r="D11252" t="s">
        <v>140</v>
      </c>
      <c r="E11252" t="str">
        <f t="shared" si="175"/>
        <v>2021NHS National Services ScotlandReligionChristian - Roman Catholic</v>
      </c>
      <c r="F11252">
        <v>9.1664568118861691</v>
      </c>
    </row>
    <row r="11253" spans="1:6" x14ac:dyDescent="0.25">
      <c r="A11253" s="95">
        <v>44286</v>
      </c>
      <c r="B11253" t="s">
        <v>52</v>
      </c>
      <c r="C11253" t="s">
        <v>1</v>
      </c>
      <c r="D11253" t="s">
        <v>10</v>
      </c>
      <c r="E11253" t="str">
        <f t="shared" si="175"/>
        <v>2021NHS National Services ScotlandReligionSikh</v>
      </c>
      <c r="F11253">
        <v>0.226643162931251</v>
      </c>
    </row>
    <row r="11254" spans="1:6" x14ac:dyDescent="0.25">
      <c r="A11254" s="95">
        <v>44286</v>
      </c>
      <c r="B11254" t="s">
        <v>15</v>
      </c>
      <c r="C11254" t="s">
        <v>1</v>
      </c>
      <c r="D11254" t="s">
        <v>116</v>
      </c>
      <c r="E11254" t="str">
        <f t="shared" si="175"/>
        <v>2021Scottish Ambulance ServiceReligionBuddhist</v>
      </c>
      <c r="F11254">
        <v>0.121157049825836</v>
      </c>
    </row>
    <row r="11255" spans="1:6" x14ac:dyDescent="0.25">
      <c r="A11255" s="95">
        <v>44286</v>
      </c>
      <c r="B11255" t="s">
        <v>15</v>
      </c>
      <c r="C11255" t="s">
        <v>1</v>
      </c>
      <c r="D11255" t="s">
        <v>11</v>
      </c>
      <c r="E11255" t="str">
        <f t="shared" si="175"/>
        <v>2021Scottish Ambulance ServiceReligionChristian - Other</v>
      </c>
      <c r="F11255">
        <v>4.17991821899136</v>
      </c>
    </row>
    <row r="11256" spans="1:6" x14ac:dyDescent="0.25">
      <c r="A11256" s="95">
        <v>44286</v>
      </c>
      <c r="B11256" t="s">
        <v>15</v>
      </c>
      <c r="C11256" t="s">
        <v>1</v>
      </c>
      <c r="D11256" t="s">
        <v>139</v>
      </c>
      <c r="E11256" t="str">
        <f t="shared" si="175"/>
        <v>2021Scottish Ambulance ServiceReligionChristian - Church Of Scotland</v>
      </c>
      <c r="F11256">
        <v>16.113887626836199</v>
      </c>
    </row>
    <row r="11257" spans="1:6" x14ac:dyDescent="0.25">
      <c r="A11257" s="95">
        <v>44286</v>
      </c>
      <c r="B11257" t="s">
        <v>15</v>
      </c>
      <c r="C11257" t="s">
        <v>1</v>
      </c>
      <c r="D11257" t="s">
        <v>14</v>
      </c>
      <c r="E11257" t="str">
        <f t="shared" si="175"/>
        <v>2021Scottish Ambulance ServiceReligionDeclined</v>
      </c>
      <c r="F11257">
        <v>7.3602907769195802</v>
      </c>
    </row>
    <row r="11258" spans="1:6" x14ac:dyDescent="0.25">
      <c r="A11258" s="95">
        <v>44286</v>
      </c>
      <c r="B11258" t="s">
        <v>15</v>
      </c>
      <c r="C11258" t="s">
        <v>1</v>
      </c>
      <c r="D11258" t="s">
        <v>6</v>
      </c>
      <c r="E11258" t="str">
        <f t="shared" si="175"/>
        <v>2021Scottish Ambulance ServiceReligionNot Known</v>
      </c>
      <c r="F11258">
        <v>32.530667878237097</v>
      </c>
    </row>
    <row r="11259" spans="1:6" x14ac:dyDescent="0.25">
      <c r="A11259" s="95">
        <v>44286</v>
      </c>
      <c r="B11259" t="s">
        <v>15</v>
      </c>
      <c r="C11259" t="s">
        <v>1</v>
      </c>
      <c r="D11259" t="s">
        <v>7</v>
      </c>
      <c r="E11259" t="str">
        <f t="shared" si="175"/>
        <v>2021Scottish Ambulance ServiceReligionHindu</v>
      </c>
      <c r="F11259">
        <v>4.5433893684688698E-2</v>
      </c>
    </row>
    <row r="11260" spans="1:6" x14ac:dyDescent="0.25">
      <c r="A11260" s="95">
        <v>44286</v>
      </c>
      <c r="B11260" t="s">
        <v>15</v>
      </c>
      <c r="C11260" t="s">
        <v>1</v>
      </c>
      <c r="D11260" t="s">
        <v>8</v>
      </c>
      <c r="E11260" t="str">
        <f t="shared" si="175"/>
        <v>2021Scottish Ambulance ServiceReligionJewish</v>
      </c>
      <c r="F11260">
        <v>6.0578524912918298E-2</v>
      </c>
    </row>
    <row r="11261" spans="1:6" x14ac:dyDescent="0.25">
      <c r="A11261" s="95">
        <v>44286</v>
      </c>
      <c r="B11261" t="s">
        <v>15</v>
      </c>
      <c r="C11261" t="s">
        <v>1</v>
      </c>
      <c r="D11261" t="s">
        <v>9</v>
      </c>
      <c r="E11261" t="str">
        <f t="shared" si="175"/>
        <v>2021Scottish Ambulance ServiceReligionMuslim</v>
      </c>
      <c r="F11261">
        <v>0.196880205966984</v>
      </c>
    </row>
    <row r="11262" spans="1:6" x14ac:dyDescent="0.25">
      <c r="A11262" s="95">
        <v>44286</v>
      </c>
      <c r="B11262" t="s">
        <v>15</v>
      </c>
      <c r="C11262" t="s">
        <v>1</v>
      </c>
      <c r="D11262" t="s">
        <v>13</v>
      </c>
      <c r="E11262" t="str">
        <f t="shared" si="175"/>
        <v>2021Scottish Ambulance ServiceReligionNo Religion</v>
      </c>
      <c r="F11262">
        <v>30.728456762077801</v>
      </c>
    </row>
    <row r="11263" spans="1:6" x14ac:dyDescent="0.25">
      <c r="A11263" s="95">
        <v>44286</v>
      </c>
      <c r="B11263" t="s">
        <v>15</v>
      </c>
      <c r="C11263" t="s">
        <v>1</v>
      </c>
      <c r="D11263" t="s">
        <v>12</v>
      </c>
      <c r="E11263" t="str">
        <f t="shared" si="175"/>
        <v>2021Scottish Ambulance ServiceReligionOther</v>
      </c>
      <c r="F11263">
        <v>1.2418597607148201</v>
      </c>
    </row>
    <row r="11264" spans="1:6" x14ac:dyDescent="0.25">
      <c r="A11264" s="95">
        <v>44286</v>
      </c>
      <c r="B11264" t="s">
        <v>15</v>
      </c>
      <c r="C11264" t="s">
        <v>1</v>
      </c>
      <c r="D11264" t="s">
        <v>140</v>
      </c>
      <c r="E11264" t="str">
        <f t="shared" si="175"/>
        <v>2021Scottish Ambulance ServiceReligionChristian - Roman Catholic</v>
      </c>
      <c r="F11264">
        <v>7.3905800393760401</v>
      </c>
    </row>
    <row r="11265" spans="1:6" x14ac:dyDescent="0.25">
      <c r="A11265" s="95">
        <v>44286</v>
      </c>
      <c r="B11265" t="s">
        <v>15</v>
      </c>
      <c r="C11265" t="s">
        <v>1</v>
      </c>
      <c r="D11265" t="s">
        <v>10</v>
      </c>
      <c r="E11265" t="str">
        <f t="shared" si="175"/>
        <v>2021Scottish Ambulance ServiceReligionSikh</v>
      </c>
      <c r="F11265">
        <v>3.0289262456459101E-2</v>
      </c>
    </row>
    <row r="11266" spans="1:6" x14ac:dyDescent="0.25">
      <c r="A11266" s="95">
        <v>44286</v>
      </c>
      <c r="B11266" t="s">
        <v>16</v>
      </c>
      <c r="C11266" t="s">
        <v>1</v>
      </c>
      <c r="D11266" t="s">
        <v>116</v>
      </c>
      <c r="E11266" t="str">
        <f t="shared" si="175"/>
        <v>2021NHS 24ReligionBuddhist</v>
      </c>
      <c r="F11266">
        <v>0.25458248472505002</v>
      </c>
    </row>
    <row r="11267" spans="1:6" x14ac:dyDescent="0.25">
      <c r="A11267" s="95">
        <v>44286</v>
      </c>
      <c r="B11267" t="s">
        <v>16</v>
      </c>
      <c r="C11267" t="s">
        <v>1</v>
      </c>
      <c r="D11267" t="s">
        <v>11</v>
      </c>
      <c r="E11267" t="str">
        <f t="shared" si="175"/>
        <v>2021NHS 24ReligionChristian - Other</v>
      </c>
      <c r="F11267">
        <v>3.5641547861507101</v>
      </c>
    </row>
    <row r="11268" spans="1:6" x14ac:dyDescent="0.25">
      <c r="A11268" s="95">
        <v>44286</v>
      </c>
      <c r="B11268" t="s">
        <v>16</v>
      </c>
      <c r="C11268" t="s">
        <v>1</v>
      </c>
      <c r="D11268" t="s">
        <v>139</v>
      </c>
      <c r="E11268" t="str">
        <f t="shared" ref="E11268:E11331" si="176">"20"&amp;RIGHT(TEXT(A11268,"dd-mmm-yy"),2)&amp;B11268&amp;C11268&amp;D11268</f>
        <v>2021NHS 24ReligionChristian - Church Of Scotland</v>
      </c>
      <c r="F11268">
        <v>16.293279022403201</v>
      </c>
    </row>
    <row r="11269" spans="1:6" x14ac:dyDescent="0.25">
      <c r="A11269" s="95">
        <v>44286</v>
      </c>
      <c r="B11269" t="s">
        <v>16</v>
      </c>
      <c r="C11269" t="s">
        <v>1</v>
      </c>
      <c r="D11269" t="s">
        <v>14</v>
      </c>
      <c r="E11269" t="str">
        <f t="shared" si="176"/>
        <v>2021NHS 24ReligionDeclined</v>
      </c>
      <c r="F11269">
        <v>4.58248472505091</v>
      </c>
    </row>
    <row r="11270" spans="1:6" x14ac:dyDescent="0.25">
      <c r="A11270" s="95">
        <v>44286</v>
      </c>
      <c r="B11270" t="s">
        <v>16</v>
      </c>
      <c r="C11270" t="s">
        <v>1</v>
      </c>
      <c r="D11270" t="s">
        <v>6</v>
      </c>
      <c r="E11270" t="str">
        <f t="shared" si="176"/>
        <v>2021NHS 24ReligionNot Known</v>
      </c>
      <c r="F11270">
        <v>26.629327902240298</v>
      </c>
    </row>
    <row r="11271" spans="1:6" x14ac:dyDescent="0.25">
      <c r="A11271" s="95">
        <v>44286</v>
      </c>
      <c r="B11271" t="s">
        <v>16</v>
      </c>
      <c r="C11271" t="s">
        <v>1</v>
      </c>
      <c r="D11271" t="s">
        <v>7</v>
      </c>
      <c r="E11271" t="str">
        <f t="shared" si="176"/>
        <v>2021NHS 24ReligionHindu</v>
      </c>
      <c r="F11271">
        <v>0.15274949083503001</v>
      </c>
    </row>
    <row r="11272" spans="1:6" x14ac:dyDescent="0.25">
      <c r="A11272" s="95">
        <v>44286</v>
      </c>
      <c r="B11272" t="s">
        <v>16</v>
      </c>
      <c r="C11272" t="s">
        <v>1</v>
      </c>
      <c r="D11272" t="s">
        <v>9</v>
      </c>
      <c r="E11272" t="str">
        <f t="shared" si="176"/>
        <v>2021NHS 24ReligionMuslim</v>
      </c>
      <c r="F11272">
        <v>0.66191446028513201</v>
      </c>
    </row>
    <row r="11273" spans="1:6" x14ac:dyDescent="0.25">
      <c r="A11273" s="95">
        <v>44286</v>
      </c>
      <c r="B11273" t="s">
        <v>16</v>
      </c>
      <c r="C11273" t="s">
        <v>1</v>
      </c>
      <c r="D11273" t="s">
        <v>13</v>
      </c>
      <c r="E11273" t="str">
        <f t="shared" si="176"/>
        <v>2021NHS 24ReligionNo Religion</v>
      </c>
      <c r="F11273">
        <v>32.230142566191397</v>
      </c>
    </row>
    <row r="11274" spans="1:6" x14ac:dyDescent="0.25">
      <c r="A11274" s="95">
        <v>44286</v>
      </c>
      <c r="B11274" t="s">
        <v>16</v>
      </c>
      <c r="C11274" t="s">
        <v>1</v>
      </c>
      <c r="D11274" t="s">
        <v>12</v>
      </c>
      <c r="E11274" t="str">
        <f t="shared" si="176"/>
        <v>2021NHS 24ReligionOther</v>
      </c>
      <c r="F11274">
        <v>1.0692464358452101</v>
      </c>
    </row>
    <row r="11275" spans="1:6" x14ac:dyDescent="0.25">
      <c r="A11275" s="95">
        <v>44286</v>
      </c>
      <c r="B11275" t="s">
        <v>16</v>
      </c>
      <c r="C11275" t="s">
        <v>1</v>
      </c>
      <c r="D11275" t="s">
        <v>140</v>
      </c>
      <c r="E11275" t="str">
        <f t="shared" si="176"/>
        <v>2021NHS 24ReligionChristian - Roman Catholic</v>
      </c>
      <c r="F11275">
        <v>14.2566191446028</v>
      </c>
    </row>
    <row r="11276" spans="1:6" x14ac:dyDescent="0.25">
      <c r="A11276" s="95">
        <v>44286</v>
      </c>
      <c r="B11276" t="s">
        <v>16</v>
      </c>
      <c r="C11276" t="s">
        <v>1</v>
      </c>
      <c r="D11276" t="s">
        <v>10</v>
      </c>
      <c r="E11276" t="str">
        <f t="shared" si="176"/>
        <v>2021NHS 24ReligionSikh</v>
      </c>
      <c r="F11276">
        <v>0.30549898167006101</v>
      </c>
    </row>
    <row r="11277" spans="1:6" x14ac:dyDescent="0.25">
      <c r="A11277" s="95">
        <v>44286</v>
      </c>
      <c r="B11277" t="s">
        <v>17</v>
      </c>
      <c r="C11277" t="s">
        <v>1</v>
      </c>
      <c r="D11277" t="s">
        <v>116</v>
      </c>
      <c r="E11277" t="str">
        <f t="shared" si="176"/>
        <v>2021NHS Education for ScotlandReligionBuddhist</v>
      </c>
      <c r="F11277">
        <v>0.40554962646744902</v>
      </c>
    </row>
    <row r="11278" spans="1:6" x14ac:dyDescent="0.25">
      <c r="A11278" s="95">
        <v>44286</v>
      </c>
      <c r="B11278" t="s">
        <v>17</v>
      </c>
      <c r="C11278" t="s">
        <v>1</v>
      </c>
      <c r="D11278" t="s">
        <v>11</v>
      </c>
      <c r="E11278" t="str">
        <f t="shared" si="176"/>
        <v>2021NHS Education for ScotlandReligionChristian - Other</v>
      </c>
      <c r="F11278">
        <v>9.3276414087513295</v>
      </c>
    </row>
    <row r="11279" spans="1:6" x14ac:dyDescent="0.25">
      <c r="A11279" s="95">
        <v>44286</v>
      </c>
      <c r="B11279" t="s">
        <v>17</v>
      </c>
      <c r="C11279" t="s">
        <v>1</v>
      </c>
      <c r="D11279" t="s">
        <v>139</v>
      </c>
      <c r="E11279" t="str">
        <f t="shared" si="176"/>
        <v>2021NHS Education for ScotlandReligionChristian - Church Of Scotland</v>
      </c>
      <c r="F11279">
        <v>11.590181430096001</v>
      </c>
    </row>
    <row r="11280" spans="1:6" x14ac:dyDescent="0.25">
      <c r="A11280" s="95">
        <v>44286</v>
      </c>
      <c r="B11280" t="s">
        <v>17</v>
      </c>
      <c r="C11280" t="s">
        <v>1</v>
      </c>
      <c r="D11280" t="s">
        <v>14</v>
      </c>
      <c r="E11280" t="str">
        <f t="shared" si="176"/>
        <v>2021NHS Education for ScotlandReligionDeclined</v>
      </c>
      <c r="F11280">
        <v>12.636072572038399</v>
      </c>
    </row>
    <row r="11281" spans="1:6" x14ac:dyDescent="0.25">
      <c r="A11281" s="95">
        <v>44286</v>
      </c>
      <c r="B11281" t="s">
        <v>17</v>
      </c>
      <c r="C11281" t="s">
        <v>1</v>
      </c>
      <c r="D11281" t="s">
        <v>6</v>
      </c>
      <c r="E11281" t="str">
        <f t="shared" si="176"/>
        <v>2021NHS Education for ScotlandReligionNot Known</v>
      </c>
      <c r="F11281">
        <v>31.824973319103499</v>
      </c>
    </row>
    <row r="11282" spans="1:6" x14ac:dyDescent="0.25">
      <c r="A11282" s="95">
        <v>44286</v>
      </c>
      <c r="B11282" t="s">
        <v>17</v>
      </c>
      <c r="C11282" t="s">
        <v>1</v>
      </c>
      <c r="D11282" t="s">
        <v>7</v>
      </c>
      <c r="E11282" t="str">
        <f t="shared" si="176"/>
        <v>2021NHS Education for ScotlandReligionHindu</v>
      </c>
      <c r="F11282">
        <v>1.0672358591248601</v>
      </c>
    </row>
    <row r="11283" spans="1:6" x14ac:dyDescent="0.25">
      <c r="A11283" s="95">
        <v>44286</v>
      </c>
      <c r="B11283" t="s">
        <v>17</v>
      </c>
      <c r="C11283" t="s">
        <v>1</v>
      </c>
      <c r="D11283" t="s">
        <v>8</v>
      </c>
      <c r="E11283" t="str">
        <f t="shared" si="176"/>
        <v>2021NHS Education for ScotlandReligionJewish</v>
      </c>
      <c r="F11283">
        <v>0.17075773745997799</v>
      </c>
    </row>
    <row r="11284" spans="1:6" x14ac:dyDescent="0.25">
      <c r="A11284" s="95">
        <v>44286</v>
      </c>
      <c r="B11284" t="s">
        <v>17</v>
      </c>
      <c r="C11284" t="s">
        <v>1</v>
      </c>
      <c r="D11284" t="s">
        <v>9</v>
      </c>
      <c r="E11284" t="str">
        <f t="shared" si="176"/>
        <v>2021NHS Education for ScotlandReligionMuslim</v>
      </c>
      <c r="F11284">
        <v>2.4332977588046898</v>
      </c>
    </row>
    <row r="11285" spans="1:6" x14ac:dyDescent="0.25">
      <c r="A11285" s="95">
        <v>44286</v>
      </c>
      <c r="B11285" t="s">
        <v>17</v>
      </c>
      <c r="C11285" t="s">
        <v>1</v>
      </c>
      <c r="D11285" t="s">
        <v>13</v>
      </c>
      <c r="E11285" t="str">
        <f t="shared" si="176"/>
        <v>2021NHS Education for ScotlandReligionNo Religion</v>
      </c>
      <c r="F11285">
        <v>21.814300960512199</v>
      </c>
    </row>
    <row r="11286" spans="1:6" x14ac:dyDescent="0.25">
      <c r="A11286" s="95">
        <v>44286</v>
      </c>
      <c r="B11286" t="s">
        <v>17</v>
      </c>
      <c r="C11286" t="s">
        <v>1</v>
      </c>
      <c r="D11286" t="s">
        <v>12</v>
      </c>
      <c r="E11286" t="str">
        <f t="shared" si="176"/>
        <v>2021NHS Education for ScotlandReligionOther</v>
      </c>
      <c r="F11286">
        <v>1.9210245464247599</v>
      </c>
    </row>
    <row r="11287" spans="1:6" x14ac:dyDescent="0.25">
      <c r="A11287" s="95">
        <v>44286</v>
      </c>
      <c r="B11287" t="s">
        <v>17</v>
      </c>
      <c r="C11287" t="s">
        <v>1</v>
      </c>
      <c r="D11287" t="s">
        <v>140</v>
      </c>
      <c r="E11287" t="str">
        <f t="shared" si="176"/>
        <v>2021NHS Education for ScotlandReligionChristian - Roman Catholic</v>
      </c>
      <c r="F11287">
        <v>6.5741728922091696</v>
      </c>
    </row>
    <row r="11288" spans="1:6" x14ac:dyDescent="0.25">
      <c r="A11288" s="95">
        <v>44286</v>
      </c>
      <c r="B11288" t="s">
        <v>17</v>
      </c>
      <c r="C11288" t="s">
        <v>1</v>
      </c>
      <c r="D11288" t="s">
        <v>10</v>
      </c>
      <c r="E11288" t="str">
        <f t="shared" si="176"/>
        <v>2021NHS Education for ScotlandReligionSikh</v>
      </c>
      <c r="F11288">
        <v>0.23479188900747</v>
      </c>
    </row>
    <row r="11289" spans="1:6" x14ac:dyDescent="0.25">
      <c r="A11289" s="95">
        <v>44286</v>
      </c>
      <c r="B11289" t="s">
        <v>83</v>
      </c>
      <c r="C11289" t="s">
        <v>1</v>
      </c>
      <c r="D11289" t="s">
        <v>11</v>
      </c>
      <c r="E11289" t="str">
        <f t="shared" si="176"/>
        <v>2021Healthcare Improvement ScotlandReligionChristian - Other</v>
      </c>
      <c r="F11289">
        <v>8.4112149532710205</v>
      </c>
    </row>
    <row r="11290" spans="1:6" x14ac:dyDescent="0.25">
      <c r="A11290" s="95">
        <v>44286</v>
      </c>
      <c r="B11290" t="s">
        <v>83</v>
      </c>
      <c r="C11290" t="s">
        <v>1</v>
      </c>
      <c r="D11290" t="s">
        <v>139</v>
      </c>
      <c r="E11290" t="str">
        <f t="shared" si="176"/>
        <v>2021Healthcare Improvement ScotlandReligionChristian - Church Of Scotland</v>
      </c>
      <c r="F11290">
        <v>16.448598130841098</v>
      </c>
    </row>
    <row r="11291" spans="1:6" x14ac:dyDescent="0.25">
      <c r="A11291" s="95">
        <v>44286</v>
      </c>
      <c r="B11291" t="s">
        <v>83</v>
      </c>
      <c r="C11291" t="s">
        <v>1</v>
      </c>
      <c r="D11291" t="s">
        <v>14</v>
      </c>
      <c r="E11291" t="str">
        <f t="shared" si="176"/>
        <v>2021Healthcare Improvement ScotlandReligionDeclined</v>
      </c>
      <c r="F11291">
        <v>11.962616822429901</v>
      </c>
    </row>
    <row r="11292" spans="1:6" x14ac:dyDescent="0.25">
      <c r="A11292" s="95">
        <v>44286</v>
      </c>
      <c r="B11292" t="s">
        <v>83</v>
      </c>
      <c r="C11292" t="s">
        <v>1</v>
      </c>
      <c r="D11292" t="s">
        <v>6</v>
      </c>
      <c r="E11292" t="str">
        <f t="shared" si="176"/>
        <v>2021Healthcare Improvement ScotlandReligionNot Known</v>
      </c>
      <c r="F11292">
        <v>5.79439252336448</v>
      </c>
    </row>
    <row r="11293" spans="1:6" x14ac:dyDescent="0.25">
      <c r="A11293" s="95">
        <v>44286</v>
      </c>
      <c r="B11293" t="s">
        <v>83</v>
      </c>
      <c r="C11293" t="s">
        <v>1</v>
      </c>
      <c r="D11293" t="s">
        <v>7</v>
      </c>
      <c r="E11293" t="str">
        <f t="shared" si="176"/>
        <v>2021Healthcare Improvement ScotlandReligionHindu</v>
      </c>
      <c r="F11293">
        <v>0.18691588785046701</v>
      </c>
    </row>
    <row r="11294" spans="1:6" x14ac:dyDescent="0.25">
      <c r="A11294" s="95">
        <v>44286</v>
      </c>
      <c r="B11294" t="s">
        <v>83</v>
      </c>
      <c r="C11294" t="s">
        <v>1</v>
      </c>
      <c r="D11294" t="s">
        <v>8</v>
      </c>
      <c r="E11294" t="str">
        <f t="shared" si="176"/>
        <v>2021Healthcare Improvement ScotlandReligionJewish</v>
      </c>
      <c r="F11294">
        <v>0.37383177570093401</v>
      </c>
    </row>
    <row r="11295" spans="1:6" x14ac:dyDescent="0.25">
      <c r="A11295" s="95">
        <v>44286</v>
      </c>
      <c r="B11295" t="s">
        <v>83</v>
      </c>
      <c r="C11295" t="s">
        <v>1</v>
      </c>
      <c r="D11295" t="s">
        <v>9</v>
      </c>
      <c r="E11295" t="str">
        <f t="shared" si="176"/>
        <v>2021Healthcare Improvement ScotlandReligionMuslim</v>
      </c>
      <c r="F11295">
        <v>0.934579439252336</v>
      </c>
    </row>
    <row r="11296" spans="1:6" x14ac:dyDescent="0.25">
      <c r="A11296" s="95">
        <v>44286</v>
      </c>
      <c r="B11296" t="s">
        <v>83</v>
      </c>
      <c r="C11296" t="s">
        <v>1</v>
      </c>
      <c r="D11296" t="s">
        <v>13</v>
      </c>
      <c r="E11296" t="str">
        <f t="shared" si="176"/>
        <v>2021Healthcare Improvement ScotlandReligionNo Religion</v>
      </c>
      <c r="F11296">
        <v>42.616822429906499</v>
      </c>
    </row>
    <row r="11297" spans="1:6" x14ac:dyDescent="0.25">
      <c r="A11297" s="95">
        <v>44286</v>
      </c>
      <c r="B11297" t="s">
        <v>83</v>
      </c>
      <c r="C11297" t="s">
        <v>1</v>
      </c>
      <c r="D11297" t="s">
        <v>12</v>
      </c>
      <c r="E11297" t="str">
        <f t="shared" si="176"/>
        <v>2021Healthcare Improvement ScotlandReligionOther</v>
      </c>
      <c r="F11297">
        <v>0.56074766355140104</v>
      </c>
    </row>
    <row r="11298" spans="1:6" x14ac:dyDescent="0.25">
      <c r="A11298" s="95">
        <v>44286</v>
      </c>
      <c r="B11298" t="s">
        <v>83</v>
      </c>
      <c r="C11298" t="s">
        <v>1</v>
      </c>
      <c r="D11298" t="s">
        <v>140</v>
      </c>
      <c r="E11298" t="str">
        <f t="shared" si="176"/>
        <v>2021Healthcare Improvement ScotlandReligionChristian - Roman Catholic</v>
      </c>
      <c r="F11298">
        <v>12.710280373831701</v>
      </c>
    </row>
    <row r="11299" spans="1:6" x14ac:dyDescent="0.25">
      <c r="A11299" s="95">
        <v>44286</v>
      </c>
      <c r="B11299" t="s">
        <v>141</v>
      </c>
      <c r="C11299" t="s">
        <v>1</v>
      </c>
      <c r="D11299" t="s">
        <v>116</v>
      </c>
      <c r="E11299" t="str">
        <f t="shared" si="176"/>
        <v>2021Public Health ScotlandReligionBuddhist</v>
      </c>
      <c r="F11299">
        <v>0.26019080659150001</v>
      </c>
    </row>
    <row r="11300" spans="1:6" x14ac:dyDescent="0.25">
      <c r="A11300" s="95">
        <v>44286</v>
      </c>
      <c r="B11300" t="s">
        <v>141</v>
      </c>
      <c r="C11300" t="s">
        <v>1</v>
      </c>
      <c r="D11300" t="s">
        <v>11</v>
      </c>
      <c r="E11300" t="str">
        <f t="shared" si="176"/>
        <v>2021Public Health ScotlandReligionChristian - Other</v>
      </c>
      <c r="F11300">
        <v>5.2905464006938399</v>
      </c>
    </row>
    <row r="11301" spans="1:6" x14ac:dyDescent="0.25">
      <c r="A11301" s="95">
        <v>44286</v>
      </c>
      <c r="B11301" t="s">
        <v>141</v>
      </c>
      <c r="C11301" t="s">
        <v>1</v>
      </c>
      <c r="D11301" t="s">
        <v>139</v>
      </c>
      <c r="E11301" t="str">
        <f t="shared" si="176"/>
        <v>2021Public Health ScotlandReligionChristian - Church Of Scotland</v>
      </c>
      <c r="F11301">
        <v>9.01994796183868</v>
      </c>
    </row>
    <row r="11302" spans="1:6" x14ac:dyDescent="0.25">
      <c r="A11302" s="95">
        <v>44286</v>
      </c>
      <c r="B11302" t="s">
        <v>141</v>
      </c>
      <c r="C11302" t="s">
        <v>1</v>
      </c>
      <c r="D11302" t="s">
        <v>14</v>
      </c>
      <c r="E11302" t="str">
        <f t="shared" si="176"/>
        <v>2021Public Health ScotlandReligionDeclined</v>
      </c>
      <c r="F11302">
        <v>7.0251517779705104</v>
      </c>
    </row>
    <row r="11303" spans="1:6" x14ac:dyDescent="0.25">
      <c r="A11303" s="95">
        <v>44286</v>
      </c>
      <c r="B11303" t="s">
        <v>141</v>
      </c>
      <c r="C11303" t="s">
        <v>1</v>
      </c>
      <c r="D11303" t="s">
        <v>6</v>
      </c>
      <c r="E11303" t="str">
        <f t="shared" si="176"/>
        <v>2021Public Health ScotlandReligionNot Known</v>
      </c>
      <c r="F11303">
        <v>24.6313963573287</v>
      </c>
    </row>
    <row r="11304" spans="1:6" x14ac:dyDescent="0.25">
      <c r="A11304" s="95">
        <v>44286</v>
      </c>
      <c r="B11304" t="s">
        <v>141</v>
      </c>
      <c r="C11304" t="s">
        <v>1</v>
      </c>
      <c r="D11304" t="s">
        <v>7</v>
      </c>
      <c r="E11304" t="str">
        <f t="shared" si="176"/>
        <v>2021Public Health ScotlandReligionHindu</v>
      </c>
      <c r="F11304">
        <v>0.60711188204683397</v>
      </c>
    </row>
    <row r="11305" spans="1:6" x14ac:dyDescent="0.25">
      <c r="A11305" s="95">
        <v>44286</v>
      </c>
      <c r="B11305" t="s">
        <v>141</v>
      </c>
      <c r="C11305" t="s">
        <v>1</v>
      </c>
      <c r="D11305" t="s">
        <v>8</v>
      </c>
      <c r="E11305" t="str">
        <f t="shared" si="176"/>
        <v>2021Public Health ScotlandReligionJewish</v>
      </c>
      <c r="F11305">
        <v>0.34692107545533302</v>
      </c>
    </row>
    <row r="11306" spans="1:6" x14ac:dyDescent="0.25">
      <c r="A11306" s="95">
        <v>44286</v>
      </c>
      <c r="B11306" t="s">
        <v>141</v>
      </c>
      <c r="C11306" t="s">
        <v>1</v>
      </c>
      <c r="D11306" t="s">
        <v>9</v>
      </c>
      <c r="E11306" t="str">
        <f t="shared" si="176"/>
        <v>2021Public Health ScotlandReligionMuslim</v>
      </c>
      <c r="F11306">
        <v>1.561144839549</v>
      </c>
    </row>
    <row r="11307" spans="1:6" x14ac:dyDescent="0.25">
      <c r="A11307" s="95">
        <v>44286</v>
      </c>
      <c r="B11307" t="s">
        <v>141</v>
      </c>
      <c r="C11307" t="s">
        <v>1</v>
      </c>
      <c r="D11307" t="s">
        <v>13</v>
      </c>
      <c r="E11307" t="str">
        <f t="shared" si="176"/>
        <v>2021Public Health ScotlandReligionNo Religion</v>
      </c>
      <c r="F11307">
        <v>41.977450130095399</v>
      </c>
    </row>
    <row r="11308" spans="1:6" x14ac:dyDescent="0.25">
      <c r="A11308" s="95">
        <v>44286</v>
      </c>
      <c r="B11308" t="s">
        <v>141</v>
      </c>
      <c r="C11308" t="s">
        <v>1</v>
      </c>
      <c r="D11308" t="s">
        <v>12</v>
      </c>
      <c r="E11308" t="str">
        <f t="shared" si="176"/>
        <v>2021Public Health ScotlandReligionOther</v>
      </c>
      <c r="F11308">
        <v>0.86730268863833404</v>
      </c>
    </row>
    <row r="11309" spans="1:6" x14ac:dyDescent="0.25">
      <c r="A11309" s="95">
        <v>44286</v>
      </c>
      <c r="B11309" t="s">
        <v>141</v>
      </c>
      <c r="C11309" t="s">
        <v>1</v>
      </c>
      <c r="D11309" t="s">
        <v>140</v>
      </c>
      <c r="E11309" t="str">
        <f t="shared" si="176"/>
        <v>2021Public Health ScotlandReligionChristian - Roman Catholic</v>
      </c>
      <c r="F11309">
        <v>8.3261058109280093</v>
      </c>
    </row>
    <row r="11310" spans="1:6" x14ac:dyDescent="0.25">
      <c r="A11310" s="95">
        <v>44286</v>
      </c>
      <c r="B11310" t="s">
        <v>141</v>
      </c>
      <c r="C11310" t="s">
        <v>1</v>
      </c>
      <c r="D11310" t="s">
        <v>10</v>
      </c>
      <c r="E11310" t="str">
        <f t="shared" si="176"/>
        <v>2021Public Health ScotlandReligionSikh</v>
      </c>
      <c r="F11310">
        <v>8.6730268863833407E-2</v>
      </c>
    </row>
    <row r="11311" spans="1:6" x14ac:dyDescent="0.25">
      <c r="A11311" s="95">
        <v>44286</v>
      </c>
      <c r="B11311" t="s">
        <v>19</v>
      </c>
      <c r="C11311" t="s">
        <v>1</v>
      </c>
      <c r="D11311" t="s">
        <v>116</v>
      </c>
      <c r="E11311" t="str">
        <f t="shared" si="176"/>
        <v>2021The State HospitalReligionBuddhist</v>
      </c>
      <c r="F11311">
        <v>0.14641288433382099</v>
      </c>
    </row>
    <row r="11312" spans="1:6" x14ac:dyDescent="0.25">
      <c r="A11312" s="95">
        <v>44286</v>
      </c>
      <c r="B11312" t="s">
        <v>19</v>
      </c>
      <c r="C11312" t="s">
        <v>1</v>
      </c>
      <c r="D11312" t="s">
        <v>11</v>
      </c>
      <c r="E11312" t="str">
        <f t="shared" si="176"/>
        <v>2021The State HospitalReligionChristian - Other</v>
      </c>
      <c r="F11312">
        <v>5.4172767203513903</v>
      </c>
    </row>
    <row r="11313" spans="1:6" x14ac:dyDescent="0.25">
      <c r="A11313" s="95">
        <v>44286</v>
      </c>
      <c r="B11313" t="s">
        <v>19</v>
      </c>
      <c r="C11313" t="s">
        <v>1</v>
      </c>
      <c r="D11313" t="s">
        <v>139</v>
      </c>
      <c r="E11313" t="str">
        <f t="shared" si="176"/>
        <v>2021The State HospitalReligionChristian - Church Of Scotland</v>
      </c>
      <c r="F11313">
        <v>22.5475841874084</v>
      </c>
    </row>
    <row r="11314" spans="1:6" x14ac:dyDescent="0.25">
      <c r="A11314" s="95">
        <v>44286</v>
      </c>
      <c r="B11314" t="s">
        <v>19</v>
      </c>
      <c r="C11314" t="s">
        <v>1</v>
      </c>
      <c r="D11314" t="s">
        <v>14</v>
      </c>
      <c r="E11314" t="str">
        <f t="shared" si="176"/>
        <v>2021The State HospitalReligionDeclined</v>
      </c>
      <c r="F11314">
        <v>6.4421669106881403</v>
      </c>
    </row>
    <row r="11315" spans="1:6" x14ac:dyDescent="0.25">
      <c r="A11315" s="95">
        <v>44286</v>
      </c>
      <c r="B11315" t="s">
        <v>19</v>
      </c>
      <c r="C11315" t="s">
        <v>1</v>
      </c>
      <c r="D11315" t="s">
        <v>6</v>
      </c>
      <c r="E11315" t="str">
        <f t="shared" si="176"/>
        <v>2021The State HospitalReligionNot Known</v>
      </c>
      <c r="F11315">
        <v>27.672035139092198</v>
      </c>
    </row>
    <row r="11316" spans="1:6" x14ac:dyDescent="0.25">
      <c r="A11316" s="95">
        <v>44286</v>
      </c>
      <c r="B11316" t="s">
        <v>19</v>
      </c>
      <c r="C11316" t="s">
        <v>1</v>
      </c>
      <c r="D11316" t="s">
        <v>7</v>
      </c>
      <c r="E11316" t="str">
        <f t="shared" si="176"/>
        <v>2021The State HospitalReligionHindu</v>
      </c>
      <c r="F11316">
        <v>0.14641288433382099</v>
      </c>
    </row>
    <row r="11317" spans="1:6" x14ac:dyDescent="0.25">
      <c r="A11317" s="95">
        <v>44286</v>
      </c>
      <c r="B11317" t="s">
        <v>19</v>
      </c>
      <c r="C11317" t="s">
        <v>1</v>
      </c>
      <c r="D11317" t="s">
        <v>8</v>
      </c>
      <c r="E11317" t="str">
        <f t="shared" si="176"/>
        <v>2021The State HospitalReligionJewish</v>
      </c>
      <c r="F11317">
        <v>0.14641288433382099</v>
      </c>
    </row>
    <row r="11318" spans="1:6" x14ac:dyDescent="0.25">
      <c r="A11318" s="95">
        <v>44286</v>
      </c>
      <c r="B11318" t="s">
        <v>19</v>
      </c>
      <c r="C11318" t="s">
        <v>1</v>
      </c>
      <c r="D11318" t="s">
        <v>9</v>
      </c>
      <c r="E11318" t="str">
        <f t="shared" si="176"/>
        <v>2021The State HospitalReligionMuslim</v>
      </c>
      <c r="F11318">
        <v>0.14641288433382099</v>
      </c>
    </row>
    <row r="11319" spans="1:6" x14ac:dyDescent="0.25">
      <c r="A11319" s="95">
        <v>44286</v>
      </c>
      <c r="B11319" t="s">
        <v>19</v>
      </c>
      <c r="C11319" t="s">
        <v>1</v>
      </c>
      <c r="D11319" t="s">
        <v>13</v>
      </c>
      <c r="E11319" t="str">
        <f t="shared" si="176"/>
        <v>2021The State HospitalReligionNo Religion</v>
      </c>
      <c r="F11319">
        <v>27.0863836017569</v>
      </c>
    </row>
    <row r="11320" spans="1:6" x14ac:dyDescent="0.25">
      <c r="A11320" s="95">
        <v>44286</v>
      </c>
      <c r="B11320" t="s">
        <v>19</v>
      </c>
      <c r="C11320" t="s">
        <v>1</v>
      </c>
      <c r="D11320" t="s">
        <v>12</v>
      </c>
      <c r="E11320" t="str">
        <f t="shared" si="176"/>
        <v>2021The State HospitalReligionOther</v>
      </c>
      <c r="F11320">
        <v>0.14641288433382099</v>
      </c>
    </row>
    <row r="11321" spans="1:6" x14ac:dyDescent="0.25">
      <c r="A11321" s="95">
        <v>44286</v>
      </c>
      <c r="B11321" t="s">
        <v>19</v>
      </c>
      <c r="C11321" t="s">
        <v>1</v>
      </c>
      <c r="D11321" t="s">
        <v>140</v>
      </c>
      <c r="E11321" t="str">
        <f t="shared" si="176"/>
        <v>2021The State HospitalReligionChristian - Roman Catholic</v>
      </c>
      <c r="F11321">
        <v>10.1024890190336</v>
      </c>
    </row>
    <row r="11322" spans="1:6" x14ac:dyDescent="0.25">
      <c r="A11322" s="95">
        <v>44286</v>
      </c>
      <c r="B11322" t="s">
        <v>35</v>
      </c>
      <c r="C11322" t="s">
        <v>1</v>
      </c>
      <c r="D11322" t="s">
        <v>116</v>
      </c>
      <c r="E11322" t="str">
        <f t="shared" si="176"/>
        <v>2021National Waiting Times CentreReligionBuddhist</v>
      </c>
      <c r="F11322">
        <v>0.201857085183689</v>
      </c>
    </row>
    <row r="11323" spans="1:6" x14ac:dyDescent="0.25">
      <c r="A11323" s="95">
        <v>44286</v>
      </c>
      <c r="B11323" t="s">
        <v>35</v>
      </c>
      <c r="C11323" t="s">
        <v>1</v>
      </c>
      <c r="D11323" t="s">
        <v>11</v>
      </c>
      <c r="E11323" t="str">
        <f t="shared" si="176"/>
        <v>2021National Waiting Times CentreReligionChristian - Other</v>
      </c>
      <c r="F11323">
        <v>7.8724263221638999</v>
      </c>
    </row>
    <row r="11324" spans="1:6" x14ac:dyDescent="0.25">
      <c r="A11324" s="95">
        <v>44286</v>
      </c>
      <c r="B11324" t="s">
        <v>35</v>
      </c>
      <c r="C11324" t="s">
        <v>1</v>
      </c>
      <c r="D11324" t="s">
        <v>139</v>
      </c>
      <c r="E11324" t="str">
        <f t="shared" si="176"/>
        <v>2021National Waiting Times CentreReligionChristian - Church Of Scotland</v>
      </c>
      <c r="F11324">
        <v>18.288251917642299</v>
      </c>
    </row>
    <row r="11325" spans="1:6" x14ac:dyDescent="0.25">
      <c r="A11325" s="95">
        <v>44286</v>
      </c>
      <c r="B11325" t="s">
        <v>35</v>
      </c>
      <c r="C11325" t="s">
        <v>1</v>
      </c>
      <c r="D11325" t="s">
        <v>14</v>
      </c>
      <c r="E11325" t="str">
        <f t="shared" si="176"/>
        <v>2021National Waiting Times CentreReligionDeclined</v>
      </c>
      <c r="F11325">
        <v>7.7916834880904302</v>
      </c>
    </row>
    <row r="11326" spans="1:6" x14ac:dyDescent="0.25">
      <c r="A11326" s="95">
        <v>44286</v>
      </c>
      <c r="B11326" t="s">
        <v>35</v>
      </c>
      <c r="C11326" t="s">
        <v>1</v>
      </c>
      <c r="D11326" t="s">
        <v>6</v>
      </c>
      <c r="E11326" t="str">
        <f t="shared" si="176"/>
        <v>2021National Waiting Times CentreReligionNot Known</v>
      </c>
      <c r="F11326">
        <v>13.2821962050868</v>
      </c>
    </row>
    <row r="11327" spans="1:6" x14ac:dyDescent="0.25">
      <c r="A11327" s="95">
        <v>44286</v>
      </c>
      <c r="B11327" t="s">
        <v>35</v>
      </c>
      <c r="C11327" t="s">
        <v>1</v>
      </c>
      <c r="D11327" t="s">
        <v>7</v>
      </c>
      <c r="E11327" t="str">
        <f t="shared" si="176"/>
        <v>2021National Waiting Times CentreReligionHindu</v>
      </c>
      <c r="F11327">
        <v>1.61485668146951</v>
      </c>
    </row>
    <row r="11328" spans="1:6" x14ac:dyDescent="0.25">
      <c r="A11328" s="95">
        <v>44286</v>
      </c>
      <c r="B11328" t="s">
        <v>35</v>
      </c>
      <c r="C11328" t="s">
        <v>1</v>
      </c>
      <c r="D11328" t="s">
        <v>8</v>
      </c>
      <c r="E11328" t="str">
        <f t="shared" si="176"/>
        <v>2021National Waiting Times CentreReligionJewish</v>
      </c>
      <c r="F11328">
        <v>0.16148566814695101</v>
      </c>
    </row>
    <row r="11329" spans="1:6" x14ac:dyDescent="0.25">
      <c r="A11329" s="95">
        <v>44286</v>
      </c>
      <c r="B11329" t="s">
        <v>35</v>
      </c>
      <c r="C11329" t="s">
        <v>1</v>
      </c>
      <c r="D11329" t="s">
        <v>9</v>
      </c>
      <c r="E11329" t="str">
        <f t="shared" si="176"/>
        <v>2021National Waiting Times CentreReligionMuslim</v>
      </c>
      <c r="F11329">
        <v>1.8167137666532001</v>
      </c>
    </row>
    <row r="11330" spans="1:6" x14ac:dyDescent="0.25">
      <c r="A11330" s="95">
        <v>44286</v>
      </c>
      <c r="B11330" t="s">
        <v>35</v>
      </c>
      <c r="C11330" t="s">
        <v>1</v>
      </c>
      <c r="D11330" t="s">
        <v>13</v>
      </c>
      <c r="E11330" t="str">
        <f t="shared" si="176"/>
        <v>2021National Waiting Times CentreReligionNo Religion</v>
      </c>
      <c r="F11330">
        <v>25.4743641501816</v>
      </c>
    </row>
    <row r="11331" spans="1:6" x14ac:dyDescent="0.25">
      <c r="A11331" s="95">
        <v>44286</v>
      </c>
      <c r="B11331" t="s">
        <v>35</v>
      </c>
      <c r="C11331" t="s">
        <v>1</v>
      </c>
      <c r="D11331" t="s">
        <v>12</v>
      </c>
      <c r="E11331" t="str">
        <f t="shared" si="176"/>
        <v>2021National Waiting Times CentreReligionOther</v>
      </c>
      <c r="F11331">
        <v>2.2204279370205802</v>
      </c>
    </row>
    <row r="11332" spans="1:6" x14ac:dyDescent="0.25">
      <c r="A11332" s="95">
        <v>44286</v>
      </c>
      <c r="B11332" t="s">
        <v>35</v>
      </c>
      <c r="C11332" t="s">
        <v>1</v>
      </c>
      <c r="D11332" t="s">
        <v>140</v>
      </c>
      <c r="E11332" t="str">
        <f t="shared" ref="E11332:E11395" si="177">"20"&amp;RIGHT(TEXT(A11332,"dd-mmm-yy"),2)&amp;B11332&amp;C11332&amp;D11332</f>
        <v>2021National Waiting Times CentreReligionChristian - Roman Catholic</v>
      </c>
      <c r="F11332">
        <v>20.9931368591037</v>
      </c>
    </row>
    <row r="11333" spans="1:6" x14ac:dyDescent="0.25">
      <c r="A11333" s="95">
        <v>44286</v>
      </c>
      <c r="B11333" t="s">
        <v>35</v>
      </c>
      <c r="C11333" t="s">
        <v>1</v>
      </c>
      <c r="D11333" t="s">
        <v>10</v>
      </c>
      <c r="E11333" t="str">
        <f t="shared" si="177"/>
        <v>2021National Waiting Times CentreReligionSikh</v>
      </c>
      <c r="F11333">
        <v>0.28259991925716499</v>
      </c>
    </row>
    <row r="11334" spans="1:6" x14ac:dyDescent="0.25">
      <c r="A11334" s="95">
        <v>44286</v>
      </c>
      <c r="B11334" t="s">
        <v>105</v>
      </c>
      <c r="C11334" t="s">
        <v>1</v>
      </c>
      <c r="D11334" t="s">
        <v>116</v>
      </c>
      <c r="E11334" t="str">
        <f t="shared" si="177"/>
        <v>2021NHS FifeReligionBuddhist</v>
      </c>
      <c r="F11334">
        <v>0.102942438020073</v>
      </c>
    </row>
    <row r="11335" spans="1:6" x14ac:dyDescent="0.25">
      <c r="A11335" s="95">
        <v>44286</v>
      </c>
      <c r="B11335" t="s">
        <v>105</v>
      </c>
      <c r="C11335" t="s">
        <v>1</v>
      </c>
      <c r="D11335" t="s">
        <v>11</v>
      </c>
      <c r="E11335" t="str">
        <f t="shared" si="177"/>
        <v>2021NHS FifeReligionChristian - Other</v>
      </c>
      <c r="F11335">
        <v>4.54662434588659</v>
      </c>
    </row>
    <row r="11336" spans="1:6" x14ac:dyDescent="0.25">
      <c r="A11336" s="95">
        <v>44286</v>
      </c>
      <c r="B11336" t="s">
        <v>105</v>
      </c>
      <c r="C11336" t="s">
        <v>1</v>
      </c>
      <c r="D11336" t="s">
        <v>139</v>
      </c>
      <c r="E11336" t="str">
        <f t="shared" si="177"/>
        <v>2021NHS FifeReligionChristian - Church Of Scotland</v>
      </c>
      <c r="F11336">
        <v>15.2354808269709</v>
      </c>
    </row>
    <row r="11337" spans="1:6" x14ac:dyDescent="0.25">
      <c r="A11337" s="95">
        <v>44286</v>
      </c>
      <c r="B11337" t="s">
        <v>105</v>
      </c>
      <c r="C11337" t="s">
        <v>1</v>
      </c>
      <c r="D11337" t="s">
        <v>14</v>
      </c>
      <c r="E11337" t="str">
        <f t="shared" si="177"/>
        <v>2021NHS FifeReligionDeclined</v>
      </c>
      <c r="F11337">
        <v>20.6313802865231</v>
      </c>
    </row>
    <row r="11338" spans="1:6" x14ac:dyDescent="0.25">
      <c r="A11338" s="95">
        <v>44286</v>
      </c>
      <c r="B11338" t="s">
        <v>105</v>
      </c>
      <c r="C11338" t="s">
        <v>1</v>
      </c>
      <c r="D11338" t="s">
        <v>6</v>
      </c>
      <c r="E11338" t="str">
        <f t="shared" si="177"/>
        <v>2021NHS FifeReligionNot Known</v>
      </c>
      <c r="F11338">
        <v>24.912070000857799</v>
      </c>
    </row>
    <row r="11339" spans="1:6" x14ac:dyDescent="0.25">
      <c r="A11339" s="95">
        <v>44286</v>
      </c>
      <c r="B11339" t="s">
        <v>105</v>
      </c>
      <c r="C11339" t="s">
        <v>1</v>
      </c>
      <c r="D11339" t="s">
        <v>7</v>
      </c>
      <c r="E11339" t="str">
        <f t="shared" si="177"/>
        <v>2021NHS FifeReligionHindu</v>
      </c>
      <c r="F11339">
        <v>0.248777558548511</v>
      </c>
    </row>
    <row r="11340" spans="1:6" x14ac:dyDescent="0.25">
      <c r="A11340" s="95">
        <v>44286</v>
      </c>
      <c r="B11340" t="s">
        <v>105</v>
      </c>
      <c r="C11340" t="s">
        <v>1</v>
      </c>
      <c r="D11340" t="s">
        <v>8</v>
      </c>
      <c r="E11340" t="str">
        <f t="shared" si="177"/>
        <v>2021NHS FifeReligionJewish</v>
      </c>
      <c r="F11340">
        <v>2.5735609505018402E-2</v>
      </c>
    </row>
    <row r="11341" spans="1:6" x14ac:dyDescent="0.25">
      <c r="A11341" s="95">
        <v>44286</v>
      </c>
      <c r="B11341" t="s">
        <v>105</v>
      </c>
      <c r="C11341" t="s">
        <v>1</v>
      </c>
      <c r="D11341" t="s">
        <v>9</v>
      </c>
      <c r="E11341" t="str">
        <f t="shared" si="177"/>
        <v>2021NHS FifeReligionMuslim</v>
      </c>
      <c r="F11341">
        <v>0.48039804409367698</v>
      </c>
    </row>
    <row r="11342" spans="1:6" x14ac:dyDescent="0.25">
      <c r="A11342" s="95">
        <v>44286</v>
      </c>
      <c r="B11342" t="s">
        <v>105</v>
      </c>
      <c r="C11342" t="s">
        <v>1</v>
      </c>
      <c r="D11342" t="s">
        <v>13</v>
      </c>
      <c r="E11342" t="str">
        <f t="shared" si="177"/>
        <v>2021NHS FifeReligionNo Religion</v>
      </c>
      <c r="F11342">
        <v>27.022389980269299</v>
      </c>
    </row>
    <row r="11343" spans="1:6" x14ac:dyDescent="0.25">
      <c r="A11343" s="95">
        <v>44286</v>
      </c>
      <c r="B11343" t="s">
        <v>105</v>
      </c>
      <c r="C11343" t="s">
        <v>1</v>
      </c>
      <c r="D11343" t="s">
        <v>12</v>
      </c>
      <c r="E11343" t="str">
        <f t="shared" si="177"/>
        <v>2021NHS FifeReligionOther</v>
      </c>
      <c r="F11343">
        <v>1.02084584369906</v>
      </c>
    </row>
    <row r="11344" spans="1:6" x14ac:dyDescent="0.25">
      <c r="A11344" s="95">
        <v>44286</v>
      </c>
      <c r="B11344" t="s">
        <v>105</v>
      </c>
      <c r="C11344" t="s">
        <v>1</v>
      </c>
      <c r="D11344" t="s">
        <v>140</v>
      </c>
      <c r="E11344" t="str">
        <f t="shared" si="177"/>
        <v>2021NHS FifeReligionChristian - Roman Catholic</v>
      </c>
      <c r="F11344">
        <v>5.7047267736124203</v>
      </c>
    </row>
    <row r="11345" spans="1:6" x14ac:dyDescent="0.25">
      <c r="A11345" s="95">
        <v>44286</v>
      </c>
      <c r="B11345" t="s">
        <v>105</v>
      </c>
      <c r="C11345" t="s">
        <v>1</v>
      </c>
      <c r="D11345" t="s">
        <v>10</v>
      </c>
      <c r="E11345" t="str">
        <f t="shared" si="177"/>
        <v>2021NHS FifeReligionSikh</v>
      </c>
      <c r="F11345">
        <v>6.8628292013382497E-2</v>
      </c>
    </row>
    <row r="11346" spans="1:6" x14ac:dyDescent="0.25">
      <c r="A11346" s="95">
        <v>44286</v>
      </c>
      <c r="B11346" t="s">
        <v>108</v>
      </c>
      <c r="C11346" t="s">
        <v>1</v>
      </c>
      <c r="D11346" t="s">
        <v>116</v>
      </c>
      <c r="E11346" t="str">
        <f t="shared" si="177"/>
        <v>2021NHS Greater Glasgow &amp; ClydeReligionBuddhist</v>
      </c>
      <c r="F11346">
        <v>0.228494623655914</v>
      </c>
    </row>
    <row r="11347" spans="1:6" x14ac:dyDescent="0.25">
      <c r="A11347" s="95">
        <v>44286</v>
      </c>
      <c r="B11347" t="s">
        <v>108</v>
      </c>
      <c r="C11347" t="s">
        <v>1</v>
      </c>
      <c r="D11347" t="s">
        <v>11</v>
      </c>
      <c r="E11347" t="str">
        <f t="shared" si="177"/>
        <v>2021NHS Greater Glasgow &amp; ClydeReligionChristian - Other</v>
      </c>
      <c r="F11347">
        <v>5.2323348694316403</v>
      </c>
    </row>
    <row r="11348" spans="1:6" x14ac:dyDescent="0.25">
      <c r="A11348" s="95">
        <v>44286</v>
      </c>
      <c r="B11348" t="s">
        <v>108</v>
      </c>
      <c r="C11348" t="s">
        <v>1</v>
      </c>
      <c r="D11348" t="s">
        <v>139</v>
      </c>
      <c r="E11348" t="str">
        <f t="shared" si="177"/>
        <v>2021NHS Greater Glasgow &amp; ClydeReligionChristian - Church Of Scotland</v>
      </c>
      <c r="F11348">
        <v>13.229646697388601</v>
      </c>
    </row>
    <row r="11349" spans="1:6" x14ac:dyDescent="0.25">
      <c r="A11349" s="95">
        <v>44286</v>
      </c>
      <c r="B11349" t="s">
        <v>108</v>
      </c>
      <c r="C11349" t="s">
        <v>1</v>
      </c>
      <c r="D11349" t="s">
        <v>14</v>
      </c>
      <c r="E11349" t="str">
        <f t="shared" si="177"/>
        <v>2021NHS Greater Glasgow &amp; ClydeReligionDeclined</v>
      </c>
      <c r="F11349">
        <v>3.4773425499231898</v>
      </c>
    </row>
    <row r="11350" spans="1:6" x14ac:dyDescent="0.25">
      <c r="A11350" s="95">
        <v>44286</v>
      </c>
      <c r="B11350" t="s">
        <v>108</v>
      </c>
      <c r="C11350" t="s">
        <v>1</v>
      </c>
      <c r="D11350" t="s">
        <v>6</v>
      </c>
      <c r="E11350" t="str">
        <f t="shared" si="177"/>
        <v>2021NHS Greater Glasgow &amp; ClydeReligionNot Known</v>
      </c>
      <c r="F11350">
        <v>28.519585253456199</v>
      </c>
    </row>
    <row r="11351" spans="1:6" x14ac:dyDescent="0.25">
      <c r="A11351" s="95">
        <v>44286</v>
      </c>
      <c r="B11351" t="s">
        <v>108</v>
      </c>
      <c r="C11351" t="s">
        <v>1</v>
      </c>
      <c r="D11351" t="s">
        <v>7</v>
      </c>
      <c r="E11351" t="str">
        <f t="shared" si="177"/>
        <v>2021NHS Greater Glasgow &amp; ClydeReligionHindu</v>
      </c>
      <c r="F11351">
        <v>0.52227342549923195</v>
      </c>
    </row>
    <row r="11352" spans="1:6" x14ac:dyDescent="0.25">
      <c r="A11352" s="95">
        <v>44286</v>
      </c>
      <c r="B11352" t="s">
        <v>108</v>
      </c>
      <c r="C11352" t="s">
        <v>1</v>
      </c>
      <c r="D11352" t="s">
        <v>8</v>
      </c>
      <c r="E11352" t="str">
        <f t="shared" si="177"/>
        <v>2021NHS Greater Glasgow &amp; ClydeReligionJewish</v>
      </c>
      <c r="F11352">
        <v>9.9846390168970803E-2</v>
      </c>
    </row>
    <row r="11353" spans="1:6" x14ac:dyDescent="0.25">
      <c r="A11353" s="95">
        <v>44286</v>
      </c>
      <c r="B11353" t="s">
        <v>108</v>
      </c>
      <c r="C11353" t="s">
        <v>1</v>
      </c>
      <c r="D11353" t="s">
        <v>9</v>
      </c>
      <c r="E11353" t="str">
        <f t="shared" si="177"/>
        <v>2021NHS Greater Glasgow &amp; ClydeReligionMuslim</v>
      </c>
      <c r="F11353">
        <v>1.2423195084485401</v>
      </c>
    </row>
    <row r="11354" spans="1:6" x14ac:dyDescent="0.25">
      <c r="A11354" s="95">
        <v>44286</v>
      </c>
      <c r="B11354" t="s">
        <v>108</v>
      </c>
      <c r="C11354" t="s">
        <v>1</v>
      </c>
      <c r="D11354" t="s">
        <v>13</v>
      </c>
      <c r="E11354" t="str">
        <f t="shared" si="177"/>
        <v>2021NHS Greater Glasgow &amp; ClydeReligionNo Religion</v>
      </c>
      <c r="F11354">
        <v>30.9888632872503</v>
      </c>
    </row>
    <row r="11355" spans="1:6" x14ac:dyDescent="0.25">
      <c r="A11355" s="95">
        <v>44286</v>
      </c>
      <c r="B11355" t="s">
        <v>108</v>
      </c>
      <c r="C11355" t="s">
        <v>1</v>
      </c>
      <c r="D11355" t="s">
        <v>12</v>
      </c>
      <c r="E11355" t="str">
        <f t="shared" si="177"/>
        <v>2021NHS Greater Glasgow &amp; ClydeReligionOther</v>
      </c>
      <c r="F11355">
        <v>0.952380952380952</v>
      </c>
    </row>
    <row r="11356" spans="1:6" x14ac:dyDescent="0.25">
      <c r="A11356" s="95">
        <v>44286</v>
      </c>
      <c r="B11356" t="s">
        <v>108</v>
      </c>
      <c r="C11356" t="s">
        <v>1</v>
      </c>
      <c r="D11356" t="s">
        <v>140</v>
      </c>
      <c r="E11356" t="str">
        <f t="shared" si="177"/>
        <v>2021NHS Greater Glasgow &amp; ClydeReligionChristian - Roman Catholic</v>
      </c>
      <c r="F11356">
        <v>15.328341013824801</v>
      </c>
    </row>
    <row r="11357" spans="1:6" x14ac:dyDescent="0.25">
      <c r="A11357" s="95">
        <v>44286</v>
      </c>
      <c r="B11357" t="s">
        <v>108</v>
      </c>
      <c r="C11357" t="s">
        <v>1</v>
      </c>
      <c r="D11357" t="s">
        <v>10</v>
      </c>
      <c r="E11357" t="str">
        <f t="shared" si="177"/>
        <v>2021NHS Greater Glasgow &amp; ClydeReligionSikh</v>
      </c>
      <c r="F11357">
        <v>0.17857142857142799</v>
      </c>
    </row>
    <row r="11358" spans="1:6" x14ac:dyDescent="0.25">
      <c r="A11358" s="95">
        <v>44286</v>
      </c>
      <c r="B11358" t="s">
        <v>109</v>
      </c>
      <c r="C11358" t="s">
        <v>1</v>
      </c>
      <c r="D11358" t="s">
        <v>116</v>
      </c>
      <c r="E11358" t="str">
        <f t="shared" si="177"/>
        <v>2021NHS HighlandReligionBuddhist</v>
      </c>
      <c r="F11358">
        <v>0.21911598035511801</v>
      </c>
    </row>
    <row r="11359" spans="1:6" x14ac:dyDescent="0.25">
      <c r="A11359" s="95">
        <v>44286</v>
      </c>
      <c r="B11359" t="s">
        <v>109</v>
      </c>
      <c r="C11359" t="s">
        <v>1</v>
      </c>
      <c r="D11359" t="s">
        <v>11</v>
      </c>
      <c r="E11359" t="str">
        <f t="shared" si="177"/>
        <v>2021NHS HighlandReligionChristian - Other</v>
      </c>
      <c r="F11359">
        <v>8.1224027200604407</v>
      </c>
    </row>
    <row r="11360" spans="1:6" x14ac:dyDescent="0.25">
      <c r="A11360" s="95">
        <v>44286</v>
      </c>
      <c r="B11360" t="s">
        <v>109</v>
      </c>
      <c r="C11360" t="s">
        <v>1</v>
      </c>
      <c r="D11360" t="s">
        <v>139</v>
      </c>
      <c r="E11360" t="str">
        <f t="shared" si="177"/>
        <v>2021NHS HighlandReligionChristian - Church Of Scotland</v>
      </c>
      <c r="F11360">
        <v>17.136380808462398</v>
      </c>
    </row>
    <row r="11361" spans="1:6" x14ac:dyDescent="0.25">
      <c r="A11361" s="95">
        <v>44286</v>
      </c>
      <c r="B11361" t="s">
        <v>109</v>
      </c>
      <c r="C11361" t="s">
        <v>1</v>
      </c>
      <c r="D11361" t="s">
        <v>14</v>
      </c>
      <c r="E11361" t="str">
        <f t="shared" si="177"/>
        <v>2021NHS HighlandReligionDeclined</v>
      </c>
      <c r="F11361">
        <v>14.3785417453721</v>
      </c>
    </row>
    <row r="11362" spans="1:6" x14ac:dyDescent="0.25">
      <c r="A11362" s="95">
        <v>44286</v>
      </c>
      <c r="B11362" t="s">
        <v>109</v>
      </c>
      <c r="C11362" t="s">
        <v>1</v>
      </c>
      <c r="D11362" t="s">
        <v>6</v>
      </c>
      <c r="E11362" t="str">
        <f t="shared" si="177"/>
        <v>2021NHS HighlandReligionNot Known</v>
      </c>
      <c r="F11362">
        <v>27.842840952021099</v>
      </c>
    </row>
    <row r="11363" spans="1:6" x14ac:dyDescent="0.25">
      <c r="A11363" s="95">
        <v>44286</v>
      </c>
      <c r="B11363" t="s">
        <v>109</v>
      </c>
      <c r="C11363" t="s">
        <v>1</v>
      </c>
      <c r="D11363" t="s">
        <v>7</v>
      </c>
      <c r="E11363" t="str">
        <f t="shared" si="177"/>
        <v>2021NHS HighlandReligionHindu</v>
      </c>
      <c r="F11363">
        <v>0.30978466188137499</v>
      </c>
    </row>
    <row r="11364" spans="1:6" x14ac:dyDescent="0.25">
      <c r="A11364" s="95">
        <v>44286</v>
      </c>
      <c r="B11364" t="s">
        <v>109</v>
      </c>
      <c r="C11364" t="s">
        <v>1</v>
      </c>
      <c r="D11364" t="s">
        <v>8</v>
      </c>
      <c r="E11364" t="str">
        <f t="shared" si="177"/>
        <v>2021NHS HighlandReligionJewish</v>
      </c>
      <c r="F11364">
        <v>4.5334340763127999E-2</v>
      </c>
    </row>
    <row r="11365" spans="1:6" x14ac:dyDescent="0.25">
      <c r="A11365" s="95">
        <v>44286</v>
      </c>
      <c r="B11365" t="s">
        <v>109</v>
      </c>
      <c r="C11365" t="s">
        <v>1</v>
      </c>
      <c r="D11365" t="s">
        <v>9</v>
      </c>
      <c r="E11365" t="str">
        <f t="shared" si="177"/>
        <v>2021NHS HighlandReligionMuslim</v>
      </c>
      <c r="F11365">
        <v>0.45334340763128</v>
      </c>
    </row>
    <row r="11366" spans="1:6" x14ac:dyDescent="0.25">
      <c r="A11366" s="95">
        <v>44286</v>
      </c>
      <c r="B11366" t="s">
        <v>109</v>
      </c>
      <c r="C11366" t="s">
        <v>1</v>
      </c>
      <c r="D11366" t="s">
        <v>13</v>
      </c>
      <c r="E11366" t="str">
        <f t="shared" si="177"/>
        <v>2021NHS HighlandReligionNo Religion</v>
      </c>
      <c r="F11366">
        <v>24.684548545523199</v>
      </c>
    </row>
    <row r="11367" spans="1:6" x14ac:dyDescent="0.25">
      <c r="A11367" s="95">
        <v>44286</v>
      </c>
      <c r="B11367" t="s">
        <v>109</v>
      </c>
      <c r="C11367" t="s">
        <v>1</v>
      </c>
      <c r="D11367" t="s">
        <v>12</v>
      </c>
      <c r="E11367" t="str">
        <f t="shared" si="177"/>
        <v>2021NHS HighlandReligionOther</v>
      </c>
      <c r="F11367">
        <v>1.1258027956176799</v>
      </c>
    </row>
    <row r="11368" spans="1:6" x14ac:dyDescent="0.25">
      <c r="A11368" s="95">
        <v>44286</v>
      </c>
      <c r="B11368" t="s">
        <v>109</v>
      </c>
      <c r="C11368" t="s">
        <v>1</v>
      </c>
      <c r="D11368" t="s">
        <v>140</v>
      </c>
      <c r="E11368" t="str">
        <f t="shared" si="177"/>
        <v>2021NHS HighlandReligionChristian - Roman Catholic</v>
      </c>
      <c r="F11368">
        <v>5.6516811484699598</v>
      </c>
    </row>
    <row r="11369" spans="1:6" x14ac:dyDescent="0.25">
      <c r="A11369" s="95">
        <v>44286</v>
      </c>
      <c r="B11369" t="s">
        <v>109</v>
      </c>
      <c r="C11369" t="s">
        <v>1</v>
      </c>
      <c r="D11369" t="s">
        <v>10</v>
      </c>
      <c r="E11369" t="str">
        <f t="shared" si="177"/>
        <v>2021NHS HighlandReligionSikh</v>
      </c>
      <c r="F11369">
        <v>3.0222893842085301E-2</v>
      </c>
    </row>
    <row r="11370" spans="1:6" x14ac:dyDescent="0.25">
      <c r="A11370" s="95">
        <v>44286</v>
      </c>
      <c r="B11370" t="s">
        <v>110</v>
      </c>
      <c r="C11370" t="s">
        <v>1</v>
      </c>
      <c r="D11370" t="s">
        <v>116</v>
      </c>
      <c r="E11370" t="str">
        <f t="shared" si="177"/>
        <v>2021NHS LanarkshireReligionBuddhist</v>
      </c>
      <c r="F11370">
        <v>0.110845341578671</v>
      </c>
    </row>
    <row r="11371" spans="1:6" x14ac:dyDescent="0.25">
      <c r="A11371" s="95">
        <v>44286</v>
      </c>
      <c r="B11371" t="s">
        <v>110</v>
      </c>
      <c r="C11371" t="s">
        <v>1</v>
      </c>
      <c r="D11371" t="s">
        <v>11</v>
      </c>
      <c r="E11371" t="str">
        <f t="shared" si="177"/>
        <v>2021NHS LanarkshireReligionChristian - Other</v>
      </c>
      <c r="F11371">
        <v>4.8013534799603201</v>
      </c>
    </row>
    <row r="11372" spans="1:6" x14ac:dyDescent="0.25">
      <c r="A11372" s="95">
        <v>44286</v>
      </c>
      <c r="B11372" t="s">
        <v>110</v>
      </c>
      <c r="C11372" t="s">
        <v>1</v>
      </c>
      <c r="D11372" t="s">
        <v>139</v>
      </c>
      <c r="E11372" t="str">
        <f t="shared" si="177"/>
        <v>2021NHS LanarkshireReligionChristian - Church Of Scotland</v>
      </c>
      <c r="F11372">
        <v>13.6281430488302</v>
      </c>
    </row>
    <row r="11373" spans="1:6" x14ac:dyDescent="0.25">
      <c r="A11373" s="95">
        <v>44286</v>
      </c>
      <c r="B11373" t="s">
        <v>110</v>
      </c>
      <c r="C11373" t="s">
        <v>1</v>
      </c>
      <c r="D11373" t="s">
        <v>14</v>
      </c>
      <c r="E11373" t="str">
        <f t="shared" si="177"/>
        <v>2021NHS LanarkshireReligionDeclined</v>
      </c>
      <c r="F11373">
        <v>8.1208797619742104</v>
      </c>
    </row>
    <row r="11374" spans="1:6" x14ac:dyDescent="0.25">
      <c r="A11374" s="95">
        <v>44286</v>
      </c>
      <c r="B11374" t="s">
        <v>110</v>
      </c>
      <c r="C11374" t="s">
        <v>1</v>
      </c>
      <c r="D11374" t="s">
        <v>6</v>
      </c>
      <c r="E11374" t="str">
        <f t="shared" si="177"/>
        <v>2021NHS LanarkshireReligionNot Known</v>
      </c>
      <c r="F11374">
        <v>35.2838224140948</v>
      </c>
    </row>
    <row r="11375" spans="1:6" x14ac:dyDescent="0.25">
      <c r="A11375" s="95">
        <v>44286</v>
      </c>
      <c r="B11375" t="s">
        <v>110</v>
      </c>
      <c r="C11375" t="s">
        <v>1</v>
      </c>
      <c r="D11375" t="s">
        <v>7</v>
      </c>
      <c r="E11375" t="str">
        <f t="shared" si="177"/>
        <v>2021NHS LanarkshireReligionHindu</v>
      </c>
      <c r="F11375">
        <v>0.64173618808704203</v>
      </c>
    </row>
    <row r="11376" spans="1:6" x14ac:dyDescent="0.25">
      <c r="A11376" s="95">
        <v>44286</v>
      </c>
      <c r="B11376" t="s">
        <v>110</v>
      </c>
      <c r="C11376" t="s">
        <v>1</v>
      </c>
      <c r="D11376" t="s">
        <v>8</v>
      </c>
      <c r="E11376" t="str">
        <f t="shared" si="177"/>
        <v>2021NHS LanarkshireReligionJewish</v>
      </c>
      <c r="F11376">
        <v>7.0007584154950106E-2</v>
      </c>
    </row>
    <row r="11377" spans="1:6" x14ac:dyDescent="0.25">
      <c r="A11377" s="95">
        <v>44286</v>
      </c>
      <c r="B11377" t="s">
        <v>110</v>
      </c>
      <c r="C11377" t="s">
        <v>1</v>
      </c>
      <c r="D11377" t="s">
        <v>9</v>
      </c>
      <c r="E11377" t="str">
        <f t="shared" si="177"/>
        <v>2021NHS LanarkshireReligionMuslim</v>
      </c>
      <c r="F11377">
        <v>0.93926842074558003</v>
      </c>
    </row>
    <row r="11378" spans="1:6" x14ac:dyDescent="0.25">
      <c r="A11378" s="95">
        <v>44286</v>
      </c>
      <c r="B11378" t="s">
        <v>110</v>
      </c>
      <c r="C11378" t="s">
        <v>1</v>
      </c>
      <c r="D11378" t="s">
        <v>13</v>
      </c>
      <c r="E11378" t="str">
        <f t="shared" si="177"/>
        <v>2021NHS LanarkshireReligionNo Religion</v>
      </c>
      <c r="F11378">
        <v>19.520448048538501</v>
      </c>
    </row>
    <row r="11379" spans="1:6" x14ac:dyDescent="0.25">
      <c r="A11379" s="95">
        <v>44286</v>
      </c>
      <c r="B11379" t="s">
        <v>110</v>
      </c>
      <c r="C11379" t="s">
        <v>1</v>
      </c>
      <c r="D11379" t="s">
        <v>12</v>
      </c>
      <c r="E11379" t="str">
        <f t="shared" si="177"/>
        <v>2021NHS LanarkshireReligionOther</v>
      </c>
      <c r="F11379">
        <v>0.64757015343328805</v>
      </c>
    </row>
    <row r="11380" spans="1:6" x14ac:dyDescent="0.25">
      <c r="A11380" s="95">
        <v>44286</v>
      </c>
      <c r="B11380" t="s">
        <v>110</v>
      </c>
      <c r="C11380" t="s">
        <v>1</v>
      </c>
      <c r="D11380" t="s">
        <v>140</v>
      </c>
      <c r="E11380" t="str">
        <f t="shared" si="177"/>
        <v>2021NHS LanarkshireReligionChristian - Roman Catholic</v>
      </c>
      <c r="F11380">
        <v>16.160084009100899</v>
      </c>
    </row>
    <row r="11381" spans="1:6" x14ac:dyDescent="0.25">
      <c r="A11381" s="95">
        <v>44286</v>
      </c>
      <c r="B11381" t="s">
        <v>110</v>
      </c>
      <c r="C11381" t="s">
        <v>1</v>
      </c>
      <c r="D11381" t="s">
        <v>10</v>
      </c>
      <c r="E11381" t="str">
        <f t="shared" si="177"/>
        <v>2021NHS LanarkshireReligionSikh</v>
      </c>
      <c r="F11381">
        <v>7.5841549501195898E-2</v>
      </c>
    </row>
    <row r="11382" spans="1:6" x14ac:dyDescent="0.25">
      <c r="A11382" s="95">
        <v>44286</v>
      </c>
      <c r="B11382" t="s">
        <v>107</v>
      </c>
      <c r="C11382" t="s">
        <v>1</v>
      </c>
      <c r="D11382" t="s">
        <v>116</v>
      </c>
      <c r="E11382" t="str">
        <f t="shared" si="177"/>
        <v>2021NHS GrampianReligionBuddhist</v>
      </c>
      <c r="F11382">
        <v>0.50698956487497504</v>
      </c>
    </row>
    <row r="11383" spans="1:6" x14ac:dyDescent="0.25">
      <c r="A11383" s="95">
        <v>44286</v>
      </c>
      <c r="B11383" t="s">
        <v>107</v>
      </c>
      <c r="C11383" t="s">
        <v>1</v>
      </c>
      <c r="D11383" t="s">
        <v>11</v>
      </c>
      <c r="E11383" t="str">
        <f t="shared" si="177"/>
        <v>2021NHS GrampianReligionChristian - Other</v>
      </c>
      <c r="F11383">
        <v>8.5154557983854993</v>
      </c>
    </row>
    <row r="11384" spans="1:6" x14ac:dyDescent="0.25">
      <c r="A11384" s="95">
        <v>44286</v>
      </c>
      <c r="B11384" t="s">
        <v>107</v>
      </c>
      <c r="C11384" t="s">
        <v>1</v>
      </c>
      <c r="D11384" t="s">
        <v>139</v>
      </c>
      <c r="E11384" t="str">
        <f t="shared" si="177"/>
        <v>2021NHS GrampianReligionChristian - Church Of Scotland</v>
      </c>
      <c r="F11384">
        <v>15.283520378027101</v>
      </c>
    </row>
    <row r="11385" spans="1:6" x14ac:dyDescent="0.25">
      <c r="A11385" s="95">
        <v>44286</v>
      </c>
      <c r="B11385" t="s">
        <v>107</v>
      </c>
      <c r="C11385" t="s">
        <v>1</v>
      </c>
      <c r="D11385" t="s">
        <v>14</v>
      </c>
      <c r="E11385" t="str">
        <f t="shared" si="177"/>
        <v>2021NHS GrampianReligionDeclined</v>
      </c>
      <c r="F11385">
        <v>28.204370939161201</v>
      </c>
    </row>
    <row r="11386" spans="1:6" x14ac:dyDescent="0.25">
      <c r="A11386" s="95">
        <v>44286</v>
      </c>
      <c r="B11386" t="s">
        <v>107</v>
      </c>
      <c r="C11386" t="s">
        <v>1</v>
      </c>
      <c r="D11386" t="s">
        <v>6</v>
      </c>
      <c r="E11386" t="str">
        <f t="shared" si="177"/>
        <v>2021NHS GrampianReligionNot Known</v>
      </c>
      <c r="F11386">
        <v>6.69423114786375</v>
      </c>
    </row>
    <row r="11387" spans="1:6" x14ac:dyDescent="0.25">
      <c r="A11387" s="95">
        <v>44286</v>
      </c>
      <c r="B11387" t="s">
        <v>107</v>
      </c>
      <c r="C11387" t="s">
        <v>1</v>
      </c>
      <c r="D11387" t="s">
        <v>7</v>
      </c>
      <c r="E11387" t="str">
        <f t="shared" si="177"/>
        <v>2021NHS GrampianReligionHindu</v>
      </c>
      <c r="F11387">
        <v>1.5406576097657001</v>
      </c>
    </row>
    <row r="11388" spans="1:6" x14ac:dyDescent="0.25">
      <c r="A11388" s="95">
        <v>44286</v>
      </c>
      <c r="B11388" t="s">
        <v>107</v>
      </c>
      <c r="C11388" t="s">
        <v>1</v>
      </c>
      <c r="D11388" t="s">
        <v>8</v>
      </c>
      <c r="E11388" t="str">
        <f t="shared" si="177"/>
        <v>2021NHS GrampianReligionJewish</v>
      </c>
      <c r="F11388">
        <v>6.8911202992715095E-2</v>
      </c>
    </row>
    <row r="11389" spans="1:6" x14ac:dyDescent="0.25">
      <c r="A11389" s="95">
        <v>44286</v>
      </c>
      <c r="B11389" t="s">
        <v>107</v>
      </c>
      <c r="C11389" t="s">
        <v>1</v>
      </c>
      <c r="D11389" t="s">
        <v>9</v>
      </c>
      <c r="E11389" t="str">
        <f t="shared" si="177"/>
        <v>2021NHS GrampianReligionMuslim</v>
      </c>
      <c r="F11389">
        <v>1.10750147666863</v>
      </c>
    </row>
    <row r="11390" spans="1:6" x14ac:dyDescent="0.25">
      <c r="A11390" s="95">
        <v>44286</v>
      </c>
      <c r="B11390" t="s">
        <v>107</v>
      </c>
      <c r="C11390" t="s">
        <v>1</v>
      </c>
      <c r="D11390" t="s">
        <v>13</v>
      </c>
      <c r="E11390" t="str">
        <f t="shared" si="177"/>
        <v>2021NHS GrampianReligionNo Religion</v>
      </c>
      <c r="F11390">
        <v>31.595786572159799</v>
      </c>
    </row>
    <row r="11391" spans="1:6" x14ac:dyDescent="0.25">
      <c r="A11391" s="95">
        <v>44286</v>
      </c>
      <c r="B11391" t="s">
        <v>107</v>
      </c>
      <c r="C11391" t="s">
        <v>1</v>
      </c>
      <c r="D11391" t="s">
        <v>12</v>
      </c>
      <c r="E11391" t="str">
        <f t="shared" si="177"/>
        <v>2021NHS GrampianReligionOther</v>
      </c>
      <c r="F11391">
        <v>1.11242370545382</v>
      </c>
    </row>
    <row r="11392" spans="1:6" x14ac:dyDescent="0.25">
      <c r="A11392" s="95">
        <v>44286</v>
      </c>
      <c r="B11392" t="s">
        <v>107</v>
      </c>
      <c r="C11392" t="s">
        <v>1</v>
      </c>
      <c r="D11392" t="s">
        <v>140</v>
      </c>
      <c r="E11392" t="str">
        <f t="shared" si="177"/>
        <v>2021NHS GrampianReligionChristian - Roman Catholic</v>
      </c>
      <c r="F11392">
        <v>5.2717070289426999</v>
      </c>
    </row>
    <row r="11393" spans="1:6" x14ac:dyDescent="0.25">
      <c r="A11393" s="95">
        <v>44286</v>
      </c>
      <c r="B11393" t="s">
        <v>107</v>
      </c>
      <c r="C11393" t="s">
        <v>1</v>
      </c>
      <c r="D11393" t="s">
        <v>10</v>
      </c>
      <c r="E11393" t="str">
        <f t="shared" si="177"/>
        <v>2021NHS GrampianReligionSikh</v>
      </c>
      <c r="F11393">
        <v>9.8444575703878698E-2</v>
      </c>
    </row>
    <row r="11394" spans="1:6" x14ac:dyDescent="0.25">
      <c r="A11394" s="95">
        <v>44286</v>
      </c>
      <c r="B11394" t="s">
        <v>112</v>
      </c>
      <c r="C11394" t="s">
        <v>1</v>
      </c>
      <c r="D11394" t="s">
        <v>116</v>
      </c>
      <c r="E11394" t="str">
        <f t="shared" si="177"/>
        <v>2021NHS OrkneyReligionBuddhist</v>
      </c>
      <c r="F11394">
        <v>0.41279669762641802</v>
      </c>
    </row>
    <row r="11395" spans="1:6" x14ac:dyDescent="0.25">
      <c r="A11395" s="95">
        <v>44286</v>
      </c>
      <c r="B11395" t="s">
        <v>112</v>
      </c>
      <c r="C11395" t="s">
        <v>1</v>
      </c>
      <c r="D11395" t="s">
        <v>11</v>
      </c>
      <c r="E11395" t="str">
        <f t="shared" si="177"/>
        <v>2021NHS OrkneyReligionChristian - Other</v>
      </c>
      <c r="F11395">
        <v>10.010319917440601</v>
      </c>
    </row>
    <row r="11396" spans="1:6" x14ac:dyDescent="0.25">
      <c r="A11396" s="95">
        <v>44286</v>
      </c>
      <c r="B11396" t="s">
        <v>112</v>
      </c>
      <c r="C11396" t="s">
        <v>1</v>
      </c>
      <c r="D11396" t="s">
        <v>139</v>
      </c>
      <c r="E11396" t="str">
        <f t="shared" ref="E11396:E11459" si="178">"20"&amp;RIGHT(TEXT(A11396,"dd-mmm-yy"),2)&amp;B11396&amp;C11396&amp;D11396</f>
        <v>2021NHS OrkneyReligionChristian - Church Of Scotland</v>
      </c>
      <c r="F11396">
        <v>24.355005159958701</v>
      </c>
    </row>
    <row r="11397" spans="1:6" x14ac:dyDescent="0.25">
      <c r="A11397" s="95">
        <v>44286</v>
      </c>
      <c r="B11397" t="s">
        <v>112</v>
      </c>
      <c r="C11397" t="s">
        <v>1</v>
      </c>
      <c r="D11397" t="s">
        <v>14</v>
      </c>
      <c r="E11397" t="str">
        <f t="shared" si="178"/>
        <v>2021NHS OrkneyReligionDeclined</v>
      </c>
      <c r="F11397">
        <v>10.010319917440601</v>
      </c>
    </row>
    <row r="11398" spans="1:6" x14ac:dyDescent="0.25">
      <c r="A11398" s="95">
        <v>44286</v>
      </c>
      <c r="B11398" t="s">
        <v>112</v>
      </c>
      <c r="C11398" t="s">
        <v>1</v>
      </c>
      <c r="D11398" t="s">
        <v>6</v>
      </c>
      <c r="E11398" t="str">
        <f t="shared" si="178"/>
        <v>2021NHS OrkneyReligionNot Known</v>
      </c>
      <c r="F11398">
        <v>11.764705882352899</v>
      </c>
    </row>
    <row r="11399" spans="1:6" x14ac:dyDescent="0.25">
      <c r="A11399" s="95">
        <v>44286</v>
      </c>
      <c r="B11399" t="s">
        <v>112</v>
      </c>
      <c r="C11399" t="s">
        <v>1</v>
      </c>
      <c r="D11399" t="s">
        <v>7</v>
      </c>
      <c r="E11399" t="str">
        <f t="shared" si="178"/>
        <v>2021NHS OrkneyReligionHindu</v>
      </c>
      <c r="F11399">
        <v>0.61919504643962797</v>
      </c>
    </row>
    <row r="11400" spans="1:6" x14ac:dyDescent="0.25">
      <c r="A11400" s="95">
        <v>44286</v>
      </c>
      <c r="B11400" t="s">
        <v>112</v>
      </c>
      <c r="C11400" t="s">
        <v>1</v>
      </c>
      <c r="D11400" t="s">
        <v>8</v>
      </c>
      <c r="E11400" t="str">
        <f t="shared" si="178"/>
        <v>2021NHS OrkneyReligionJewish</v>
      </c>
      <c r="F11400">
        <v>0.20639834881320901</v>
      </c>
    </row>
    <row r="11401" spans="1:6" x14ac:dyDescent="0.25">
      <c r="A11401" s="95">
        <v>44286</v>
      </c>
      <c r="B11401" t="s">
        <v>112</v>
      </c>
      <c r="C11401" t="s">
        <v>1</v>
      </c>
      <c r="D11401" t="s">
        <v>9</v>
      </c>
      <c r="E11401" t="str">
        <f t="shared" si="178"/>
        <v>2021NHS OrkneyReligionMuslim</v>
      </c>
      <c r="F11401">
        <v>0.30959752321981399</v>
      </c>
    </row>
    <row r="11402" spans="1:6" x14ac:dyDescent="0.25">
      <c r="A11402" s="95">
        <v>44286</v>
      </c>
      <c r="B11402" t="s">
        <v>112</v>
      </c>
      <c r="C11402" t="s">
        <v>1</v>
      </c>
      <c r="D11402" t="s">
        <v>13</v>
      </c>
      <c r="E11402" t="str">
        <f t="shared" si="178"/>
        <v>2021NHS OrkneyReligionNo Religion</v>
      </c>
      <c r="F11402">
        <v>38.699690402476698</v>
      </c>
    </row>
    <row r="11403" spans="1:6" x14ac:dyDescent="0.25">
      <c r="A11403" s="95">
        <v>44286</v>
      </c>
      <c r="B11403" t="s">
        <v>112</v>
      </c>
      <c r="C11403" t="s">
        <v>1</v>
      </c>
      <c r="D11403" t="s">
        <v>12</v>
      </c>
      <c r="E11403" t="str">
        <f t="shared" si="178"/>
        <v>2021NHS OrkneyReligionOther</v>
      </c>
      <c r="F11403">
        <v>1.1351909184726501</v>
      </c>
    </row>
    <row r="11404" spans="1:6" x14ac:dyDescent="0.25">
      <c r="A11404" s="95">
        <v>44286</v>
      </c>
      <c r="B11404" t="s">
        <v>112</v>
      </c>
      <c r="C11404" t="s">
        <v>1</v>
      </c>
      <c r="D11404" t="s">
        <v>140</v>
      </c>
      <c r="E11404" t="str">
        <f t="shared" si="178"/>
        <v>2021NHS OrkneyReligionChristian - Roman Catholic</v>
      </c>
      <c r="F11404">
        <v>2.4767801857585101</v>
      </c>
    </row>
    <row r="11405" spans="1:6" x14ac:dyDescent="0.25">
      <c r="A11405" s="95">
        <v>44286</v>
      </c>
      <c r="B11405" t="s">
        <v>111</v>
      </c>
      <c r="C11405" t="s">
        <v>1</v>
      </c>
      <c r="D11405" t="s">
        <v>116</v>
      </c>
      <c r="E11405" t="str">
        <f t="shared" si="178"/>
        <v>2021NHS LothianReligionBuddhist</v>
      </c>
      <c r="F11405">
        <v>0.27952270746295499</v>
      </c>
    </row>
    <row r="11406" spans="1:6" x14ac:dyDescent="0.25">
      <c r="A11406" s="95">
        <v>44286</v>
      </c>
      <c r="B11406" t="s">
        <v>111</v>
      </c>
      <c r="C11406" t="s">
        <v>1</v>
      </c>
      <c r="D11406" t="s">
        <v>11</v>
      </c>
      <c r="E11406" t="str">
        <f t="shared" si="178"/>
        <v>2021NHS LothianReligionChristian - Other</v>
      </c>
      <c r="F11406">
        <v>6.5973370202278199</v>
      </c>
    </row>
    <row r="11407" spans="1:6" x14ac:dyDescent="0.25">
      <c r="A11407" s="95">
        <v>44286</v>
      </c>
      <c r="B11407" t="s">
        <v>111</v>
      </c>
      <c r="C11407" t="s">
        <v>1</v>
      </c>
      <c r="D11407" t="s">
        <v>139</v>
      </c>
      <c r="E11407" t="str">
        <f t="shared" si="178"/>
        <v>2021NHS LothianReligionChristian - Church Of Scotland</v>
      </c>
      <c r="F11407">
        <v>10.246160319797999</v>
      </c>
    </row>
    <row r="11408" spans="1:6" x14ac:dyDescent="0.25">
      <c r="A11408" s="95">
        <v>44286</v>
      </c>
      <c r="B11408" t="s">
        <v>111</v>
      </c>
      <c r="C11408" t="s">
        <v>1</v>
      </c>
      <c r="D11408" t="s">
        <v>14</v>
      </c>
      <c r="E11408" t="str">
        <f t="shared" si="178"/>
        <v>2021NHS LothianReligionDeclined</v>
      </c>
      <c r="F11408">
        <v>11.3552342881187</v>
      </c>
    </row>
    <row r="11409" spans="1:6" x14ac:dyDescent="0.25">
      <c r="A11409" s="95">
        <v>44286</v>
      </c>
      <c r="B11409" t="s">
        <v>111</v>
      </c>
      <c r="C11409" t="s">
        <v>1</v>
      </c>
      <c r="D11409" t="s">
        <v>6</v>
      </c>
      <c r="E11409" t="str">
        <f t="shared" si="178"/>
        <v>2021NHS LothianReligionNot Known</v>
      </c>
      <c r="F11409">
        <v>33.939466802921402</v>
      </c>
    </row>
    <row r="11410" spans="1:6" x14ac:dyDescent="0.25">
      <c r="A11410" s="95">
        <v>44286</v>
      </c>
      <c r="B11410" t="s">
        <v>111</v>
      </c>
      <c r="C11410" t="s">
        <v>1</v>
      </c>
      <c r="D11410" t="s">
        <v>7</v>
      </c>
      <c r="E11410" t="str">
        <f t="shared" si="178"/>
        <v>2021NHS LothianReligionHindu</v>
      </c>
      <c r="F11410">
        <v>0.40575876889783802</v>
      </c>
    </row>
    <row r="11411" spans="1:6" x14ac:dyDescent="0.25">
      <c r="A11411" s="95">
        <v>44286</v>
      </c>
      <c r="B11411" t="s">
        <v>111</v>
      </c>
      <c r="C11411" t="s">
        <v>1</v>
      </c>
      <c r="D11411" t="s">
        <v>8</v>
      </c>
      <c r="E11411" t="str">
        <f t="shared" si="178"/>
        <v>2021NHS LothianReligionJewish</v>
      </c>
      <c r="F11411">
        <v>6.01124102070872E-2</v>
      </c>
    </row>
    <row r="11412" spans="1:6" x14ac:dyDescent="0.25">
      <c r="A11412" s="95">
        <v>44286</v>
      </c>
      <c r="B11412" t="s">
        <v>111</v>
      </c>
      <c r="C11412" t="s">
        <v>1</v>
      </c>
      <c r="D11412" t="s">
        <v>9</v>
      </c>
      <c r="E11412" t="str">
        <f t="shared" si="178"/>
        <v>2021NHS LothianReligionMuslim</v>
      </c>
      <c r="F11412">
        <v>1.0219109735204801</v>
      </c>
    </row>
    <row r="11413" spans="1:6" x14ac:dyDescent="0.25">
      <c r="A11413" s="95">
        <v>44286</v>
      </c>
      <c r="B11413" t="s">
        <v>111</v>
      </c>
      <c r="C11413" t="s">
        <v>1</v>
      </c>
      <c r="D11413" t="s">
        <v>13</v>
      </c>
      <c r="E11413" t="str">
        <f t="shared" si="178"/>
        <v>2021NHS LothianReligionNo Religion</v>
      </c>
      <c r="F11413">
        <v>19.509482732710101</v>
      </c>
    </row>
    <row r="11414" spans="1:6" x14ac:dyDescent="0.25">
      <c r="A11414" s="95">
        <v>44286</v>
      </c>
      <c r="B11414" t="s">
        <v>111</v>
      </c>
      <c r="C11414" t="s">
        <v>1</v>
      </c>
      <c r="D11414" t="s">
        <v>12</v>
      </c>
      <c r="E11414" t="str">
        <f t="shared" si="178"/>
        <v>2021NHS LothianReligionOther</v>
      </c>
      <c r="F11414">
        <v>8.1001472754049999</v>
      </c>
    </row>
    <row r="11415" spans="1:6" x14ac:dyDescent="0.25">
      <c r="A11415" s="95">
        <v>44286</v>
      </c>
      <c r="B11415" t="s">
        <v>111</v>
      </c>
      <c r="C11415" t="s">
        <v>1</v>
      </c>
      <c r="D11415" t="s">
        <v>140</v>
      </c>
      <c r="E11415" t="str">
        <f t="shared" si="178"/>
        <v>2021NHS LothianReligionChristian - Roman Catholic</v>
      </c>
      <c r="F11415">
        <v>8.3736587418472492</v>
      </c>
    </row>
    <row r="11416" spans="1:6" x14ac:dyDescent="0.25">
      <c r="A11416" s="95">
        <v>44286</v>
      </c>
      <c r="B11416" t="s">
        <v>111</v>
      </c>
      <c r="C11416" t="s">
        <v>1</v>
      </c>
      <c r="D11416" t="s">
        <v>10</v>
      </c>
      <c r="E11416" t="str">
        <f t="shared" si="178"/>
        <v>2021NHS LothianReligionSikh</v>
      </c>
      <c r="F11416">
        <v>0.111207958883111</v>
      </c>
    </row>
    <row r="11417" spans="1:6" x14ac:dyDescent="0.25">
      <c r="A11417" s="95">
        <v>44286</v>
      </c>
      <c r="B11417" t="s">
        <v>114</v>
      </c>
      <c r="C11417" t="s">
        <v>1</v>
      </c>
      <c r="D11417" t="s">
        <v>116</v>
      </c>
      <c r="E11417" t="str">
        <f t="shared" si="178"/>
        <v>2021NHS TaysideReligionBuddhist</v>
      </c>
      <c r="F11417">
        <v>0.29327382849856498</v>
      </c>
    </row>
    <row r="11418" spans="1:6" x14ac:dyDescent="0.25">
      <c r="A11418" s="95">
        <v>44286</v>
      </c>
      <c r="B11418" t="s">
        <v>114</v>
      </c>
      <c r="C11418" t="s">
        <v>1</v>
      </c>
      <c r="D11418" t="s">
        <v>11</v>
      </c>
      <c r="E11418" t="str">
        <f t="shared" si="178"/>
        <v>2021NHS TaysideReligionChristian - Other</v>
      </c>
      <c r="F11418">
        <v>6.5349059611093399</v>
      </c>
    </row>
    <row r="11419" spans="1:6" x14ac:dyDescent="0.25">
      <c r="A11419" s="95">
        <v>44286</v>
      </c>
      <c r="B11419" t="s">
        <v>114</v>
      </c>
      <c r="C11419" t="s">
        <v>1</v>
      </c>
      <c r="D11419" t="s">
        <v>139</v>
      </c>
      <c r="E11419" t="str">
        <f t="shared" si="178"/>
        <v>2021NHS TaysideReligionChristian - Church Of Scotland</v>
      </c>
      <c r="F11419">
        <v>22.256933375836699</v>
      </c>
    </row>
    <row r="11420" spans="1:6" x14ac:dyDescent="0.25">
      <c r="A11420" s="95">
        <v>44286</v>
      </c>
      <c r="B11420" t="s">
        <v>114</v>
      </c>
      <c r="C11420" t="s">
        <v>1</v>
      </c>
      <c r="D11420" t="s">
        <v>14</v>
      </c>
      <c r="E11420" t="str">
        <f t="shared" si="178"/>
        <v>2021NHS TaysideReligionDeclined</v>
      </c>
      <c r="F11420">
        <v>8.4603124003825307</v>
      </c>
    </row>
    <row r="11421" spans="1:6" x14ac:dyDescent="0.25">
      <c r="A11421" s="95">
        <v>44286</v>
      </c>
      <c r="B11421" t="s">
        <v>114</v>
      </c>
      <c r="C11421" t="s">
        <v>1</v>
      </c>
      <c r="D11421" t="s">
        <v>6</v>
      </c>
      <c r="E11421" t="str">
        <f t="shared" si="178"/>
        <v>2021NHS TaysideReligionNot Known</v>
      </c>
      <c r="F11421">
        <v>11.985973860376101</v>
      </c>
    </row>
    <row r="11422" spans="1:6" x14ac:dyDescent="0.25">
      <c r="A11422" s="95">
        <v>44286</v>
      </c>
      <c r="B11422" t="s">
        <v>114</v>
      </c>
      <c r="C11422" t="s">
        <v>1</v>
      </c>
      <c r="D11422" t="s">
        <v>7</v>
      </c>
      <c r="E11422" t="str">
        <f t="shared" si="178"/>
        <v>2021NHS TaysideReligionHindu</v>
      </c>
      <c r="F11422">
        <v>0.64392731909467604</v>
      </c>
    </row>
    <row r="11423" spans="1:6" x14ac:dyDescent="0.25">
      <c r="A11423" s="95">
        <v>44286</v>
      </c>
      <c r="B11423" t="s">
        <v>114</v>
      </c>
      <c r="C11423" t="s">
        <v>1</v>
      </c>
      <c r="D11423" t="s">
        <v>8</v>
      </c>
      <c r="E11423" t="str">
        <f t="shared" si="178"/>
        <v>2021NHS TaysideReligionJewish</v>
      </c>
      <c r="F11423">
        <v>6.3755180108383797E-2</v>
      </c>
    </row>
    <row r="11424" spans="1:6" x14ac:dyDescent="0.25">
      <c r="A11424" s="95">
        <v>44286</v>
      </c>
      <c r="B11424" t="s">
        <v>114</v>
      </c>
      <c r="C11424" t="s">
        <v>1</v>
      </c>
      <c r="D11424" t="s">
        <v>9</v>
      </c>
      <c r="E11424" t="str">
        <f t="shared" si="178"/>
        <v>2021NHS TaysideReligionMuslim</v>
      </c>
      <c r="F11424">
        <v>0.99458080969078699</v>
      </c>
    </row>
    <row r="11425" spans="1:6" x14ac:dyDescent="0.25">
      <c r="A11425" s="95">
        <v>44286</v>
      </c>
      <c r="B11425" t="s">
        <v>114</v>
      </c>
      <c r="C11425" t="s">
        <v>1</v>
      </c>
      <c r="D11425" t="s">
        <v>13</v>
      </c>
      <c r="E11425" t="str">
        <f t="shared" si="178"/>
        <v>2021NHS TaysideReligionNo Religion</v>
      </c>
      <c r="F11425">
        <v>36.346828179789597</v>
      </c>
    </row>
    <row r="11426" spans="1:6" x14ac:dyDescent="0.25">
      <c r="A11426" s="95">
        <v>44286</v>
      </c>
      <c r="B11426" t="s">
        <v>114</v>
      </c>
      <c r="C11426" t="s">
        <v>1</v>
      </c>
      <c r="D11426" t="s">
        <v>12</v>
      </c>
      <c r="E11426" t="str">
        <f t="shared" si="178"/>
        <v>2021NHS TaysideReligionOther</v>
      </c>
      <c r="F11426">
        <v>1.26872808415683</v>
      </c>
    </row>
    <row r="11427" spans="1:6" x14ac:dyDescent="0.25">
      <c r="A11427" s="95">
        <v>44286</v>
      </c>
      <c r="B11427" t="s">
        <v>114</v>
      </c>
      <c r="C11427" t="s">
        <v>1</v>
      </c>
      <c r="D11427" t="s">
        <v>140</v>
      </c>
      <c r="E11427" t="str">
        <f t="shared" si="178"/>
        <v>2021NHS TaysideReligionChristian - Roman Catholic</v>
      </c>
      <c r="F11427">
        <v>11.042397194772001</v>
      </c>
    </row>
    <row r="11428" spans="1:6" x14ac:dyDescent="0.25">
      <c r="A11428" s="95">
        <v>44286</v>
      </c>
      <c r="B11428" t="s">
        <v>114</v>
      </c>
      <c r="C11428" t="s">
        <v>1</v>
      </c>
      <c r="D11428" t="s">
        <v>10</v>
      </c>
      <c r="E11428" t="str">
        <f t="shared" si="178"/>
        <v>2021NHS TaysideReligionSikh</v>
      </c>
      <c r="F11428">
        <v>0.108383806184252</v>
      </c>
    </row>
    <row r="11429" spans="1:6" x14ac:dyDescent="0.25">
      <c r="A11429" s="95">
        <v>44286</v>
      </c>
      <c r="B11429" t="s">
        <v>106</v>
      </c>
      <c r="C11429" t="s">
        <v>1</v>
      </c>
      <c r="D11429" t="s">
        <v>116</v>
      </c>
      <c r="E11429" t="str">
        <f t="shared" si="178"/>
        <v>2021NHS Forth ValleyReligionBuddhist</v>
      </c>
      <c r="F11429">
        <v>0.39134688553103503</v>
      </c>
    </row>
    <row r="11430" spans="1:6" x14ac:dyDescent="0.25">
      <c r="A11430" s="95">
        <v>44286</v>
      </c>
      <c r="B11430" t="s">
        <v>106</v>
      </c>
      <c r="C11430" t="s">
        <v>1</v>
      </c>
      <c r="D11430" t="s">
        <v>11</v>
      </c>
      <c r="E11430" t="str">
        <f t="shared" si="178"/>
        <v>2021NHS Forth ValleyReligionChristian - Other</v>
      </c>
      <c r="F11430">
        <v>6.6311555603869898</v>
      </c>
    </row>
    <row r="11431" spans="1:6" x14ac:dyDescent="0.25">
      <c r="A11431" s="95">
        <v>44286</v>
      </c>
      <c r="B11431" t="s">
        <v>106</v>
      </c>
      <c r="C11431" t="s">
        <v>1</v>
      </c>
      <c r="D11431" t="s">
        <v>139</v>
      </c>
      <c r="E11431" t="str">
        <f t="shared" si="178"/>
        <v>2021NHS Forth ValleyReligionChristian - Church Of Scotland</v>
      </c>
      <c r="F11431">
        <v>17.4801608870529</v>
      </c>
    </row>
    <row r="11432" spans="1:6" x14ac:dyDescent="0.25">
      <c r="A11432" s="95">
        <v>44286</v>
      </c>
      <c r="B11432" t="s">
        <v>106</v>
      </c>
      <c r="C11432" t="s">
        <v>1</v>
      </c>
      <c r="D11432" t="s">
        <v>14</v>
      </c>
      <c r="E11432" t="str">
        <f t="shared" si="178"/>
        <v>2021NHS Forth ValleyReligionDeclined</v>
      </c>
      <c r="F11432">
        <v>5.44624415697358</v>
      </c>
    </row>
    <row r="11433" spans="1:6" x14ac:dyDescent="0.25">
      <c r="A11433" s="95">
        <v>44286</v>
      </c>
      <c r="B11433" t="s">
        <v>106</v>
      </c>
      <c r="C11433" t="s">
        <v>1</v>
      </c>
      <c r="D11433" t="s">
        <v>6</v>
      </c>
      <c r="E11433" t="str">
        <f t="shared" si="178"/>
        <v>2021NHS Forth ValleyReligionNot Known</v>
      </c>
      <c r="F11433">
        <v>24.230894662463299</v>
      </c>
    </row>
    <row r="11434" spans="1:6" x14ac:dyDescent="0.25">
      <c r="A11434" s="95">
        <v>44286</v>
      </c>
      <c r="B11434" t="s">
        <v>106</v>
      </c>
      <c r="C11434" t="s">
        <v>1</v>
      </c>
      <c r="D11434" t="s">
        <v>7</v>
      </c>
      <c r="E11434" t="str">
        <f t="shared" si="178"/>
        <v>2021NHS Forth ValleyReligionHindu</v>
      </c>
      <c r="F11434">
        <v>0.35873464507011599</v>
      </c>
    </row>
    <row r="11435" spans="1:6" x14ac:dyDescent="0.25">
      <c r="A11435" s="95">
        <v>44286</v>
      </c>
      <c r="B11435" t="s">
        <v>106</v>
      </c>
      <c r="C11435" t="s">
        <v>1</v>
      </c>
      <c r="D11435" t="s">
        <v>8</v>
      </c>
      <c r="E11435" t="str">
        <f t="shared" si="178"/>
        <v>2021NHS Forth ValleyReligionJewish</v>
      </c>
      <c r="F11435">
        <v>9.7836721382758896E-2</v>
      </c>
    </row>
    <row r="11436" spans="1:6" x14ac:dyDescent="0.25">
      <c r="A11436" s="95">
        <v>44286</v>
      </c>
      <c r="B11436" t="s">
        <v>106</v>
      </c>
      <c r="C11436" t="s">
        <v>1</v>
      </c>
      <c r="D11436" t="s">
        <v>9</v>
      </c>
      <c r="E11436" t="str">
        <f t="shared" si="178"/>
        <v>2021NHS Forth ValleyReligionMuslim</v>
      </c>
      <c r="F11436">
        <v>0.77182302424176497</v>
      </c>
    </row>
    <row r="11437" spans="1:6" x14ac:dyDescent="0.25">
      <c r="A11437" s="95">
        <v>44286</v>
      </c>
      <c r="B11437" t="s">
        <v>106</v>
      </c>
      <c r="C11437" t="s">
        <v>1</v>
      </c>
      <c r="D11437" t="s">
        <v>13</v>
      </c>
      <c r="E11437" t="str">
        <f t="shared" si="178"/>
        <v>2021NHS Forth ValleyReligionNo Religion</v>
      </c>
      <c r="F11437">
        <v>32.970975105989702</v>
      </c>
    </row>
    <row r="11438" spans="1:6" x14ac:dyDescent="0.25">
      <c r="A11438" s="95">
        <v>44286</v>
      </c>
      <c r="B11438" t="s">
        <v>106</v>
      </c>
      <c r="C11438" t="s">
        <v>1</v>
      </c>
      <c r="D11438" t="s">
        <v>12</v>
      </c>
      <c r="E11438" t="str">
        <f t="shared" si="178"/>
        <v>2021NHS Forth ValleyReligionOther</v>
      </c>
      <c r="F11438">
        <v>0.92401347972605696</v>
      </c>
    </row>
    <row r="11439" spans="1:6" x14ac:dyDescent="0.25">
      <c r="A11439" s="95">
        <v>44286</v>
      </c>
      <c r="B11439" t="s">
        <v>106</v>
      </c>
      <c r="C11439" t="s">
        <v>1</v>
      </c>
      <c r="D11439" t="s">
        <v>140</v>
      </c>
      <c r="E11439" t="str">
        <f t="shared" si="178"/>
        <v>2021NHS Forth ValleyReligionChristian - Roman Catholic</v>
      </c>
      <c r="F11439">
        <v>10.5011414284161</v>
      </c>
    </row>
    <row r="11440" spans="1:6" x14ac:dyDescent="0.25">
      <c r="A11440" s="95">
        <v>44286</v>
      </c>
      <c r="B11440" t="s">
        <v>106</v>
      </c>
      <c r="C11440" t="s">
        <v>1</v>
      </c>
      <c r="D11440" t="s">
        <v>10</v>
      </c>
      <c r="E11440" t="str">
        <f t="shared" si="178"/>
        <v>2021NHS Forth ValleyReligionSikh</v>
      </c>
      <c r="F11440">
        <v>0.19567344276551701</v>
      </c>
    </row>
    <row r="11441" spans="1:6" x14ac:dyDescent="0.25">
      <c r="A11441" s="95">
        <v>44286</v>
      </c>
      <c r="B11441" t="s">
        <v>115</v>
      </c>
      <c r="C11441" t="s">
        <v>1</v>
      </c>
      <c r="D11441" t="s">
        <v>116</v>
      </c>
      <c r="E11441" t="str">
        <f t="shared" si="178"/>
        <v>2021NHS Western IslesReligionBuddhist</v>
      </c>
      <c r="F11441">
        <v>0.22641509433962201</v>
      </c>
    </row>
    <row r="11442" spans="1:6" x14ac:dyDescent="0.25">
      <c r="A11442" s="95">
        <v>44286</v>
      </c>
      <c r="B11442" t="s">
        <v>115</v>
      </c>
      <c r="C11442" t="s">
        <v>1</v>
      </c>
      <c r="D11442" t="s">
        <v>11</v>
      </c>
      <c r="E11442" t="str">
        <f t="shared" si="178"/>
        <v>2021NHS Western IslesReligionChristian - Other</v>
      </c>
      <c r="F11442">
        <v>12.8301886792452</v>
      </c>
    </row>
    <row r="11443" spans="1:6" x14ac:dyDescent="0.25">
      <c r="A11443" s="95">
        <v>44286</v>
      </c>
      <c r="B11443" t="s">
        <v>115</v>
      </c>
      <c r="C11443" t="s">
        <v>1</v>
      </c>
      <c r="D11443" t="s">
        <v>139</v>
      </c>
      <c r="E11443" t="str">
        <f t="shared" si="178"/>
        <v>2021NHS Western IslesReligionChristian - Church Of Scotland</v>
      </c>
      <c r="F11443">
        <v>28.528301886792399</v>
      </c>
    </row>
    <row r="11444" spans="1:6" x14ac:dyDescent="0.25">
      <c r="A11444" s="95">
        <v>44286</v>
      </c>
      <c r="B11444" t="s">
        <v>115</v>
      </c>
      <c r="C11444" t="s">
        <v>1</v>
      </c>
      <c r="D11444" t="s">
        <v>14</v>
      </c>
      <c r="E11444" t="str">
        <f t="shared" si="178"/>
        <v>2021NHS Western IslesReligionDeclined</v>
      </c>
      <c r="F11444">
        <v>9.0566037735849001</v>
      </c>
    </row>
    <row r="11445" spans="1:6" x14ac:dyDescent="0.25">
      <c r="A11445" s="95">
        <v>44286</v>
      </c>
      <c r="B11445" t="s">
        <v>115</v>
      </c>
      <c r="C11445" t="s">
        <v>1</v>
      </c>
      <c r="D11445" t="s">
        <v>6</v>
      </c>
      <c r="E11445" t="str">
        <f t="shared" si="178"/>
        <v>2021NHS Western IslesReligionNot Known</v>
      </c>
      <c r="F11445">
        <v>29.0566037735849</v>
      </c>
    </row>
    <row r="11446" spans="1:6" x14ac:dyDescent="0.25">
      <c r="A11446" s="95">
        <v>44286</v>
      </c>
      <c r="B11446" t="s">
        <v>115</v>
      </c>
      <c r="C11446" t="s">
        <v>1</v>
      </c>
      <c r="D11446" t="s">
        <v>7</v>
      </c>
      <c r="E11446" t="str">
        <f t="shared" si="178"/>
        <v>2021NHS Western IslesReligionHindu</v>
      </c>
      <c r="F11446">
        <v>0.22641509433962201</v>
      </c>
    </row>
    <row r="11447" spans="1:6" x14ac:dyDescent="0.25">
      <c r="A11447" s="95">
        <v>44286</v>
      </c>
      <c r="B11447" t="s">
        <v>115</v>
      </c>
      <c r="C11447" t="s">
        <v>1</v>
      </c>
      <c r="D11447" t="s">
        <v>9</v>
      </c>
      <c r="E11447" t="str">
        <f t="shared" si="178"/>
        <v>2021NHS Western IslesReligionMuslim</v>
      </c>
      <c r="F11447">
        <v>0.30188679245283001</v>
      </c>
    </row>
    <row r="11448" spans="1:6" x14ac:dyDescent="0.25">
      <c r="A11448" s="95">
        <v>44286</v>
      </c>
      <c r="B11448" t="s">
        <v>115</v>
      </c>
      <c r="C11448" t="s">
        <v>1</v>
      </c>
      <c r="D11448" t="s">
        <v>13</v>
      </c>
      <c r="E11448" t="str">
        <f t="shared" si="178"/>
        <v>2021NHS Western IslesReligionNo Religion</v>
      </c>
      <c r="F11448">
        <v>11.622641509433899</v>
      </c>
    </row>
    <row r="11449" spans="1:6" x14ac:dyDescent="0.25">
      <c r="A11449" s="95">
        <v>44286</v>
      </c>
      <c r="B11449" t="s">
        <v>115</v>
      </c>
      <c r="C11449" t="s">
        <v>1</v>
      </c>
      <c r="D11449" t="s">
        <v>12</v>
      </c>
      <c r="E11449" t="str">
        <f t="shared" si="178"/>
        <v>2021NHS Western IslesReligionOther</v>
      </c>
      <c r="F11449">
        <v>1.5094339622641499</v>
      </c>
    </row>
    <row r="11450" spans="1:6" x14ac:dyDescent="0.25">
      <c r="A11450" s="95">
        <v>44286</v>
      </c>
      <c r="B11450" t="s">
        <v>115</v>
      </c>
      <c r="C11450" t="s">
        <v>1</v>
      </c>
      <c r="D11450" t="s">
        <v>140</v>
      </c>
      <c r="E11450" t="str">
        <f t="shared" si="178"/>
        <v>2021NHS Western IslesReligionChristian - Roman Catholic</v>
      </c>
      <c r="F11450">
        <v>6.4905660377358396</v>
      </c>
    </row>
    <row r="11451" spans="1:6" x14ac:dyDescent="0.25">
      <c r="A11451" s="95">
        <v>44286</v>
      </c>
      <c r="B11451" t="s">
        <v>115</v>
      </c>
      <c r="C11451" t="s">
        <v>1</v>
      </c>
      <c r="D11451" t="s">
        <v>10</v>
      </c>
      <c r="E11451" t="str">
        <f t="shared" si="178"/>
        <v>2021NHS Western IslesReligionSikh</v>
      </c>
      <c r="F11451">
        <v>0.15094339622641501</v>
      </c>
    </row>
    <row r="11452" spans="1:6" x14ac:dyDescent="0.25">
      <c r="A11452" s="95">
        <v>44286</v>
      </c>
      <c r="B11452" t="s">
        <v>104</v>
      </c>
      <c r="C11452" t="s">
        <v>1</v>
      </c>
      <c r="D11452" t="s">
        <v>116</v>
      </c>
      <c r="E11452" t="str">
        <f t="shared" si="178"/>
        <v>2021NHS Dumfries &amp; GallowayReligionBuddhist</v>
      </c>
      <c r="F11452">
        <v>0.18597731076808599</v>
      </c>
    </row>
    <row r="11453" spans="1:6" x14ac:dyDescent="0.25">
      <c r="A11453" s="95">
        <v>44286</v>
      </c>
      <c r="B11453" t="s">
        <v>104</v>
      </c>
      <c r="C11453" t="s">
        <v>1</v>
      </c>
      <c r="D11453" t="s">
        <v>11</v>
      </c>
      <c r="E11453" t="str">
        <f t="shared" si="178"/>
        <v>2021NHS Dumfries &amp; GallowayReligionChristian - Other</v>
      </c>
      <c r="F11453">
        <v>4.5006509205876801</v>
      </c>
    </row>
    <row r="11454" spans="1:6" x14ac:dyDescent="0.25">
      <c r="A11454" s="95">
        <v>44286</v>
      </c>
      <c r="B11454" t="s">
        <v>104</v>
      </c>
      <c r="C11454" t="s">
        <v>1</v>
      </c>
      <c r="D11454" t="s">
        <v>139</v>
      </c>
      <c r="E11454" t="str">
        <f t="shared" si="178"/>
        <v>2021NHS Dumfries &amp; GallowayReligionChristian - Church Of Scotland</v>
      </c>
      <c r="F11454">
        <v>21.127022503254601</v>
      </c>
    </row>
    <row r="11455" spans="1:6" x14ac:dyDescent="0.25">
      <c r="A11455" s="95">
        <v>44286</v>
      </c>
      <c r="B11455" t="s">
        <v>104</v>
      </c>
      <c r="C11455" t="s">
        <v>1</v>
      </c>
      <c r="D11455" t="s">
        <v>14</v>
      </c>
      <c r="E11455" t="str">
        <f t="shared" si="178"/>
        <v>2021NHS Dumfries &amp; GallowayReligionDeclined</v>
      </c>
      <c r="F11455">
        <v>13.799516458992001</v>
      </c>
    </row>
    <row r="11456" spans="1:6" x14ac:dyDescent="0.25">
      <c r="A11456" s="95">
        <v>44286</v>
      </c>
      <c r="B11456" t="s">
        <v>104</v>
      </c>
      <c r="C11456" t="s">
        <v>1</v>
      </c>
      <c r="D11456" t="s">
        <v>6</v>
      </c>
      <c r="E11456" t="str">
        <f t="shared" si="178"/>
        <v>2021NHS Dumfries &amp; GallowayReligionNot Known</v>
      </c>
      <c r="F11456">
        <v>35.558861818858098</v>
      </c>
    </row>
    <row r="11457" spans="1:6" x14ac:dyDescent="0.25">
      <c r="A11457" s="95">
        <v>44286</v>
      </c>
      <c r="B11457" t="s">
        <v>104</v>
      </c>
      <c r="C11457" t="s">
        <v>1</v>
      </c>
      <c r="D11457" t="s">
        <v>7</v>
      </c>
      <c r="E11457" t="str">
        <f t="shared" si="178"/>
        <v>2021NHS Dumfries &amp; GallowayReligionHindu</v>
      </c>
      <c r="F11457">
        <v>0.22317277292170301</v>
      </c>
    </row>
    <row r="11458" spans="1:6" x14ac:dyDescent="0.25">
      <c r="A11458" s="95">
        <v>44286</v>
      </c>
      <c r="B11458" t="s">
        <v>104</v>
      </c>
      <c r="C11458" t="s">
        <v>1</v>
      </c>
      <c r="D11458" t="s">
        <v>8</v>
      </c>
      <c r="E11458" t="str">
        <f t="shared" si="178"/>
        <v>2021NHS Dumfries &amp; GallowayReligionJewish</v>
      </c>
      <c r="F11458">
        <v>1.85977310768086E-2</v>
      </c>
    </row>
    <row r="11459" spans="1:6" x14ac:dyDescent="0.25">
      <c r="A11459" s="95">
        <v>44286</v>
      </c>
      <c r="B11459" t="s">
        <v>104</v>
      </c>
      <c r="C11459" t="s">
        <v>1</v>
      </c>
      <c r="D11459" t="s">
        <v>9</v>
      </c>
      <c r="E11459" t="str">
        <f t="shared" si="178"/>
        <v>2021NHS Dumfries &amp; GallowayReligionMuslim</v>
      </c>
      <c r="F11459">
        <v>0.68811604984191899</v>
      </c>
    </row>
    <row r="11460" spans="1:6" x14ac:dyDescent="0.25">
      <c r="A11460" s="95">
        <v>44286</v>
      </c>
      <c r="B11460" t="s">
        <v>104</v>
      </c>
      <c r="C11460" t="s">
        <v>1</v>
      </c>
      <c r="D11460" t="s">
        <v>13</v>
      </c>
      <c r="E11460" t="str">
        <f t="shared" ref="E11460:E11523" si="179">"20"&amp;RIGHT(TEXT(A11460,"dd-mmm-yy"),2)&amp;B11460&amp;C11460&amp;D11460</f>
        <v>2021NHS Dumfries &amp; GallowayReligionNo Religion</v>
      </c>
      <c r="F11460">
        <v>18.690719732192601</v>
      </c>
    </row>
    <row r="11461" spans="1:6" x14ac:dyDescent="0.25">
      <c r="A11461" s="95">
        <v>44286</v>
      </c>
      <c r="B11461" t="s">
        <v>104</v>
      </c>
      <c r="C11461" t="s">
        <v>1</v>
      </c>
      <c r="D11461" t="s">
        <v>12</v>
      </c>
      <c r="E11461" t="str">
        <f t="shared" si="179"/>
        <v>2021NHS Dumfries &amp; GallowayReligionOther</v>
      </c>
      <c r="F11461">
        <v>0.72531151199553601</v>
      </c>
    </row>
    <row r="11462" spans="1:6" x14ac:dyDescent="0.25">
      <c r="A11462" s="95">
        <v>44286</v>
      </c>
      <c r="B11462" t="s">
        <v>104</v>
      </c>
      <c r="C11462" t="s">
        <v>1</v>
      </c>
      <c r="D11462" t="s">
        <v>140</v>
      </c>
      <c r="E11462" t="str">
        <f t="shared" si="179"/>
        <v>2021NHS Dumfries &amp; GallowayReligionChristian - Roman Catholic</v>
      </c>
      <c r="F11462">
        <v>4.4262599962804501</v>
      </c>
    </row>
    <row r="11463" spans="1:6" x14ac:dyDescent="0.25">
      <c r="A11463" s="95">
        <v>44286</v>
      </c>
      <c r="B11463" t="s">
        <v>104</v>
      </c>
      <c r="C11463" t="s">
        <v>1</v>
      </c>
      <c r="D11463" t="s">
        <v>10</v>
      </c>
      <c r="E11463" t="str">
        <f t="shared" si="179"/>
        <v>2021NHS Dumfries &amp; GallowayReligionSikh</v>
      </c>
      <c r="F11463">
        <v>5.5793193230425801E-2</v>
      </c>
    </row>
    <row r="11464" spans="1:6" x14ac:dyDescent="0.25">
      <c r="A11464" s="95">
        <v>44286</v>
      </c>
      <c r="B11464" t="s">
        <v>113</v>
      </c>
      <c r="C11464" t="s">
        <v>1</v>
      </c>
      <c r="D11464" t="s">
        <v>116</v>
      </c>
      <c r="E11464" t="str">
        <f t="shared" si="179"/>
        <v>2021NHS ShetlandReligionBuddhist</v>
      </c>
      <c r="F11464">
        <v>0.32760032760032698</v>
      </c>
    </row>
    <row r="11465" spans="1:6" x14ac:dyDescent="0.25">
      <c r="A11465" s="95">
        <v>44286</v>
      </c>
      <c r="B11465" t="s">
        <v>113</v>
      </c>
      <c r="C11465" t="s">
        <v>1</v>
      </c>
      <c r="D11465" t="s">
        <v>11</v>
      </c>
      <c r="E11465" t="str">
        <f t="shared" si="179"/>
        <v>2021NHS ShetlandReligionChristian - Other</v>
      </c>
      <c r="F11465">
        <v>15.233415233415201</v>
      </c>
    </row>
    <row r="11466" spans="1:6" x14ac:dyDescent="0.25">
      <c r="A11466" s="95">
        <v>44286</v>
      </c>
      <c r="B11466" t="s">
        <v>113</v>
      </c>
      <c r="C11466" t="s">
        <v>1</v>
      </c>
      <c r="D11466" t="s">
        <v>139</v>
      </c>
      <c r="E11466" t="str">
        <f t="shared" si="179"/>
        <v>2021NHS ShetlandReligionChristian - Church Of Scotland</v>
      </c>
      <c r="F11466">
        <v>12.285012285012201</v>
      </c>
    </row>
    <row r="11467" spans="1:6" x14ac:dyDescent="0.25">
      <c r="A11467" s="95">
        <v>44286</v>
      </c>
      <c r="B11467" t="s">
        <v>113</v>
      </c>
      <c r="C11467" t="s">
        <v>1</v>
      </c>
      <c r="D11467" t="s">
        <v>14</v>
      </c>
      <c r="E11467" t="str">
        <f t="shared" si="179"/>
        <v>2021NHS ShetlandReligionDeclined</v>
      </c>
      <c r="F11467">
        <v>12.8583128583128</v>
      </c>
    </row>
    <row r="11468" spans="1:6" x14ac:dyDescent="0.25">
      <c r="A11468" s="95">
        <v>44286</v>
      </c>
      <c r="B11468" t="s">
        <v>113</v>
      </c>
      <c r="C11468" t="s">
        <v>1</v>
      </c>
      <c r="D11468" t="s">
        <v>6</v>
      </c>
      <c r="E11468" t="str">
        <f t="shared" si="179"/>
        <v>2021NHS ShetlandReligionNot Known</v>
      </c>
      <c r="F11468">
        <v>3.7674037674037599</v>
      </c>
    </row>
    <row r="11469" spans="1:6" x14ac:dyDescent="0.25">
      <c r="A11469" s="95">
        <v>44286</v>
      </c>
      <c r="B11469" t="s">
        <v>113</v>
      </c>
      <c r="C11469" t="s">
        <v>1</v>
      </c>
      <c r="D11469" t="s">
        <v>7</v>
      </c>
      <c r="E11469" t="str">
        <f t="shared" si="179"/>
        <v>2021NHS ShetlandReligionHindu</v>
      </c>
      <c r="F11469">
        <v>1.5561015561015501</v>
      </c>
    </row>
    <row r="11470" spans="1:6" x14ac:dyDescent="0.25">
      <c r="A11470" s="95">
        <v>44286</v>
      </c>
      <c r="B11470" t="s">
        <v>113</v>
      </c>
      <c r="C11470" t="s">
        <v>1</v>
      </c>
      <c r="D11470" t="s">
        <v>8</v>
      </c>
      <c r="E11470" t="str">
        <f t="shared" si="179"/>
        <v>2021NHS ShetlandReligionJewish</v>
      </c>
      <c r="F11470">
        <v>0.24570024570024501</v>
      </c>
    </row>
    <row r="11471" spans="1:6" x14ac:dyDescent="0.25">
      <c r="A11471" s="95">
        <v>44286</v>
      </c>
      <c r="B11471" t="s">
        <v>113</v>
      </c>
      <c r="C11471" t="s">
        <v>1</v>
      </c>
      <c r="D11471" t="s">
        <v>9</v>
      </c>
      <c r="E11471" t="str">
        <f t="shared" si="179"/>
        <v>2021NHS ShetlandReligionMuslim</v>
      </c>
      <c r="F11471">
        <v>0.57330057330057305</v>
      </c>
    </row>
    <row r="11472" spans="1:6" x14ac:dyDescent="0.25">
      <c r="A11472" s="95">
        <v>44286</v>
      </c>
      <c r="B11472" t="s">
        <v>113</v>
      </c>
      <c r="C11472" t="s">
        <v>1</v>
      </c>
      <c r="D11472" t="s">
        <v>13</v>
      </c>
      <c r="E11472" t="str">
        <f t="shared" si="179"/>
        <v>2021NHS ShetlandReligionNo Religion</v>
      </c>
      <c r="F11472">
        <v>45.945945945945901</v>
      </c>
    </row>
    <row r="11473" spans="1:6" x14ac:dyDescent="0.25">
      <c r="A11473" s="95">
        <v>44286</v>
      </c>
      <c r="B11473" t="s">
        <v>113</v>
      </c>
      <c r="C11473" t="s">
        <v>1</v>
      </c>
      <c r="D11473" t="s">
        <v>12</v>
      </c>
      <c r="E11473" t="str">
        <f t="shared" si="179"/>
        <v>2021NHS ShetlandReligionOther</v>
      </c>
      <c r="F11473">
        <v>1.9656019656019601</v>
      </c>
    </row>
    <row r="11474" spans="1:6" x14ac:dyDescent="0.25">
      <c r="A11474" s="95">
        <v>44286</v>
      </c>
      <c r="B11474" t="s">
        <v>113</v>
      </c>
      <c r="C11474" t="s">
        <v>1</v>
      </c>
      <c r="D11474" t="s">
        <v>140</v>
      </c>
      <c r="E11474" t="str">
        <f t="shared" si="179"/>
        <v>2021NHS ShetlandReligionChristian - Roman Catholic</v>
      </c>
      <c r="F11474">
        <v>5.2416052416052397</v>
      </c>
    </row>
    <row r="11475" spans="1:6" x14ac:dyDescent="0.25">
      <c r="A11475" s="95">
        <v>44286</v>
      </c>
      <c r="B11475" t="s">
        <v>102</v>
      </c>
      <c r="C11475" t="s">
        <v>3</v>
      </c>
      <c r="D11475" t="s">
        <v>30</v>
      </c>
      <c r="E11475" t="str">
        <f t="shared" si="179"/>
        <v>2021NHS Ayrshire &amp; ArranSexual OrientationBisexual</v>
      </c>
      <c r="F11475">
        <v>0.46651617757712499</v>
      </c>
    </row>
    <row r="11476" spans="1:6" x14ac:dyDescent="0.25">
      <c r="A11476" s="95">
        <v>44286</v>
      </c>
      <c r="B11476" t="s">
        <v>102</v>
      </c>
      <c r="C11476" t="s">
        <v>3</v>
      </c>
      <c r="D11476" t="s">
        <v>14</v>
      </c>
      <c r="E11476" t="str">
        <f t="shared" si="179"/>
        <v>2021NHS Ayrshire &amp; ArranSexual OrientationDeclined</v>
      </c>
      <c r="F11476">
        <v>1.0158013544018001</v>
      </c>
    </row>
    <row r="11477" spans="1:6" x14ac:dyDescent="0.25">
      <c r="A11477" s="95">
        <v>44286</v>
      </c>
      <c r="B11477" t="s">
        <v>102</v>
      </c>
      <c r="C11477" t="s">
        <v>3</v>
      </c>
      <c r="D11477" t="s">
        <v>6</v>
      </c>
      <c r="E11477" t="str">
        <f t="shared" si="179"/>
        <v>2021NHS Ayrshire &amp; ArranSexual OrientationNot Known</v>
      </c>
      <c r="F11477">
        <v>25.530474040632001</v>
      </c>
    </row>
    <row r="11478" spans="1:6" x14ac:dyDescent="0.25">
      <c r="A11478" s="95">
        <v>44286</v>
      </c>
      <c r="B11478" t="s">
        <v>102</v>
      </c>
      <c r="C11478" t="s">
        <v>3</v>
      </c>
      <c r="D11478" t="s">
        <v>31</v>
      </c>
      <c r="E11478" t="str">
        <f t="shared" si="179"/>
        <v>2021NHS Ayrshire &amp; ArranSexual OrientationGay</v>
      </c>
      <c r="F11478">
        <v>0.64710308502633496</v>
      </c>
    </row>
    <row r="11479" spans="1:6" x14ac:dyDescent="0.25">
      <c r="A11479" s="95">
        <v>44286</v>
      </c>
      <c r="B11479" t="s">
        <v>102</v>
      </c>
      <c r="C11479" t="s">
        <v>3</v>
      </c>
      <c r="D11479" t="s">
        <v>32</v>
      </c>
      <c r="E11479" t="str">
        <f t="shared" si="179"/>
        <v>2021NHS Ayrshire &amp; ArranSexual OrientationHeterosexual</v>
      </c>
      <c r="F11479">
        <v>71.685477802859197</v>
      </c>
    </row>
    <row r="11480" spans="1:6" x14ac:dyDescent="0.25">
      <c r="A11480" s="95">
        <v>44286</v>
      </c>
      <c r="B11480" t="s">
        <v>102</v>
      </c>
      <c r="C11480" t="s">
        <v>3</v>
      </c>
      <c r="D11480" t="s">
        <v>33</v>
      </c>
      <c r="E11480" t="str">
        <f t="shared" si="179"/>
        <v>2021NHS Ayrshire &amp; ArranSexual OrientationLesbian</v>
      </c>
      <c r="F11480">
        <v>0.383747178329571</v>
      </c>
    </row>
    <row r="11481" spans="1:6" x14ac:dyDescent="0.25">
      <c r="A11481" s="95">
        <v>44286</v>
      </c>
      <c r="B11481" t="s">
        <v>102</v>
      </c>
      <c r="C11481" t="s">
        <v>3</v>
      </c>
      <c r="D11481" t="s">
        <v>12</v>
      </c>
      <c r="E11481" t="str">
        <f t="shared" si="179"/>
        <v>2021NHS Ayrshire &amp; ArranSexual OrientationOther</v>
      </c>
      <c r="F11481">
        <v>0.27088036117381398</v>
      </c>
    </row>
    <row r="11482" spans="1:6" x14ac:dyDescent="0.25">
      <c r="A11482" s="95">
        <v>44286</v>
      </c>
      <c r="B11482" t="s">
        <v>103</v>
      </c>
      <c r="C11482" t="s">
        <v>3</v>
      </c>
      <c r="D11482" t="s">
        <v>30</v>
      </c>
      <c r="E11482" t="str">
        <f t="shared" si="179"/>
        <v>2021NHS BordersSexual OrientationBisexual</v>
      </c>
      <c r="F11482">
        <v>0.59831384280663502</v>
      </c>
    </row>
    <row r="11483" spans="1:6" x14ac:dyDescent="0.25">
      <c r="A11483" s="95">
        <v>44286</v>
      </c>
      <c r="B11483" t="s">
        <v>103</v>
      </c>
      <c r="C11483" t="s">
        <v>3</v>
      </c>
      <c r="D11483" t="s">
        <v>14</v>
      </c>
      <c r="E11483" t="str">
        <f t="shared" si="179"/>
        <v>2021NHS BordersSexual OrientationDeclined</v>
      </c>
      <c r="F11483">
        <v>9.3826488985585996</v>
      </c>
    </row>
    <row r="11484" spans="1:6" x14ac:dyDescent="0.25">
      <c r="A11484" s="95">
        <v>44286</v>
      </c>
      <c r="B11484" t="s">
        <v>103</v>
      </c>
      <c r="C11484" t="s">
        <v>3</v>
      </c>
      <c r="D11484" t="s">
        <v>6</v>
      </c>
      <c r="E11484" t="str">
        <f t="shared" si="179"/>
        <v>2021NHS BordersSexual OrientationNot Known</v>
      </c>
      <c r="F11484">
        <v>16.943160184933301</v>
      </c>
    </row>
    <row r="11485" spans="1:6" x14ac:dyDescent="0.25">
      <c r="A11485" s="95">
        <v>44286</v>
      </c>
      <c r="B11485" t="s">
        <v>103</v>
      </c>
      <c r="C11485" t="s">
        <v>3</v>
      </c>
      <c r="D11485" t="s">
        <v>31</v>
      </c>
      <c r="E11485" t="str">
        <f t="shared" si="179"/>
        <v>2021NHS BordersSexual OrientationGay</v>
      </c>
      <c r="F11485">
        <v>0.46233342398694499</v>
      </c>
    </row>
    <row r="11486" spans="1:6" x14ac:dyDescent="0.25">
      <c r="A11486" s="95">
        <v>44286</v>
      </c>
      <c r="B11486" t="s">
        <v>103</v>
      </c>
      <c r="C11486" t="s">
        <v>3</v>
      </c>
      <c r="D11486" t="s">
        <v>32</v>
      </c>
      <c r="E11486" t="str">
        <f t="shared" si="179"/>
        <v>2021NHS BordersSexual OrientationHeterosexual</v>
      </c>
      <c r="F11486">
        <v>72.096818058199602</v>
      </c>
    </row>
    <row r="11487" spans="1:6" x14ac:dyDescent="0.25">
      <c r="A11487" s="95">
        <v>44286</v>
      </c>
      <c r="B11487" t="s">
        <v>103</v>
      </c>
      <c r="C11487" t="s">
        <v>3</v>
      </c>
      <c r="D11487" t="s">
        <v>33</v>
      </c>
      <c r="E11487" t="str">
        <f t="shared" si="179"/>
        <v>2021NHS BordersSexual OrientationLesbian</v>
      </c>
      <c r="F11487">
        <v>0.27196083763937901</v>
      </c>
    </row>
    <row r="11488" spans="1:6" x14ac:dyDescent="0.25">
      <c r="A11488" s="95">
        <v>44286</v>
      </c>
      <c r="B11488" t="s">
        <v>103</v>
      </c>
      <c r="C11488" t="s">
        <v>3</v>
      </c>
      <c r="D11488" t="s">
        <v>12</v>
      </c>
      <c r="E11488" t="str">
        <f t="shared" si="179"/>
        <v>2021NHS BordersSexual OrientationOther</v>
      </c>
      <c r="F11488">
        <v>0.244764753875441</v>
      </c>
    </row>
    <row r="11489" spans="1:6" x14ac:dyDescent="0.25">
      <c r="A11489" s="95">
        <v>44286</v>
      </c>
      <c r="B11489" t="s">
        <v>52</v>
      </c>
      <c r="C11489" t="s">
        <v>3</v>
      </c>
      <c r="D11489" t="s">
        <v>30</v>
      </c>
      <c r="E11489" t="str">
        <f t="shared" si="179"/>
        <v>2021NHS National Services ScotlandSexual OrientationBisexual</v>
      </c>
      <c r="F11489">
        <v>1.33467640392848</v>
      </c>
    </row>
    <row r="11490" spans="1:6" x14ac:dyDescent="0.25">
      <c r="A11490" s="95">
        <v>44286</v>
      </c>
      <c r="B11490" t="s">
        <v>52</v>
      </c>
      <c r="C11490" t="s">
        <v>3</v>
      </c>
      <c r="D11490" t="s">
        <v>14</v>
      </c>
      <c r="E11490" t="str">
        <f t="shared" si="179"/>
        <v>2021NHS National Services ScotlandSexual OrientationDeclined</v>
      </c>
      <c r="F11490">
        <v>4.1299420800805802</v>
      </c>
    </row>
    <row r="11491" spans="1:6" x14ac:dyDescent="0.25">
      <c r="A11491" s="95">
        <v>44286</v>
      </c>
      <c r="B11491" t="s">
        <v>52</v>
      </c>
      <c r="C11491" t="s">
        <v>3</v>
      </c>
      <c r="D11491" t="s">
        <v>6</v>
      </c>
      <c r="E11491" t="str">
        <f t="shared" si="179"/>
        <v>2021NHS National Services ScotlandSexual OrientationNot Known</v>
      </c>
      <c r="F11491">
        <v>28.682951397632799</v>
      </c>
    </row>
    <row r="11492" spans="1:6" x14ac:dyDescent="0.25">
      <c r="A11492" s="95">
        <v>44286</v>
      </c>
      <c r="B11492" t="s">
        <v>52</v>
      </c>
      <c r="C11492" t="s">
        <v>3</v>
      </c>
      <c r="D11492" t="s">
        <v>31</v>
      </c>
      <c r="E11492" t="str">
        <f t="shared" si="179"/>
        <v>2021NHS National Services ScotlandSexual OrientationGay</v>
      </c>
      <c r="F11492">
        <v>1.4354066985645899</v>
      </c>
    </row>
    <row r="11493" spans="1:6" x14ac:dyDescent="0.25">
      <c r="A11493" s="95">
        <v>44286</v>
      </c>
      <c r="B11493" t="s">
        <v>52</v>
      </c>
      <c r="C11493" t="s">
        <v>3</v>
      </c>
      <c r="D11493" t="s">
        <v>32</v>
      </c>
      <c r="E11493" t="str">
        <f t="shared" si="179"/>
        <v>2021NHS National Services ScotlandSexual OrientationHeterosexual</v>
      </c>
      <c r="F11493">
        <v>63.535633341727497</v>
      </c>
    </row>
    <row r="11494" spans="1:6" x14ac:dyDescent="0.25">
      <c r="A11494" s="95">
        <v>44286</v>
      </c>
      <c r="B11494" t="s">
        <v>52</v>
      </c>
      <c r="C11494" t="s">
        <v>3</v>
      </c>
      <c r="D11494" t="s">
        <v>33</v>
      </c>
      <c r="E11494" t="str">
        <f t="shared" si="179"/>
        <v>2021NHS National Services ScotlandSexual OrientationLesbian</v>
      </c>
      <c r="F11494">
        <v>0.65474691513472605</v>
      </c>
    </row>
    <row r="11495" spans="1:6" x14ac:dyDescent="0.25">
      <c r="A11495" s="95">
        <v>44286</v>
      </c>
      <c r="B11495" t="s">
        <v>52</v>
      </c>
      <c r="C11495" t="s">
        <v>3</v>
      </c>
      <c r="D11495" t="s">
        <v>12</v>
      </c>
      <c r="E11495" t="str">
        <f t="shared" si="179"/>
        <v>2021NHS National Services ScotlandSexual OrientationOther</v>
      </c>
      <c r="F11495">
        <v>0.226643162931251</v>
      </c>
    </row>
    <row r="11496" spans="1:6" x14ac:dyDescent="0.25">
      <c r="A11496" s="95">
        <v>44286</v>
      </c>
      <c r="B11496" t="s">
        <v>15</v>
      </c>
      <c r="C11496" t="s">
        <v>3</v>
      </c>
      <c r="D11496" t="s">
        <v>30</v>
      </c>
      <c r="E11496" t="str">
        <f t="shared" si="179"/>
        <v>2021Scottish Ambulance ServiceSexual OrientationBisexual</v>
      </c>
      <c r="F11496">
        <v>1.0904134484325301</v>
      </c>
    </row>
    <row r="11497" spans="1:6" x14ac:dyDescent="0.25">
      <c r="A11497" s="95">
        <v>44286</v>
      </c>
      <c r="B11497" t="s">
        <v>15</v>
      </c>
      <c r="C11497" t="s">
        <v>3</v>
      </c>
      <c r="D11497" t="s">
        <v>14</v>
      </c>
      <c r="E11497" t="str">
        <f t="shared" si="179"/>
        <v>2021Scottish Ambulance ServiceSexual OrientationDeclined</v>
      </c>
      <c r="F11497">
        <v>6.6182038467363302</v>
      </c>
    </row>
    <row r="11498" spans="1:6" x14ac:dyDescent="0.25">
      <c r="A11498" s="95">
        <v>44286</v>
      </c>
      <c r="B11498" t="s">
        <v>15</v>
      </c>
      <c r="C11498" t="s">
        <v>3</v>
      </c>
      <c r="D11498" t="s">
        <v>6</v>
      </c>
      <c r="E11498" t="str">
        <f t="shared" si="179"/>
        <v>2021Scottish Ambulance ServiceSexual OrientationNot Known</v>
      </c>
      <c r="F11498">
        <v>37.922156595486797</v>
      </c>
    </row>
    <row r="11499" spans="1:6" x14ac:dyDescent="0.25">
      <c r="A11499" s="95">
        <v>44286</v>
      </c>
      <c r="B11499" t="s">
        <v>15</v>
      </c>
      <c r="C11499" t="s">
        <v>3</v>
      </c>
      <c r="D11499" t="s">
        <v>31</v>
      </c>
      <c r="E11499" t="str">
        <f t="shared" si="179"/>
        <v>2021Scottish Ambulance ServiceSexual OrientationGay</v>
      </c>
      <c r="F11499">
        <v>1.4841738603665</v>
      </c>
    </row>
    <row r="11500" spans="1:6" x14ac:dyDescent="0.25">
      <c r="A11500" s="95">
        <v>44286</v>
      </c>
      <c r="B11500" t="s">
        <v>15</v>
      </c>
      <c r="C11500" t="s">
        <v>3</v>
      </c>
      <c r="D11500" t="s">
        <v>32</v>
      </c>
      <c r="E11500" t="str">
        <f t="shared" si="179"/>
        <v>2021Scottish Ambulance ServiceSexual OrientationHeterosexual</v>
      </c>
      <c r="F11500">
        <v>51.764349538088702</v>
      </c>
    </row>
    <row r="11501" spans="1:6" x14ac:dyDescent="0.25">
      <c r="A11501" s="95">
        <v>44286</v>
      </c>
      <c r="B11501" t="s">
        <v>15</v>
      </c>
      <c r="C11501" t="s">
        <v>3</v>
      </c>
      <c r="D11501" t="s">
        <v>33</v>
      </c>
      <c r="E11501" t="str">
        <f t="shared" si="179"/>
        <v>2021Scottish Ambulance ServiceSexual OrientationLesbian</v>
      </c>
      <c r="F11501">
        <v>0.90867787369377495</v>
      </c>
    </row>
    <row r="11502" spans="1:6" x14ac:dyDescent="0.25">
      <c r="A11502" s="95">
        <v>44286</v>
      </c>
      <c r="B11502" t="s">
        <v>15</v>
      </c>
      <c r="C11502" t="s">
        <v>3</v>
      </c>
      <c r="D11502" t="s">
        <v>12</v>
      </c>
      <c r="E11502" t="str">
        <f t="shared" si="179"/>
        <v>2021Scottish Ambulance ServiceSexual OrientationOther</v>
      </c>
      <c r="F11502">
        <v>0.21202483719521401</v>
      </c>
    </row>
    <row r="11503" spans="1:6" x14ac:dyDescent="0.25">
      <c r="A11503" s="95">
        <v>44286</v>
      </c>
      <c r="B11503" t="s">
        <v>16</v>
      </c>
      <c r="C11503" t="s">
        <v>3</v>
      </c>
      <c r="D11503" t="s">
        <v>30</v>
      </c>
      <c r="E11503" t="str">
        <f t="shared" si="179"/>
        <v>2021NHS 24Sexual OrientationBisexual</v>
      </c>
      <c r="F11503">
        <v>2.0875763747454101</v>
      </c>
    </row>
    <row r="11504" spans="1:6" x14ac:dyDescent="0.25">
      <c r="A11504" s="95">
        <v>44286</v>
      </c>
      <c r="B11504" t="s">
        <v>16</v>
      </c>
      <c r="C11504" t="s">
        <v>3</v>
      </c>
      <c r="D11504" t="s">
        <v>14</v>
      </c>
      <c r="E11504" t="str">
        <f t="shared" si="179"/>
        <v>2021NHS 24Sexual OrientationDeclined</v>
      </c>
      <c r="F11504">
        <v>3.9205702647657801</v>
      </c>
    </row>
    <row r="11505" spans="1:6" x14ac:dyDescent="0.25">
      <c r="A11505" s="95">
        <v>44286</v>
      </c>
      <c r="B11505" t="s">
        <v>16</v>
      </c>
      <c r="C11505" t="s">
        <v>3</v>
      </c>
      <c r="D11505" t="s">
        <v>6</v>
      </c>
      <c r="E11505" t="str">
        <f t="shared" si="179"/>
        <v>2021NHS 24Sexual OrientationNot Known</v>
      </c>
      <c r="F11505">
        <v>27.545824847250501</v>
      </c>
    </row>
    <row r="11506" spans="1:6" x14ac:dyDescent="0.25">
      <c r="A11506" s="95">
        <v>44286</v>
      </c>
      <c r="B11506" t="s">
        <v>16</v>
      </c>
      <c r="C11506" t="s">
        <v>3</v>
      </c>
      <c r="D11506" t="s">
        <v>31</v>
      </c>
      <c r="E11506" t="str">
        <f t="shared" si="179"/>
        <v>2021NHS 24Sexual OrientationGay</v>
      </c>
      <c r="F11506">
        <v>1.83299389002036</v>
      </c>
    </row>
    <row r="11507" spans="1:6" x14ac:dyDescent="0.25">
      <c r="A11507" s="95">
        <v>44286</v>
      </c>
      <c r="B11507" t="s">
        <v>16</v>
      </c>
      <c r="C11507" t="s">
        <v>3</v>
      </c>
      <c r="D11507" t="s">
        <v>32</v>
      </c>
      <c r="E11507" t="str">
        <f t="shared" si="179"/>
        <v>2021NHS 24Sexual OrientationHeterosexual</v>
      </c>
      <c r="F11507">
        <v>63.543788187372698</v>
      </c>
    </row>
    <row r="11508" spans="1:6" x14ac:dyDescent="0.25">
      <c r="A11508" s="95">
        <v>44286</v>
      </c>
      <c r="B11508" t="s">
        <v>16</v>
      </c>
      <c r="C11508" t="s">
        <v>3</v>
      </c>
      <c r="D11508" t="s">
        <v>33</v>
      </c>
      <c r="E11508" t="str">
        <f t="shared" si="179"/>
        <v>2021NHS 24Sexual OrientationLesbian</v>
      </c>
      <c r="F11508">
        <v>0.96741344195519297</v>
      </c>
    </row>
    <row r="11509" spans="1:6" x14ac:dyDescent="0.25">
      <c r="A11509" s="95">
        <v>44286</v>
      </c>
      <c r="B11509" t="s">
        <v>16</v>
      </c>
      <c r="C11509" t="s">
        <v>3</v>
      </c>
      <c r="D11509" t="s">
        <v>12</v>
      </c>
      <c r="E11509" t="str">
        <f t="shared" si="179"/>
        <v>2021NHS 24Sexual OrientationOther</v>
      </c>
      <c r="F11509">
        <v>0.10183299389002</v>
      </c>
    </row>
    <row r="11510" spans="1:6" x14ac:dyDescent="0.25">
      <c r="A11510" s="95">
        <v>44286</v>
      </c>
      <c r="B11510" t="s">
        <v>17</v>
      </c>
      <c r="C11510" t="s">
        <v>3</v>
      </c>
      <c r="D11510" t="s">
        <v>30</v>
      </c>
      <c r="E11510" t="str">
        <f t="shared" si="179"/>
        <v>2021NHS Education for ScotlandSexual OrientationBisexual</v>
      </c>
      <c r="F11510">
        <v>0.55496264674493001</v>
      </c>
    </row>
    <row r="11511" spans="1:6" x14ac:dyDescent="0.25">
      <c r="A11511" s="95">
        <v>44286</v>
      </c>
      <c r="B11511" t="s">
        <v>17</v>
      </c>
      <c r="C11511" t="s">
        <v>3</v>
      </c>
      <c r="D11511" t="s">
        <v>14</v>
      </c>
      <c r="E11511" t="str">
        <f t="shared" si="179"/>
        <v>2021NHS Education for ScotlandSexual OrientationDeclined</v>
      </c>
      <c r="F11511">
        <v>12.892209178228301</v>
      </c>
    </row>
    <row r="11512" spans="1:6" x14ac:dyDescent="0.25">
      <c r="A11512" s="95">
        <v>44286</v>
      </c>
      <c r="B11512" t="s">
        <v>17</v>
      </c>
      <c r="C11512" t="s">
        <v>3</v>
      </c>
      <c r="D11512" t="s">
        <v>6</v>
      </c>
      <c r="E11512" t="str">
        <f t="shared" si="179"/>
        <v>2021NHS Education for ScotlandSexual OrientationNot Known</v>
      </c>
      <c r="F11512">
        <v>29.413020277481301</v>
      </c>
    </row>
    <row r="11513" spans="1:6" x14ac:dyDescent="0.25">
      <c r="A11513" s="95">
        <v>44286</v>
      </c>
      <c r="B11513" t="s">
        <v>17</v>
      </c>
      <c r="C11513" t="s">
        <v>3</v>
      </c>
      <c r="D11513" t="s">
        <v>31</v>
      </c>
      <c r="E11513" t="str">
        <f t="shared" si="179"/>
        <v>2021NHS Education for ScotlandSexual OrientationGay</v>
      </c>
      <c r="F11513">
        <v>1.32337246531483</v>
      </c>
    </row>
    <row r="11514" spans="1:6" x14ac:dyDescent="0.25">
      <c r="A11514" s="95">
        <v>44286</v>
      </c>
      <c r="B11514" t="s">
        <v>17</v>
      </c>
      <c r="C11514" t="s">
        <v>3</v>
      </c>
      <c r="D11514" t="s">
        <v>32</v>
      </c>
      <c r="E11514" t="str">
        <f t="shared" si="179"/>
        <v>2021NHS Education for ScotlandSexual OrientationHeterosexual</v>
      </c>
      <c r="F11514">
        <v>55.240128068303001</v>
      </c>
    </row>
    <row r="11515" spans="1:6" x14ac:dyDescent="0.25">
      <c r="A11515" s="95">
        <v>44286</v>
      </c>
      <c r="B11515" t="s">
        <v>17</v>
      </c>
      <c r="C11515" t="s">
        <v>3</v>
      </c>
      <c r="D11515" t="s">
        <v>33</v>
      </c>
      <c r="E11515" t="str">
        <f t="shared" si="179"/>
        <v>2021NHS Education for ScotlandSexual OrientationLesbian</v>
      </c>
      <c r="F11515">
        <v>0.44823906083244303</v>
      </c>
    </row>
    <row r="11516" spans="1:6" x14ac:dyDescent="0.25">
      <c r="A11516" s="95">
        <v>44286</v>
      </c>
      <c r="B11516" t="s">
        <v>17</v>
      </c>
      <c r="C11516" t="s">
        <v>3</v>
      </c>
      <c r="D11516" t="s">
        <v>12</v>
      </c>
      <c r="E11516" t="str">
        <f t="shared" si="179"/>
        <v>2021NHS Education for ScotlandSexual OrientationOther</v>
      </c>
      <c r="F11516">
        <v>0.12806830309498399</v>
      </c>
    </row>
    <row r="11517" spans="1:6" x14ac:dyDescent="0.25">
      <c r="A11517" s="95">
        <v>44286</v>
      </c>
      <c r="B11517" t="s">
        <v>83</v>
      </c>
      <c r="C11517" t="s">
        <v>3</v>
      </c>
      <c r="D11517" t="s">
        <v>30</v>
      </c>
      <c r="E11517" t="str">
        <f t="shared" si="179"/>
        <v>2021Healthcare Improvement ScotlandSexual OrientationBisexual</v>
      </c>
      <c r="F11517">
        <v>1.49532710280373</v>
      </c>
    </row>
    <row r="11518" spans="1:6" x14ac:dyDescent="0.25">
      <c r="A11518" s="95">
        <v>44286</v>
      </c>
      <c r="B11518" t="s">
        <v>83</v>
      </c>
      <c r="C11518" t="s">
        <v>3</v>
      </c>
      <c r="D11518" t="s">
        <v>14</v>
      </c>
      <c r="E11518" t="str">
        <f t="shared" si="179"/>
        <v>2021Healthcare Improvement ScotlandSexual OrientationDeclined</v>
      </c>
      <c r="F11518">
        <v>12.710280373831701</v>
      </c>
    </row>
    <row r="11519" spans="1:6" x14ac:dyDescent="0.25">
      <c r="A11519" s="95">
        <v>44286</v>
      </c>
      <c r="B11519" t="s">
        <v>83</v>
      </c>
      <c r="C11519" t="s">
        <v>3</v>
      </c>
      <c r="D11519" t="s">
        <v>6</v>
      </c>
      <c r="E11519" t="str">
        <f t="shared" si="179"/>
        <v>2021Healthcare Improvement ScotlandSexual OrientationNot Known</v>
      </c>
      <c r="F11519">
        <v>7.2897196261682202</v>
      </c>
    </row>
    <row r="11520" spans="1:6" x14ac:dyDescent="0.25">
      <c r="A11520" s="95">
        <v>44286</v>
      </c>
      <c r="B11520" t="s">
        <v>83</v>
      </c>
      <c r="C11520" t="s">
        <v>3</v>
      </c>
      <c r="D11520" t="s">
        <v>31</v>
      </c>
      <c r="E11520" t="str">
        <f t="shared" si="179"/>
        <v>2021Healthcare Improvement ScotlandSexual OrientationGay</v>
      </c>
      <c r="F11520">
        <v>2.05607476635514</v>
      </c>
    </row>
    <row r="11521" spans="1:6" x14ac:dyDescent="0.25">
      <c r="A11521" s="95">
        <v>44286</v>
      </c>
      <c r="B11521" t="s">
        <v>83</v>
      </c>
      <c r="C11521" t="s">
        <v>3</v>
      </c>
      <c r="D11521" t="s">
        <v>32</v>
      </c>
      <c r="E11521" t="str">
        <f t="shared" si="179"/>
        <v>2021Healthcare Improvement ScotlandSexual OrientationHeterosexual</v>
      </c>
      <c r="F11521">
        <v>75.700934579439206</v>
      </c>
    </row>
    <row r="11522" spans="1:6" x14ac:dyDescent="0.25">
      <c r="A11522" s="95">
        <v>44286</v>
      </c>
      <c r="B11522" t="s">
        <v>83</v>
      </c>
      <c r="C11522" t="s">
        <v>3</v>
      </c>
      <c r="D11522" t="s">
        <v>33</v>
      </c>
      <c r="E11522" t="str">
        <f t="shared" si="179"/>
        <v>2021Healthcare Improvement ScotlandSexual OrientationLesbian</v>
      </c>
      <c r="F11522">
        <v>0.37383177570093401</v>
      </c>
    </row>
    <row r="11523" spans="1:6" x14ac:dyDescent="0.25">
      <c r="A11523" s="95">
        <v>44286</v>
      </c>
      <c r="B11523" t="s">
        <v>83</v>
      </c>
      <c r="C11523" t="s">
        <v>3</v>
      </c>
      <c r="D11523" t="s">
        <v>12</v>
      </c>
      <c r="E11523" t="str">
        <f t="shared" si="179"/>
        <v>2021Healthcare Improvement ScotlandSexual OrientationOther</v>
      </c>
      <c r="F11523">
        <v>0.37383177570093401</v>
      </c>
    </row>
    <row r="11524" spans="1:6" x14ac:dyDescent="0.25">
      <c r="A11524" s="95">
        <v>44286</v>
      </c>
      <c r="B11524" t="s">
        <v>141</v>
      </c>
      <c r="C11524" t="s">
        <v>3</v>
      </c>
      <c r="D11524" t="s">
        <v>30</v>
      </c>
      <c r="E11524" t="str">
        <f t="shared" ref="E11524:E11587" si="180">"20"&amp;RIGHT(TEXT(A11524,"dd-mmm-yy"),2)&amp;B11524&amp;C11524&amp;D11524</f>
        <v>2021Public Health ScotlandSexual OrientationBisexual</v>
      </c>
      <c r="F11524">
        <v>1.3876843018213301</v>
      </c>
    </row>
    <row r="11525" spans="1:6" x14ac:dyDescent="0.25">
      <c r="A11525" s="95">
        <v>44286</v>
      </c>
      <c r="B11525" t="s">
        <v>141</v>
      </c>
      <c r="C11525" t="s">
        <v>3</v>
      </c>
      <c r="D11525" t="s">
        <v>14</v>
      </c>
      <c r="E11525" t="str">
        <f t="shared" si="180"/>
        <v>2021Public Health ScotlandSexual OrientationDeclined</v>
      </c>
      <c r="F11525">
        <v>6.8516912402428396</v>
      </c>
    </row>
    <row r="11526" spans="1:6" x14ac:dyDescent="0.25">
      <c r="A11526" s="95">
        <v>44286</v>
      </c>
      <c r="B11526" t="s">
        <v>141</v>
      </c>
      <c r="C11526" t="s">
        <v>3</v>
      </c>
      <c r="D11526" t="s">
        <v>6</v>
      </c>
      <c r="E11526" t="str">
        <f t="shared" si="180"/>
        <v>2021Public Health ScotlandSexual OrientationNot Known</v>
      </c>
      <c r="F11526">
        <v>24.8048568950563</v>
      </c>
    </row>
    <row r="11527" spans="1:6" x14ac:dyDescent="0.25">
      <c r="A11527" s="95">
        <v>44286</v>
      </c>
      <c r="B11527" t="s">
        <v>141</v>
      </c>
      <c r="C11527" t="s">
        <v>3</v>
      </c>
      <c r="D11527" t="s">
        <v>31</v>
      </c>
      <c r="E11527" t="str">
        <f t="shared" si="180"/>
        <v>2021Public Health ScotlandSexual OrientationGay</v>
      </c>
      <c r="F11527">
        <v>2.1682567215958302</v>
      </c>
    </row>
    <row r="11528" spans="1:6" x14ac:dyDescent="0.25">
      <c r="A11528" s="95">
        <v>44286</v>
      </c>
      <c r="B11528" t="s">
        <v>141</v>
      </c>
      <c r="C11528" t="s">
        <v>3</v>
      </c>
      <c r="D11528" t="s">
        <v>32</v>
      </c>
      <c r="E11528" t="str">
        <f t="shared" si="180"/>
        <v>2021Public Health ScotlandSexual OrientationHeterosexual</v>
      </c>
      <c r="F11528">
        <v>63.226366001734597</v>
      </c>
    </row>
    <row r="11529" spans="1:6" x14ac:dyDescent="0.25">
      <c r="A11529" s="95">
        <v>44286</v>
      </c>
      <c r="B11529" t="s">
        <v>141</v>
      </c>
      <c r="C11529" t="s">
        <v>3</v>
      </c>
      <c r="D11529" t="s">
        <v>33</v>
      </c>
      <c r="E11529" t="str">
        <f t="shared" si="180"/>
        <v>2021Public Health ScotlandSexual OrientationLesbian</v>
      </c>
      <c r="F11529">
        <v>1.21422376409366</v>
      </c>
    </row>
    <row r="11530" spans="1:6" x14ac:dyDescent="0.25">
      <c r="A11530" s="95">
        <v>44286</v>
      </c>
      <c r="B11530" t="s">
        <v>141</v>
      </c>
      <c r="C11530" t="s">
        <v>3</v>
      </c>
      <c r="D11530" t="s">
        <v>12</v>
      </c>
      <c r="E11530" t="str">
        <f t="shared" si="180"/>
        <v>2021Public Health ScotlandSexual OrientationOther</v>
      </c>
      <c r="F11530">
        <v>0.34692107545533302</v>
      </c>
    </row>
    <row r="11531" spans="1:6" x14ac:dyDescent="0.25">
      <c r="A11531" s="95">
        <v>44286</v>
      </c>
      <c r="B11531" t="s">
        <v>19</v>
      </c>
      <c r="C11531" t="s">
        <v>3</v>
      </c>
      <c r="D11531" t="s">
        <v>30</v>
      </c>
      <c r="E11531" t="str">
        <f t="shared" si="180"/>
        <v>2021The State HospitalSexual OrientationBisexual</v>
      </c>
      <c r="F11531">
        <v>0.14641288433382099</v>
      </c>
    </row>
    <row r="11532" spans="1:6" x14ac:dyDescent="0.25">
      <c r="A11532" s="95">
        <v>44286</v>
      </c>
      <c r="B11532" t="s">
        <v>19</v>
      </c>
      <c r="C11532" t="s">
        <v>3</v>
      </c>
      <c r="D11532" t="s">
        <v>14</v>
      </c>
      <c r="E11532" t="str">
        <f t="shared" si="180"/>
        <v>2021The State HospitalSexual OrientationDeclined</v>
      </c>
      <c r="F11532">
        <v>6.8814055636895999</v>
      </c>
    </row>
    <row r="11533" spans="1:6" x14ac:dyDescent="0.25">
      <c r="A11533" s="95">
        <v>44286</v>
      </c>
      <c r="B11533" t="s">
        <v>19</v>
      </c>
      <c r="C11533" t="s">
        <v>3</v>
      </c>
      <c r="D11533" t="s">
        <v>6</v>
      </c>
      <c r="E11533" t="str">
        <f t="shared" si="180"/>
        <v>2021The State HospitalSexual OrientationNot Known</v>
      </c>
      <c r="F11533">
        <v>34.114202049780303</v>
      </c>
    </row>
    <row r="11534" spans="1:6" x14ac:dyDescent="0.25">
      <c r="A11534" s="95">
        <v>44286</v>
      </c>
      <c r="B11534" t="s">
        <v>19</v>
      </c>
      <c r="C11534" t="s">
        <v>3</v>
      </c>
      <c r="D11534" t="s">
        <v>31</v>
      </c>
      <c r="E11534" t="str">
        <f t="shared" si="180"/>
        <v>2021The State HospitalSexual OrientationGay</v>
      </c>
      <c r="F11534">
        <v>1.3177159590043901</v>
      </c>
    </row>
    <row r="11535" spans="1:6" x14ac:dyDescent="0.25">
      <c r="A11535" s="95">
        <v>44286</v>
      </c>
      <c r="B11535" t="s">
        <v>19</v>
      </c>
      <c r="C11535" t="s">
        <v>3</v>
      </c>
      <c r="D11535" t="s">
        <v>32</v>
      </c>
      <c r="E11535" t="str">
        <f t="shared" si="180"/>
        <v>2021The State HospitalSexual OrientationHeterosexual</v>
      </c>
      <c r="F11535">
        <v>56.368960468521202</v>
      </c>
    </row>
    <row r="11536" spans="1:6" x14ac:dyDescent="0.25">
      <c r="A11536" s="95">
        <v>44286</v>
      </c>
      <c r="B11536" t="s">
        <v>19</v>
      </c>
      <c r="C11536" t="s">
        <v>3</v>
      </c>
      <c r="D11536" t="s">
        <v>33</v>
      </c>
      <c r="E11536" t="str">
        <f t="shared" si="180"/>
        <v>2021The State HospitalSexual OrientationLesbian</v>
      </c>
      <c r="F11536">
        <v>0.87847730600292795</v>
      </c>
    </row>
    <row r="11537" spans="1:6" x14ac:dyDescent="0.25">
      <c r="A11537" s="95">
        <v>44286</v>
      </c>
      <c r="B11537" t="s">
        <v>19</v>
      </c>
      <c r="C11537" t="s">
        <v>3</v>
      </c>
      <c r="D11537" t="s">
        <v>12</v>
      </c>
      <c r="E11537" t="str">
        <f t="shared" si="180"/>
        <v>2021The State HospitalSexual OrientationOther</v>
      </c>
      <c r="F11537">
        <v>0.29282576866764198</v>
      </c>
    </row>
    <row r="11538" spans="1:6" x14ac:dyDescent="0.25">
      <c r="A11538" s="95">
        <v>44286</v>
      </c>
      <c r="B11538" t="s">
        <v>35</v>
      </c>
      <c r="C11538" t="s">
        <v>3</v>
      </c>
      <c r="D11538" t="s">
        <v>30</v>
      </c>
      <c r="E11538" t="str">
        <f t="shared" si="180"/>
        <v>2021National Waiting Times CentreSexual OrientationBisexual</v>
      </c>
      <c r="F11538">
        <v>0.60557125555106905</v>
      </c>
    </row>
    <row r="11539" spans="1:6" x14ac:dyDescent="0.25">
      <c r="A11539" s="95">
        <v>44286</v>
      </c>
      <c r="B11539" t="s">
        <v>35</v>
      </c>
      <c r="C11539" t="s">
        <v>3</v>
      </c>
      <c r="D11539" t="s">
        <v>14</v>
      </c>
      <c r="E11539" t="str">
        <f t="shared" si="180"/>
        <v>2021National Waiting Times CentreSexual OrientationDeclined</v>
      </c>
      <c r="F11539">
        <v>6.7823980621719802</v>
      </c>
    </row>
    <row r="11540" spans="1:6" x14ac:dyDescent="0.25">
      <c r="A11540" s="95">
        <v>44286</v>
      </c>
      <c r="B11540" t="s">
        <v>35</v>
      </c>
      <c r="C11540" t="s">
        <v>3</v>
      </c>
      <c r="D11540" t="s">
        <v>6</v>
      </c>
      <c r="E11540" t="str">
        <f t="shared" si="180"/>
        <v>2021National Waiting Times CentreSexual OrientationNot Known</v>
      </c>
      <c r="F11540">
        <v>14.452967299152199</v>
      </c>
    </row>
    <row r="11541" spans="1:6" x14ac:dyDescent="0.25">
      <c r="A11541" s="95">
        <v>44286</v>
      </c>
      <c r="B11541" t="s">
        <v>35</v>
      </c>
      <c r="C11541" t="s">
        <v>3</v>
      </c>
      <c r="D11541" t="s">
        <v>31</v>
      </c>
      <c r="E11541" t="str">
        <f t="shared" si="180"/>
        <v>2021National Waiting Times CentreSexual OrientationGay</v>
      </c>
      <c r="F11541">
        <v>0.72668550666128295</v>
      </c>
    </row>
    <row r="11542" spans="1:6" x14ac:dyDescent="0.25">
      <c r="A11542" s="95">
        <v>44286</v>
      </c>
      <c r="B11542" t="s">
        <v>35</v>
      </c>
      <c r="C11542" t="s">
        <v>3</v>
      </c>
      <c r="D11542" t="s">
        <v>32</v>
      </c>
      <c r="E11542" t="str">
        <f t="shared" si="180"/>
        <v>2021National Waiting Times CentreSexual OrientationHeterosexual</v>
      </c>
      <c r="F11542">
        <v>76.301978199434799</v>
      </c>
    </row>
    <row r="11543" spans="1:6" x14ac:dyDescent="0.25">
      <c r="A11543" s="95">
        <v>44286</v>
      </c>
      <c r="B11543" t="s">
        <v>35</v>
      </c>
      <c r="C11543" t="s">
        <v>3</v>
      </c>
      <c r="D11543" t="s">
        <v>33</v>
      </c>
      <c r="E11543" t="str">
        <f t="shared" si="180"/>
        <v>2021National Waiting Times CentreSexual OrientationLesbian</v>
      </c>
      <c r="F11543">
        <v>0.92854259184497301</v>
      </c>
    </row>
    <row r="11544" spans="1:6" x14ac:dyDescent="0.25">
      <c r="A11544" s="95">
        <v>44286</v>
      </c>
      <c r="B11544" t="s">
        <v>35</v>
      </c>
      <c r="C11544" t="s">
        <v>3</v>
      </c>
      <c r="D11544" t="s">
        <v>12</v>
      </c>
      <c r="E11544" t="str">
        <f t="shared" si="180"/>
        <v>2021National Waiting Times CentreSexual OrientationOther</v>
      </c>
      <c r="F11544">
        <v>0.201857085183689</v>
      </c>
    </row>
    <row r="11545" spans="1:6" x14ac:dyDescent="0.25">
      <c r="A11545" s="95">
        <v>44286</v>
      </c>
      <c r="B11545" t="s">
        <v>105</v>
      </c>
      <c r="C11545" t="s">
        <v>3</v>
      </c>
      <c r="D11545" t="s">
        <v>30</v>
      </c>
      <c r="E11545" t="str">
        <f t="shared" si="180"/>
        <v>2021NHS FifeSexual OrientationBisexual</v>
      </c>
      <c r="F11545">
        <v>0.32598438706356597</v>
      </c>
    </row>
    <row r="11546" spans="1:6" x14ac:dyDescent="0.25">
      <c r="A11546" s="95">
        <v>44286</v>
      </c>
      <c r="B11546" t="s">
        <v>105</v>
      </c>
      <c r="C11546" t="s">
        <v>3</v>
      </c>
      <c r="D11546" t="s">
        <v>14</v>
      </c>
      <c r="E11546" t="str">
        <f t="shared" si="180"/>
        <v>2021NHS FifeSexual OrientationDeclined</v>
      </c>
      <c r="F11546">
        <v>35.978382088015699</v>
      </c>
    </row>
    <row r="11547" spans="1:6" x14ac:dyDescent="0.25">
      <c r="A11547" s="95">
        <v>44286</v>
      </c>
      <c r="B11547" t="s">
        <v>105</v>
      </c>
      <c r="C11547" t="s">
        <v>3</v>
      </c>
      <c r="D11547" t="s">
        <v>6</v>
      </c>
      <c r="E11547" t="str">
        <f t="shared" si="180"/>
        <v>2021NHS FifeSexual OrientationNot Known</v>
      </c>
      <c r="F11547">
        <v>24.954962683366201</v>
      </c>
    </row>
    <row r="11548" spans="1:6" x14ac:dyDescent="0.25">
      <c r="A11548" s="95">
        <v>44286</v>
      </c>
      <c r="B11548" t="s">
        <v>105</v>
      </c>
      <c r="C11548" t="s">
        <v>3</v>
      </c>
      <c r="D11548" t="s">
        <v>31</v>
      </c>
      <c r="E11548" t="str">
        <f t="shared" si="180"/>
        <v>2021NHS FifeSexual OrientationGay</v>
      </c>
      <c r="F11548">
        <v>0.26593463155185698</v>
      </c>
    </row>
    <row r="11549" spans="1:6" x14ac:dyDescent="0.25">
      <c r="A11549" s="95">
        <v>44286</v>
      </c>
      <c r="B11549" t="s">
        <v>105</v>
      </c>
      <c r="C11549" t="s">
        <v>3</v>
      </c>
      <c r="D11549" t="s">
        <v>32</v>
      </c>
      <c r="E11549" t="str">
        <f t="shared" si="180"/>
        <v>2021NHS FifeSexual OrientationHeterosexual</v>
      </c>
      <c r="F11549">
        <v>38.097280603928901</v>
      </c>
    </row>
    <row r="11550" spans="1:6" x14ac:dyDescent="0.25">
      <c r="A11550" s="95">
        <v>44286</v>
      </c>
      <c r="B11550" t="s">
        <v>105</v>
      </c>
      <c r="C11550" t="s">
        <v>3</v>
      </c>
      <c r="D11550" t="s">
        <v>33</v>
      </c>
      <c r="E11550" t="str">
        <f t="shared" si="180"/>
        <v>2021NHS FifeSexual OrientationLesbian</v>
      </c>
      <c r="F11550">
        <v>0.20588487604014699</v>
      </c>
    </row>
    <row r="11551" spans="1:6" x14ac:dyDescent="0.25">
      <c r="A11551" s="95">
        <v>44286</v>
      </c>
      <c r="B11551" t="s">
        <v>105</v>
      </c>
      <c r="C11551" t="s">
        <v>3</v>
      </c>
      <c r="D11551" t="s">
        <v>12</v>
      </c>
      <c r="E11551" t="str">
        <f t="shared" si="180"/>
        <v>2021NHS FifeSexual OrientationOther</v>
      </c>
      <c r="F11551">
        <v>0.17157073003345599</v>
      </c>
    </row>
    <row r="11552" spans="1:6" x14ac:dyDescent="0.25">
      <c r="A11552" s="95">
        <v>44286</v>
      </c>
      <c r="B11552" t="s">
        <v>108</v>
      </c>
      <c r="C11552" t="s">
        <v>3</v>
      </c>
      <c r="D11552" t="s">
        <v>30</v>
      </c>
      <c r="E11552" t="str">
        <f t="shared" si="180"/>
        <v>2021NHS Greater Glasgow &amp; ClydeSexual OrientationBisexual</v>
      </c>
      <c r="F11552">
        <v>0.57987711213517601</v>
      </c>
    </row>
    <row r="11553" spans="1:6" x14ac:dyDescent="0.25">
      <c r="A11553" s="95">
        <v>44286</v>
      </c>
      <c r="B11553" t="s">
        <v>108</v>
      </c>
      <c r="C11553" t="s">
        <v>3</v>
      </c>
      <c r="D11553" t="s">
        <v>14</v>
      </c>
      <c r="E11553" t="str">
        <f t="shared" si="180"/>
        <v>2021NHS Greater Glasgow &amp; ClydeSexual OrientationDeclined</v>
      </c>
      <c r="F11553">
        <v>2.9992319508448499</v>
      </c>
    </row>
    <row r="11554" spans="1:6" x14ac:dyDescent="0.25">
      <c r="A11554" s="95">
        <v>44286</v>
      </c>
      <c r="B11554" t="s">
        <v>108</v>
      </c>
      <c r="C11554" t="s">
        <v>3</v>
      </c>
      <c r="D11554" t="s">
        <v>6</v>
      </c>
      <c r="E11554" t="str">
        <f t="shared" si="180"/>
        <v>2021NHS Greater Glasgow &amp; ClydeSexual OrientationNot Known</v>
      </c>
      <c r="F11554">
        <v>38.6539938556067</v>
      </c>
    </row>
    <row r="11555" spans="1:6" x14ac:dyDescent="0.25">
      <c r="A11555" s="95">
        <v>44286</v>
      </c>
      <c r="B11555" t="s">
        <v>108</v>
      </c>
      <c r="C11555" t="s">
        <v>3</v>
      </c>
      <c r="D11555" t="s">
        <v>31</v>
      </c>
      <c r="E11555" t="str">
        <f t="shared" si="180"/>
        <v>2021NHS Greater Glasgow &amp; ClydeSexual OrientationGay</v>
      </c>
      <c r="F11555">
        <v>0.967741935483871</v>
      </c>
    </row>
    <row r="11556" spans="1:6" x14ac:dyDescent="0.25">
      <c r="A11556" s="95">
        <v>44286</v>
      </c>
      <c r="B11556" t="s">
        <v>108</v>
      </c>
      <c r="C11556" t="s">
        <v>3</v>
      </c>
      <c r="D11556" t="s">
        <v>32</v>
      </c>
      <c r="E11556" t="str">
        <f t="shared" si="180"/>
        <v>2021NHS Greater Glasgow &amp; ClydeSexual OrientationHeterosexual</v>
      </c>
      <c r="F11556">
        <v>56.163594470046</v>
      </c>
    </row>
    <row r="11557" spans="1:6" x14ac:dyDescent="0.25">
      <c r="A11557" s="95">
        <v>44286</v>
      </c>
      <c r="B11557" t="s">
        <v>108</v>
      </c>
      <c r="C11557" t="s">
        <v>3</v>
      </c>
      <c r="D11557" t="s">
        <v>33</v>
      </c>
      <c r="E11557" t="str">
        <f t="shared" si="180"/>
        <v>2021NHS Greater Glasgow &amp; ClydeSexual OrientationLesbian</v>
      </c>
      <c r="F11557">
        <v>0.43394777265744999</v>
      </c>
    </row>
    <row r="11558" spans="1:6" x14ac:dyDescent="0.25">
      <c r="A11558" s="95">
        <v>44286</v>
      </c>
      <c r="B11558" t="s">
        <v>108</v>
      </c>
      <c r="C11558" t="s">
        <v>3</v>
      </c>
      <c r="D11558" t="s">
        <v>12</v>
      </c>
      <c r="E11558" t="str">
        <f t="shared" si="180"/>
        <v>2021NHS Greater Glasgow &amp; ClydeSexual OrientationOther</v>
      </c>
      <c r="F11558">
        <v>0.20161290322580599</v>
      </c>
    </row>
    <row r="11559" spans="1:6" x14ac:dyDescent="0.25">
      <c r="A11559" s="95">
        <v>44286</v>
      </c>
      <c r="B11559" t="s">
        <v>109</v>
      </c>
      <c r="C11559" t="s">
        <v>3</v>
      </c>
      <c r="D11559" t="s">
        <v>30</v>
      </c>
      <c r="E11559" t="str">
        <f t="shared" si="180"/>
        <v>2021NHS HighlandSexual OrientationBisexual</v>
      </c>
      <c r="F11559">
        <v>0.52890064223649402</v>
      </c>
    </row>
    <row r="11560" spans="1:6" x14ac:dyDescent="0.25">
      <c r="A11560" s="95">
        <v>44286</v>
      </c>
      <c r="B11560" t="s">
        <v>109</v>
      </c>
      <c r="C11560" t="s">
        <v>3</v>
      </c>
      <c r="D11560" t="s">
        <v>14</v>
      </c>
      <c r="E11560" t="str">
        <f t="shared" si="180"/>
        <v>2021NHS HighlandSexual OrientationDeclined</v>
      </c>
      <c r="F11560">
        <v>17.378163959199</v>
      </c>
    </row>
    <row r="11561" spans="1:6" x14ac:dyDescent="0.25">
      <c r="A11561" s="95">
        <v>44286</v>
      </c>
      <c r="B11561" t="s">
        <v>109</v>
      </c>
      <c r="C11561" t="s">
        <v>3</v>
      </c>
      <c r="D11561" t="s">
        <v>6</v>
      </c>
      <c r="E11561" t="str">
        <f t="shared" si="180"/>
        <v>2021NHS HighlandSexual OrientationNot Known</v>
      </c>
      <c r="F11561">
        <v>24.994333207404601</v>
      </c>
    </row>
    <row r="11562" spans="1:6" x14ac:dyDescent="0.25">
      <c r="A11562" s="95">
        <v>44286</v>
      </c>
      <c r="B11562" t="s">
        <v>109</v>
      </c>
      <c r="C11562" t="s">
        <v>3</v>
      </c>
      <c r="D11562" t="s">
        <v>31</v>
      </c>
      <c r="E11562" t="str">
        <f t="shared" si="180"/>
        <v>2021NHS HighlandSexual OrientationGay</v>
      </c>
      <c r="F11562">
        <v>0.347563279183981</v>
      </c>
    </row>
    <row r="11563" spans="1:6" x14ac:dyDescent="0.25">
      <c r="A11563" s="95">
        <v>44286</v>
      </c>
      <c r="B11563" t="s">
        <v>109</v>
      </c>
      <c r="C11563" t="s">
        <v>3</v>
      </c>
      <c r="D11563" t="s">
        <v>32</v>
      </c>
      <c r="E11563" t="str">
        <f t="shared" si="180"/>
        <v>2021NHS HighlandSexual OrientationHeterosexual</v>
      </c>
      <c r="F11563">
        <v>56.365697015489197</v>
      </c>
    </row>
    <row r="11564" spans="1:6" x14ac:dyDescent="0.25">
      <c r="A11564" s="95">
        <v>44286</v>
      </c>
      <c r="B11564" t="s">
        <v>109</v>
      </c>
      <c r="C11564" t="s">
        <v>3</v>
      </c>
      <c r="D11564" t="s">
        <v>33</v>
      </c>
      <c r="E11564" t="str">
        <f t="shared" si="180"/>
        <v>2021NHS HighlandSexual OrientationLesbian</v>
      </c>
      <c r="F11564">
        <v>0.234227427276161</v>
      </c>
    </row>
    <row r="11565" spans="1:6" x14ac:dyDescent="0.25">
      <c r="A11565" s="95">
        <v>44286</v>
      </c>
      <c r="B11565" t="s">
        <v>109</v>
      </c>
      <c r="C11565" t="s">
        <v>3</v>
      </c>
      <c r="D11565" t="s">
        <v>12</v>
      </c>
      <c r="E11565" t="str">
        <f t="shared" si="180"/>
        <v>2021NHS HighlandSexual OrientationOther</v>
      </c>
      <c r="F11565">
        <v>0.15111446921042601</v>
      </c>
    </row>
    <row r="11566" spans="1:6" x14ac:dyDescent="0.25">
      <c r="A11566" s="95">
        <v>44286</v>
      </c>
      <c r="B11566" t="s">
        <v>110</v>
      </c>
      <c r="C11566" t="s">
        <v>3</v>
      </c>
      <c r="D11566" t="s">
        <v>30</v>
      </c>
      <c r="E11566" t="str">
        <f t="shared" si="180"/>
        <v>2021NHS LanarkshireSexual OrientationBisexual</v>
      </c>
      <c r="F11566">
        <v>0.58339653462458396</v>
      </c>
    </row>
    <row r="11567" spans="1:6" x14ac:dyDescent="0.25">
      <c r="A11567" s="95">
        <v>44286</v>
      </c>
      <c r="B11567" t="s">
        <v>110</v>
      </c>
      <c r="C11567" t="s">
        <v>3</v>
      </c>
      <c r="D11567" t="s">
        <v>14</v>
      </c>
      <c r="E11567" t="str">
        <f t="shared" si="180"/>
        <v>2021NHS LanarkshireSexual OrientationDeclined</v>
      </c>
      <c r="F11567">
        <v>7.42080392042471</v>
      </c>
    </row>
    <row r="11568" spans="1:6" x14ac:dyDescent="0.25">
      <c r="A11568" s="95">
        <v>44286</v>
      </c>
      <c r="B11568" t="s">
        <v>110</v>
      </c>
      <c r="C11568" t="s">
        <v>3</v>
      </c>
      <c r="D11568" t="s">
        <v>6</v>
      </c>
      <c r="E11568" t="str">
        <f t="shared" si="180"/>
        <v>2021NHS LanarkshireSexual OrientationNot Known</v>
      </c>
      <c r="F11568">
        <v>37.121521498162302</v>
      </c>
    </row>
    <row r="11569" spans="1:6" x14ac:dyDescent="0.25">
      <c r="A11569" s="95">
        <v>44286</v>
      </c>
      <c r="B11569" t="s">
        <v>110</v>
      </c>
      <c r="C11569" t="s">
        <v>3</v>
      </c>
      <c r="D11569" t="s">
        <v>31</v>
      </c>
      <c r="E11569" t="str">
        <f t="shared" si="180"/>
        <v>2021NHS LanarkshireSexual OrientationGay</v>
      </c>
      <c r="F11569">
        <v>0.70007584154950098</v>
      </c>
    </row>
    <row r="11570" spans="1:6" x14ac:dyDescent="0.25">
      <c r="A11570" s="95">
        <v>44286</v>
      </c>
      <c r="B11570" t="s">
        <v>110</v>
      </c>
      <c r="C11570" t="s">
        <v>3</v>
      </c>
      <c r="D11570" t="s">
        <v>32</v>
      </c>
      <c r="E11570" t="str">
        <f t="shared" si="180"/>
        <v>2021NHS LanarkshireSexual OrientationHeterosexual</v>
      </c>
      <c r="F11570">
        <v>53.544133947844301</v>
      </c>
    </row>
    <row r="11571" spans="1:6" x14ac:dyDescent="0.25">
      <c r="A11571" s="95">
        <v>44286</v>
      </c>
      <c r="B11571" t="s">
        <v>110</v>
      </c>
      <c r="C11571" t="s">
        <v>3</v>
      </c>
      <c r="D11571" t="s">
        <v>33</v>
      </c>
      <c r="E11571" t="str">
        <f t="shared" si="180"/>
        <v>2021NHS LanarkshireSexual OrientationLesbian</v>
      </c>
      <c r="F11571">
        <v>0.4200455049297</v>
      </c>
    </row>
    <row r="11572" spans="1:6" x14ac:dyDescent="0.25">
      <c r="A11572" s="95">
        <v>44286</v>
      </c>
      <c r="B11572" t="s">
        <v>110</v>
      </c>
      <c r="C11572" t="s">
        <v>3</v>
      </c>
      <c r="D11572" t="s">
        <v>12</v>
      </c>
      <c r="E11572" t="str">
        <f t="shared" si="180"/>
        <v>2021NHS LanarkshireSexual OrientationOther</v>
      </c>
      <c r="F11572">
        <v>0.21002275246485</v>
      </c>
    </row>
    <row r="11573" spans="1:6" x14ac:dyDescent="0.25">
      <c r="A11573" s="95">
        <v>44286</v>
      </c>
      <c r="B11573" t="s">
        <v>107</v>
      </c>
      <c r="C11573" t="s">
        <v>3</v>
      </c>
      <c r="D11573" t="s">
        <v>30</v>
      </c>
      <c r="E11573" t="str">
        <f t="shared" si="180"/>
        <v>2021NHS GrampianSexual OrientationBisexual</v>
      </c>
      <c r="F11573">
        <v>1.04351250246111</v>
      </c>
    </row>
    <row r="11574" spans="1:6" x14ac:dyDescent="0.25">
      <c r="A11574" s="95">
        <v>44286</v>
      </c>
      <c r="B11574" t="s">
        <v>107</v>
      </c>
      <c r="C11574" t="s">
        <v>3</v>
      </c>
      <c r="D11574" t="s">
        <v>14</v>
      </c>
      <c r="E11574" t="str">
        <f t="shared" si="180"/>
        <v>2021NHS GrampianSexual OrientationDeclined</v>
      </c>
      <c r="F11574">
        <v>27.387280960819002</v>
      </c>
    </row>
    <row r="11575" spans="1:6" x14ac:dyDescent="0.25">
      <c r="A11575" s="95">
        <v>44286</v>
      </c>
      <c r="B11575" t="s">
        <v>107</v>
      </c>
      <c r="C11575" t="s">
        <v>3</v>
      </c>
      <c r="D11575" t="s">
        <v>6</v>
      </c>
      <c r="E11575" t="str">
        <f t="shared" si="180"/>
        <v>2021NHS GrampianSexual OrientationNot Known</v>
      </c>
      <c r="F11575">
        <v>6.64500886001181</v>
      </c>
    </row>
    <row r="11576" spans="1:6" x14ac:dyDescent="0.25">
      <c r="A11576" s="95">
        <v>44286</v>
      </c>
      <c r="B11576" t="s">
        <v>107</v>
      </c>
      <c r="C11576" t="s">
        <v>3</v>
      </c>
      <c r="D11576" t="s">
        <v>31</v>
      </c>
      <c r="E11576" t="str">
        <f t="shared" si="180"/>
        <v>2021NHS GrampianSexual OrientationGay</v>
      </c>
      <c r="F11576">
        <v>0.84170112226816296</v>
      </c>
    </row>
    <row r="11577" spans="1:6" x14ac:dyDescent="0.25">
      <c r="A11577" s="95">
        <v>44286</v>
      </c>
      <c r="B11577" t="s">
        <v>107</v>
      </c>
      <c r="C11577" t="s">
        <v>3</v>
      </c>
      <c r="D11577" t="s">
        <v>32</v>
      </c>
      <c r="E11577" t="str">
        <f t="shared" si="180"/>
        <v>2021NHS GrampianSexual OrientationHeterosexual</v>
      </c>
      <c r="F11577">
        <v>63.472140185075801</v>
      </c>
    </row>
    <row r="11578" spans="1:6" x14ac:dyDescent="0.25">
      <c r="A11578" s="95">
        <v>44286</v>
      </c>
      <c r="B11578" t="s">
        <v>107</v>
      </c>
      <c r="C11578" t="s">
        <v>3</v>
      </c>
      <c r="D11578" t="s">
        <v>33</v>
      </c>
      <c r="E11578" t="str">
        <f t="shared" si="180"/>
        <v>2021NHS GrampianSexual OrientationLesbian</v>
      </c>
      <c r="F11578">
        <v>0.33963378617838103</v>
      </c>
    </row>
    <row r="11579" spans="1:6" x14ac:dyDescent="0.25">
      <c r="A11579" s="95">
        <v>44286</v>
      </c>
      <c r="B11579" t="s">
        <v>107</v>
      </c>
      <c r="C11579" t="s">
        <v>3</v>
      </c>
      <c r="D11579" t="s">
        <v>12</v>
      </c>
      <c r="E11579" t="str">
        <f t="shared" si="180"/>
        <v>2021NHS GrampianSexual OrientationOther</v>
      </c>
      <c r="F11579">
        <v>0.270722583185666</v>
      </c>
    </row>
    <row r="11580" spans="1:6" x14ac:dyDescent="0.25">
      <c r="A11580" s="95">
        <v>44286</v>
      </c>
      <c r="B11580" t="s">
        <v>112</v>
      </c>
      <c r="C11580" t="s">
        <v>3</v>
      </c>
      <c r="D11580" t="s">
        <v>30</v>
      </c>
      <c r="E11580" t="str">
        <f t="shared" si="180"/>
        <v>2021NHS OrkneySexual OrientationBisexual</v>
      </c>
      <c r="F11580">
        <v>1.4447884416924599</v>
      </c>
    </row>
    <row r="11581" spans="1:6" x14ac:dyDescent="0.25">
      <c r="A11581" s="95">
        <v>44286</v>
      </c>
      <c r="B11581" t="s">
        <v>112</v>
      </c>
      <c r="C11581" t="s">
        <v>3</v>
      </c>
      <c r="D11581" t="s">
        <v>14</v>
      </c>
      <c r="E11581" t="str">
        <f t="shared" si="180"/>
        <v>2021NHS OrkneySexual OrientationDeclined</v>
      </c>
      <c r="F11581">
        <v>8.4623323013415899</v>
      </c>
    </row>
    <row r="11582" spans="1:6" x14ac:dyDescent="0.25">
      <c r="A11582" s="95">
        <v>44286</v>
      </c>
      <c r="B11582" t="s">
        <v>112</v>
      </c>
      <c r="C11582" t="s">
        <v>3</v>
      </c>
      <c r="D11582" t="s">
        <v>6</v>
      </c>
      <c r="E11582" t="str">
        <f t="shared" si="180"/>
        <v>2021NHS OrkneySexual OrientationNot Known</v>
      </c>
      <c r="F11582">
        <v>19.195046439628399</v>
      </c>
    </row>
    <row r="11583" spans="1:6" x14ac:dyDescent="0.25">
      <c r="A11583" s="95">
        <v>44286</v>
      </c>
      <c r="B11583" t="s">
        <v>112</v>
      </c>
      <c r="C11583" t="s">
        <v>3</v>
      </c>
      <c r="D11583" t="s">
        <v>31</v>
      </c>
      <c r="E11583" t="str">
        <f t="shared" si="180"/>
        <v>2021NHS OrkneySexual OrientationGay</v>
      </c>
      <c r="F11583">
        <v>0.61919504643962797</v>
      </c>
    </row>
    <row r="11584" spans="1:6" x14ac:dyDescent="0.25">
      <c r="A11584" s="95">
        <v>44286</v>
      </c>
      <c r="B11584" t="s">
        <v>112</v>
      </c>
      <c r="C11584" t="s">
        <v>3</v>
      </c>
      <c r="D11584" t="s">
        <v>32</v>
      </c>
      <c r="E11584" t="str">
        <f t="shared" si="180"/>
        <v>2021NHS OrkneySexual OrientationHeterosexual</v>
      </c>
      <c r="F11584">
        <v>69.1434468524251</v>
      </c>
    </row>
    <row r="11585" spans="1:6" x14ac:dyDescent="0.25">
      <c r="A11585" s="95">
        <v>44286</v>
      </c>
      <c r="B11585" t="s">
        <v>112</v>
      </c>
      <c r="C11585" t="s">
        <v>3</v>
      </c>
      <c r="D11585" t="s">
        <v>33</v>
      </c>
      <c r="E11585" t="str">
        <f t="shared" si="180"/>
        <v>2021NHS OrkneySexual OrientationLesbian</v>
      </c>
      <c r="F11585">
        <v>0.515995872033023</v>
      </c>
    </row>
    <row r="11586" spans="1:6" x14ac:dyDescent="0.25">
      <c r="A11586" s="95">
        <v>44286</v>
      </c>
      <c r="B11586" t="s">
        <v>112</v>
      </c>
      <c r="C11586" t="s">
        <v>3</v>
      </c>
      <c r="D11586" t="s">
        <v>12</v>
      </c>
      <c r="E11586" t="str">
        <f t="shared" si="180"/>
        <v>2021NHS OrkneySexual OrientationOther</v>
      </c>
      <c r="F11586">
        <v>0.61919504643962797</v>
      </c>
    </row>
    <row r="11587" spans="1:6" x14ac:dyDescent="0.25">
      <c r="A11587" s="95">
        <v>44286</v>
      </c>
      <c r="B11587" t="s">
        <v>111</v>
      </c>
      <c r="C11587" t="s">
        <v>3</v>
      </c>
      <c r="D11587" t="s">
        <v>30</v>
      </c>
      <c r="E11587" t="str">
        <f t="shared" si="180"/>
        <v>2021NHS LothianSexual OrientationBisexual</v>
      </c>
      <c r="F11587">
        <v>0.82654564034744904</v>
      </c>
    </row>
    <row r="11588" spans="1:6" x14ac:dyDescent="0.25">
      <c r="A11588" s="95">
        <v>44286</v>
      </c>
      <c r="B11588" t="s">
        <v>111</v>
      </c>
      <c r="C11588" t="s">
        <v>3</v>
      </c>
      <c r="D11588" t="s">
        <v>14</v>
      </c>
      <c r="E11588" t="str">
        <f t="shared" ref="E11588:E11651" si="181">"20"&amp;RIGHT(TEXT(A11588,"dd-mmm-yy"),2)&amp;B11588&amp;C11588&amp;D11588</f>
        <v>2021NHS LothianSexual OrientationDeclined</v>
      </c>
      <c r="F11588">
        <v>20.588500495927299</v>
      </c>
    </row>
    <row r="11589" spans="1:6" x14ac:dyDescent="0.25">
      <c r="A11589" s="95">
        <v>44286</v>
      </c>
      <c r="B11589" t="s">
        <v>111</v>
      </c>
      <c r="C11589" t="s">
        <v>3</v>
      </c>
      <c r="D11589" t="s">
        <v>6</v>
      </c>
      <c r="E11589" t="str">
        <f t="shared" si="181"/>
        <v>2021NHS LothianSexual OrientationNot Known</v>
      </c>
      <c r="F11589">
        <v>16.013946079168001</v>
      </c>
    </row>
    <row r="11590" spans="1:6" x14ac:dyDescent="0.25">
      <c r="A11590" s="95">
        <v>44286</v>
      </c>
      <c r="B11590" t="s">
        <v>111</v>
      </c>
      <c r="C11590" t="s">
        <v>3</v>
      </c>
      <c r="D11590" t="s">
        <v>31</v>
      </c>
      <c r="E11590" t="str">
        <f t="shared" si="181"/>
        <v>2021NHS LothianSexual OrientationGay</v>
      </c>
      <c r="F11590">
        <v>1.2112650656727999</v>
      </c>
    </row>
    <row r="11591" spans="1:6" x14ac:dyDescent="0.25">
      <c r="A11591" s="95">
        <v>44286</v>
      </c>
      <c r="B11591" t="s">
        <v>111</v>
      </c>
      <c r="C11591" t="s">
        <v>3</v>
      </c>
      <c r="D11591" t="s">
        <v>32</v>
      </c>
      <c r="E11591" t="str">
        <f t="shared" si="181"/>
        <v>2021NHS LothianSexual OrientationHeterosexual</v>
      </c>
      <c r="F11591">
        <v>60.500135252922902</v>
      </c>
    </row>
    <row r="11592" spans="1:6" x14ac:dyDescent="0.25">
      <c r="A11592" s="95">
        <v>44286</v>
      </c>
      <c r="B11592" t="s">
        <v>111</v>
      </c>
      <c r="C11592" t="s">
        <v>3</v>
      </c>
      <c r="D11592" t="s">
        <v>33</v>
      </c>
      <c r="E11592" t="str">
        <f t="shared" si="181"/>
        <v>2021NHS LothianSexual OrientationLesbian</v>
      </c>
      <c r="F11592">
        <v>0.58609599951909996</v>
      </c>
    </row>
    <row r="11593" spans="1:6" x14ac:dyDescent="0.25">
      <c r="A11593" s="95">
        <v>44286</v>
      </c>
      <c r="B11593" t="s">
        <v>111</v>
      </c>
      <c r="C11593" t="s">
        <v>3</v>
      </c>
      <c r="D11593" t="s">
        <v>12</v>
      </c>
      <c r="E11593" t="str">
        <f t="shared" si="181"/>
        <v>2021NHS LothianSexual OrientationOther</v>
      </c>
      <c r="F11593">
        <v>0.273511466442247</v>
      </c>
    </row>
    <row r="11594" spans="1:6" x14ac:dyDescent="0.25">
      <c r="A11594" s="95">
        <v>44286</v>
      </c>
      <c r="B11594" t="s">
        <v>114</v>
      </c>
      <c r="C11594" t="s">
        <v>3</v>
      </c>
      <c r="D11594" t="s">
        <v>30</v>
      </c>
      <c r="E11594" t="str">
        <f t="shared" si="181"/>
        <v>2021NHS TaysideSexual OrientationBisexual</v>
      </c>
      <c r="F11594">
        <v>0.97545425565827204</v>
      </c>
    </row>
    <row r="11595" spans="1:6" x14ac:dyDescent="0.25">
      <c r="A11595" s="95">
        <v>44286</v>
      </c>
      <c r="B11595" t="s">
        <v>114</v>
      </c>
      <c r="C11595" t="s">
        <v>3</v>
      </c>
      <c r="D11595" t="s">
        <v>14</v>
      </c>
      <c r="E11595" t="str">
        <f t="shared" si="181"/>
        <v>2021NHS TaysideSexual OrientationDeclined</v>
      </c>
      <c r="F11595">
        <v>11.138029964934599</v>
      </c>
    </row>
    <row r="11596" spans="1:6" x14ac:dyDescent="0.25">
      <c r="A11596" s="95">
        <v>44286</v>
      </c>
      <c r="B11596" t="s">
        <v>114</v>
      </c>
      <c r="C11596" t="s">
        <v>3</v>
      </c>
      <c r="D11596" t="s">
        <v>6</v>
      </c>
      <c r="E11596" t="str">
        <f t="shared" si="181"/>
        <v>2021NHS TaysideSexual OrientationNot Known</v>
      </c>
      <c r="F11596">
        <v>19.904367229837401</v>
      </c>
    </row>
    <row r="11597" spans="1:6" x14ac:dyDescent="0.25">
      <c r="A11597" s="95">
        <v>44286</v>
      </c>
      <c r="B11597" t="s">
        <v>114</v>
      </c>
      <c r="C11597" t="s">
        <v>3</v>
      </c>
      <c r="D11597" t="s">
        <v>31</v>
      </c>
      <c r="E11597" t="str">
        <f t="shared" si="181"/>
        <v>2021NHS TaysideSexual OrientationGay</v>
      </c>
      <c r="F11597">
        <v>0.68855594517054497</v>
      </c>
    </row>
    <row r="11598" spans="1:6" x14ac:dyDescent="0.25">
      <c r="A11598" s="95">
        <v>44286</v>
      </c>
      <c r="B11598" t="s">
        <v>114</v>
      </c>
      <c r="C11598" t="s">
        <v>3</v>
      </c>
      <c r="D11598" t="s">
        <v>32</v>
      </c>
      <c r="E11598" t="str">
        <f t="shared" si="181"/>
        <v>2021NHS TaysideSexual OrientationHeterosexual</v>
      </c>
      <c r="F11598">
        <v>66.4775262990117</v>
      </c>
    </row>
    <row r="11599" spans="1:6" x14ac:dyDescent="0.25">
      <c r="A11599" s="95">
        <v>44286</v>
      </c>
      <c r="B11599" t="s">
        <v>114</v>
      </c>
      <c r="C11599" t="s">
        <v>3</v>
      </c>
      <c r="D11599" t="s">
        <v>33</v>
      </c>
      <c r="E11599" t="str">
        <f t="shared" si="181"/>
        <v>2021NHS TaysideSexual OrientationLesbian</v>
      </c>
      <c r="F11599">
        <v>0.44628626075868599</v>
      </c>
    </row>
    <row r="11600" spans="1:6" x14ac:dyDescent="0.25">
      <c r="A11600" s="95">
        <v>44286</v>
      </c>
      <c r="B11600" t="s">
        <v>114</v>
      </c>
      <c r="C11600" t="s">
        <v>3</v>
      </c>
      <c r="D11600" t="s">
        <v>12</v>
      </c>
      <c r="E11600" t="str">
        <f t="shared" si="181"/>
        <v>2021NHS TaysideSexual OrientationOther</v>
      </c>
      <c r="F11600">
        <v>0.36978004462862601</v>
      </c>
    </row>
    <row r="11601" spans="1:6" x14ac:dyDescent="0.25">
      <c r="A11601" s="95">
        <v>44286</v>
      </c>
      <c r="B11601" t="s">
        <v>106</v>
      </c>
      <c r="C11601" t="s">
        <v>3</v>
      </c>
      <c r="D11601" t="s">
        <v>30</v>
      </c>
      <c r="E11601" t="str">
        <f t="shared" si="181"/>
        <v>2021NHS Forth ValleySexual OrientationBisexual</v>
      </c>
      <c r="F11601">
        <v>0.84791825198391102</v>
      </c>
    </row>
    <row r="11602" spans="1:6" x14ac:dyDescent="0.25">
      <c r="A11602" s="95">
        <v>44286</v>
      </c>
      <c r="B11602" t="s">
        <v>106</v>
      </c>
      <c r="C11602" t="s">
        <v>3</v>
      </c>
      <c r="D11602" t="s">
        <v>14</v>
      </c>
      <c r="E11602" t="str">
        <f t="shared" si="181"/>
        <v>2021NHS Forth ValleySexual OrientationDeclined</v>
      </c>
      <c r="F11602">
        <v>5.0766387650831604</v>
      </c>
    </row>
    <row r="11603" spans="1:6" x14ac:dyDescent="0.25">
      <c r="A11603" s="95">
        <v>44286</v>
      </c>
      <c r="B11603" t="s">
        <v>106</v>
      </c>
      <c r="C11603" t="s">
        <v>3</v>
      </c>
      <c r="D11603" t="s">
        <v>6</v>
      </c>
      <c r="E11603" t="str">
        <f t="shared" si="181"/>
        <v>2021NHS Forth ValleySexual OrientationNot Known</v>
      </c>
      <c r="F11603">
        <v>22.545928905315701</v>
      </c>
    </row>
    <row r="11604" spans="1:6" x14ac:dyDescent="0.25">
      <c r="A11604" s="95">
        <v>44286</v>
      </c>
      <c r="B11604" t="s">
        <v>106</v>
      </c>
      <c r="C11604" t="s">
        <v>3</v>
      </c>
      <c r="D11604" t="s">
        <v>31</v>
      </c>
      <c r="E11604" t="str">
        <f t="shared" si="181"/>
        <v>2021NHS Forth ValleySexual OrientationGay</v>
      </c>
      <c r="F11604">
        <v>0.92401347972605696</v>
      </c>
    </row>
    <row r="11605" spans="1:6" x14ac:dyDescent="0.25">
      <c r="A11605" s="95">
        <v>44286</v>
      </c>
      <c r="B11605" t="s">
        <v>106</v>
      </c>
      <c r="C11605" t="s">
        <v>3</v>
      </c>
      <c r="D11605" t="s">
        <v>32</v>
      </c>
      <c r="E11605" t="str">
        <f t="shared" si="181"/>
        <v>2021NHS Forth ValleySexual OrientationHeterosexual</v>
      </c>
      <c r="F11605">
        <v>69.888031307750794</v>
      </c>
    </row>
    <row r="11606" spans="1:6" x14ac:dyDescent="0.25">
      <c r="A11606" s="95">
        <v>44286</v>
      </c>
      <c r="B11606" t="s">
        <v>106</v>
      </c>
      <c r="C11606" t="s">
        <v>3</v>
      </c>
      <c r="D11606" t="s">
        <v>33</v>
      </c>
      <c r="E11606" t="str">
        <f t="shared" si="181"/>
        <v>2021NHS Forth ValleySexual OrientationLesbian</v>
      </c>
      <c r="F11606">
        <v>0.41308837917164898</v>
      </c>
    </row>
    <row r="11607" spans="1:6" x14ac:dyDescent="0.25">
      <c r="A11607" s="95">
        <v>44286</v>
      </c>
      <c r="B11607" t="s">
        <v>106</v>
      </c>
      <c r="C11607" t="s">
        <v>3</v>
      </c>
      <c r="D11607" t="s">
        <v>12</v>
      </c>
      <c r="E11607" t="str">
        <f t="shared" si="181"/>
        <v>2021NHS Forth ValleySexual OrientationOther</v>
      </c>
      <c r="F11607">
        <v>0.304380910968583</v>
      </c>
    </row>
    <row r="11608" spans="1:6" x14ac:dyDescent="0.25">
      <c r="A11608" s="95">
        <v>44286</v>
      </c>
      <c r="B11608" t="s">
        <v>115</v>
      </c>
      <c r="C11608" t="s">
        <v>3</v>
      </c>
      <c r="D11608" t="s">
        <v>30</v>
      </c>
      <c r="E11608" t="str">
        <f t="shared" si="181"/>
        <v>2021NHS Western IslesSexual OrientationBisexual</v>
      </c>
      <c r="F11608">
        <v>0.52830188679245205</v>
      </c>
    </row>
    <row r="11609" spans="1:6" x14ac:dyDescent="0.25">
      <c r="A11609" s="95">
        <v>44286</v>
      </c>
      <c r="B11609" t="s">
        <v>115</v>
      </c>
      <c r="C11609" t="s">
        <v>3</v>
      </c>
      <c r="D11609" t="s">
        <v>14</v>
      </c>
      <c r="E11609" t="str">
        <f t="shared" si="181"/>
        <v>2021NHS Western IslesSexual OrientationDeclined</v>
      </c>
      <c r="F11609">
        <v>8.1509433962264097</v>
      </c>
    </row>
    <row r="11610" spans="1:6" x14ac:dyDescent="0.25">
      <c r="A11610" s="95">
        <v>44286</v>
      </c>
      <c r="B11610" t="s">
        <v>115</v>
      </c>
      <c r="C11610" t="s">
        <v>3</v>
      </c>
      <c r="D11610" t="s">
        <v>6</v>
      </c>
      <c r="E11610" t="str">
        <f t="shared" si="181"/>
        <v>2021NHS Western IslesSexual OrientationNot Known</v>
      </c>
      <c r="F11610">
        <v>29.207547169811299</v>
      </c>
    </row>
    <row r="11611" spans="1:6" x14ac:dyDescent="0.25">
      <c r="A11611" s="95">
        <v>44286</v>
      </c>
      <c r="B11611" t="s">
        <v>115</v>
      </c>
      <c r="C11611" t="s">
        <v>3</v>
      </c>
      <c r="D11611" t="s">
        <v>31</v>
      </c>
      <c r="E11611" t="str">
        <f t="shared" si="181"/>
        <v>2021NHS Western IslesSexual OrientationGay</v>
      </c>
      <c r="F11611">
        <v>0.22641509433962201</v>
      </c>
    </row>
    <row r="11612" spans="1:6" x14ac:dyDescent="0.25">
      <c r="A11612" s="95">
        <v>44286</v>
      </c>
      <c r="B11612" t="s">
        <v>115</v>
      </c>
      <c r="C11612" t="s">
        <v>3</v>
      </c>
      <c r="D11612" t="s">
        <v>32</v>
      </c>
      <c r="E11612" t="str">
        <f t="shared" si="181"/>
        <v>2021NHS Western IslesSexual OrientationHeterosexual</v>
      </c>
      <c r="F11612">
        <v>61.4339622641509</v>
      </c>
    </row>
    <row r="11613" spans="1:6" x14ac:dyDescent="0.25">
      <c r="A11613" s="95">
        <v>44286</v>
      </c>
      <c r="B11613" t="s">
        <v>115</v>
      </c>
      <c r="C11613" t="s">
        <v>3</v>
      </c>
      <c r="D11613" t="s">
        <v>33</v>
      </c>
      <c r="E11613" t="str">
        <f t="shared" si="181"/>
        <v>2021NHS Western IslesSexual OrientationLesbian</v>
      </c>
      <c r="F11613">
        <v>7.5471698113207503E-2</v>
      </c>
    </row>
    <row r="11614" spans="1:6" x14ac:dyDescent="0.25">
      <c r="A11614" s="95">
        <v>44286</v>
      </c>
      <c r="B11614" t="s">
        <v>115</v>
      </c>
      <c r="C11614" t="s">
        <v>3</v>
      </c>
      <c r="D11614" t="s">
        <v>12</v>
      </c>
      <c r="E11614" t="str">
        <f t="shared" si="181"/>
        <v>2021NHS Western IslesSexual OrientationOther</v>
      </c>
      <c r="F11614">
        <v>0.37735849056603699</v>
      </c>
    </row>
    <row r="11615" spans="1:6" x14ac:dyDescent="0.25">
      <c r="A11615" s="95">
        <v>44286</v>
      </c>
      <c r="B11615" t="s">
        <v>104</v>
      </c>
      <c r="C11615" t="s">
        <v>3</v>
      </c>
      <c r="D11615" t="s">
        <v>30</v>
      </c>
      <c r="E11615" t="str">
        <f t="shared" si="181"/>
        <v>2021NHS Dumfries &amp; GallowaySexual OrientationBisexual</v>
      </c>
      <c r="F11615">
        <v>0.35335689045936303</v>
      </c>
    </row>
    <row r="11616" spans="1:6" x14ac:dyDescent="0.25">
      <c r="A11616" s="95">
        <v>44286</v>
      </c>
      <c r="B11616" t="s">
        <v>104</v>
      </c>
      <c r="C11616" t="s">
        <v>3</v>
      </c>
      <c r="D11616" t="s">
        <v>14</v>
      </c>
      <c r="E11616" t="str">
        <f t="shared" si="181"/>
        <v>2021NHS Dumfries &amp; GallowaySexual OrientationDeclined</v>
      </c>
      <c r="F11616">
        <v>24.920959642923499</v>
      </c>
    </row>
    <row r="11617" spans="1:6" x14ac:dyDescent="0.25">
      <c r="A11617" s="95">
        <v>44286</v>
      </c>
      <c r="B11617" t="s">
        <v>104</v>
      </c>
      <c r="C11617" t="s">
        <v>3</v>
      </c>
      <c r="D11617" t="s">
        <v>6</v>
      </c>
      <c r="E11617" t="str">
        <f t="shared" si="181"/>
        <v>2021NHS Dumfries &amp; GallowaySexual OrientationNot Known</v>
      </c>
      <c r="F11617">
        <v>36.265575599776803</v>
      </c>
    </row>
    <row r="11618" spans="1:6" x14ac:dyDescent="0.25">
      <c r="A11618" s="95">
        <v>44286</v>
      </c>
      <c r="B11618" t="s">
        <v>104</v>
      </c>
      <c r="C11618" t="s">
        <v>3</v>
      </c>
      <c r="D11618" t="s">
        <v>31</v>
      </c>
      <c r="E11618" t="str">
        <f t="shared" si="181"/>
        <v>2021NHS Dumfries &amp; GallowaySexual OrientationGay</v>
      </c>
      <c r="F11618">
        <v>0.22317277292170301</v>
      </c>
    </row>
    <row r="11619" spans="1:6" x14ac:dyDescent="0.25">
      <c r="A11619" s="95">
        <v>44286</v>
      </c>
      <c r="B11619" t="s">
        <v>104</v>
      </c>
      <c r="C11619" t="s">
        <v>3</v>
      </c>
      <c r="D11619" t="s">
        <v>32</v>
      </c>
      <c r="E11619" t="str">
        <f t="shared" si="181"/>
        <v>2021NHS Dumfries &amp; GallowaySexual OrientationHeterosexual</v>
      </c>
      <c r="F11619">
        <v>37.995164589920002</v>
      </c>
    </row>
    <row r="11620" spans="1:6" x14ac:dyDescent="0.25">
      <c r="A11620" s="95">
        <v>44286</v>
      </c>
      <c r="B11620" t="s">
        <v>104</v>
      </c>
      <c r="C11620" t="s">
        <v>3</v>
      </c>
      <c r="D11620" t="s">
        <v>33</v>
      </c>
      <c r="E11620" t="str">
        <f t="shared" si="181"/>
        <v>2021NHS Dumfries &amp; GallowaySexual OrientationLesbian</v>
      </c>
      <c r="F11620">
        <v>0.148781848614469</v>
      </c>
    </row>
    <row r="11621" spans="1:6" x14ac:dyDescent="0.25">
      <c r="A11621" s="95">
        <v>44286</v>
      </c>
      <c r="B11621" t="s">
        <v>104</v>
      </c>
      <c r="C11621" t="s">
        <v>3</v>
      </c>
      <c r="D11621" t="s">
        <v>12</v>
      </c>
      <c r="E11621" t="str">
        <f t="shared" si="181"/>
        <v>2021NHS Dumfries &amp; GallowaySexual OrientationOther</v>
      </c>
      <c r="F11621">
        <v>9.2988655384043106E-2</v>
      </c>
    </row>
    <row r="11622" spans="1:6" x14ac:dyDescent="0.25">
      <c r="A11622" s="95">
        <v>44286</v>
      </c>
      <c r="B11622" t="s">
        <v>113</v>
      </c>
      <c r="C11622" t="s">
        <v>3</v>
      </c>
      <c r="D11622" t="s">
        <v>30</v>
      </c>
      <c r="E11622" t="str">
        <f t="shared" si="181"/>
        <v>2021NHS ShetlandSexual OrientationBisexual</v>
      </c>
      <c r="F11622">
        <v>1.22850122850122</v>
      </c>
    </row>
    <row r="11623" spans="1:6" x14ac:dyDescent="0.25">
      <c r="A11623" s="95">
        <v>44286</v>
      </c>
      <c r="B11623" t="s">
        <v>113</v>
      </c>
      <c r="C11623" t="s">
        <v>3</v>
      </c>
      <c r="D11623" t="s">
        <v>14</v>
      </c>
      <c r="E11623" t="str">
        <f t="shared" si="181"/>
        <v>2021NHS ShetlandSexual OrientationDeclined</v>
      </c>
      <c r="F11623">
        <v>13.4316134316134</v>
      </c>
    </row>
    <row r="11624" spans="1:6" x14ac:dyDescent="0.25">
      <c r="A11624" s="95">
        <v>44286</v>
      </c>
      <c r="B11624" t="s">
        <v>113</v>
      </c>
      <c r="C11624" t="s">
        <v>3</v>
      </c>
      <c r="D11624" t="s">
        <v>6</v>
      </c>
      <c r="E11624" t="str">
        <f t="shared" si="181"/>
        <v>2021NHS ShetlandSexual OrientationNot Known</v>
      </c>
      <c r="F11624">
        <v>3.52170352170352</v>
      </c>
    </row>
    <row r="11625" spans="1:6" x14ac:dyDescent="0.25">
      <c r="A11625" s="95">
        <v>44286</v>
      </c>
      <c r="B11625" t="s">
        <v>113</v>
      </c>
      <c r="C11625" t="s">
        <v>3</v>
      </c>
      <c r="D11625" t="s">
        <v>31</v>
      </c>
      <c r="E11625" t="str">
        <f t="shared" si="181"/>
        <v>2021NHS ShetlandSexual OrientationGay</v>
      </c>
      <c r="F11625">
        <v>0.819000819000819</v>
      </c>
    </row>
    <row r="11626" spans="1:6" x14ac:dyDescent="0.25">
      <c r="A11626" s="95">
        <v>44286</v>
      </c>
      <c r="B11626" t="s">
        <v>113</v>
      </c>
      <c r="C11626" t="s">
        <v>3</v>
      </c>
      <c r="D11626" t="s">
        <v>32</v>
      </c>
      <c r="E11626" t="str">
        <f t="shared" si="181"/>
        <v>2021NHS ShetlandSexual OrientationHeterosexual</v>
      </c>
      <c r="F11626">
        <v>80.262080262080204</v>
      </c>
    </row>
    <row r="11627" spans="1:6" x14ac:dyDescent="0.25">
      <c r="A11627" s="95">
        <v>44286</v>
      </c>
      <c r="B11627" t="s">
        <v>113</v>
      </c>
      <c r="C11627" t="s">
        <v>3</v>
      </c>
      <c r="D11627" t="s">
        <v>33</v>
      </c>
      <c r="E11627" t="str">
        <f t="shared" si="181"/>
        <v>2021NHS ShetlandSexual OrientationLesbian</v>
      </c>
      <c r="F11627">
        <v>0.57330057330057305</v>
      </c>
    </row>
    <row r="11628" spans="1:6" x14ac:dyDescent="0.25">
      <c r="A11628" s="95">
        <v>44286</v>
      </c>
      <c r="B11628" t="s">
        <v>113</v>
      </c>
      <c r="C11628" t="s">
        <v>3</v>
      </c>
      <c r="D11628" t="s">
        <v>12</v>
      </c>
      <c r="E11628" t="str">
        <f t="shared" si="181"/>
        <v>2021NHS ShetlandSexual OrientationOther</v>
      </c>
      <c r="F11628">
        <v>0.16380016380016299</v>
      </c>
    </row>
    <row r="11629" spans="1:6" x14ac:dyDescent="0.25">
      <c r="A11629" s="95">
        <v>44286</v>
      </c>
      <c r="B11629" t="s">
        <v>102</v>
      </c>
      <c r="C11629" t="s">
        <v>130</v>
      </c>
      <c r="D11629" t="s">
        <v>14</v>
      </c>
      <c r="E11629" t="str">
        <f t="shared" si="181"/>
        <v>2021NHS Ayrshire &amp; ArranTransgenderDeclined</v>
      </c>
      <c r="F11629">
        <v>8.9616252821670397</v>
      </c>
    </row>
    <row r="11630" spans="1:6" x14ac:dyDescent="0.25">
      <c r="A11630" s="95">
        <v>44286</v>
      </c>
      <c r="B11630" t="s">
        <v>102</v>
      </c>
      <c r="C11630" t="s">
        <v>130</v>
      </c>
      <c r="D11630" t="s">
        <v>6</v>
      </c>
      <c r="E11630" t="str">
        <f t="shared" si="181"/>
        <v>2021NHS Ayrshire &amp; ArranTransgenderNot Known</v>
      </c>
      <c r="F11630">
        <v>80.759969902181993</v>
      </c>
    </row>
    <row r="11631" spans="1:6" x14ac:dyDescent="0.25">
      <c r="A11631" s="95">
        <v>44286</v>
      </c>
      <c r="B11631" t="s">
        <v>102</v>
      </c>
      <c r="C11631" t="s">
        <v>130</v>
      </c>
      <c r="D11631" t="s">
        <v>131</v>
      </c>
      <c r="E11631" t="str">
        <f t="shared" si="181"/>
        <v>2021NHS Ayrshire &amp; ArranTransgenderNo</v>
      </c>
      <c r="F11631">
        <v>10.052671181339299</v>
      </c>
    </row>
    <row r="11632" spans="1:6" x14ac:dyDescent="0.25">
      <c r="A11632" s="95">
        <v>44286</v>
      </c>
      <c r="B11632" t="s">
        <v>102</v>
      </c>
      <c r="C11632" t="s">
        <v>130</v>
      </c>
      <c r="D11632" t="s">
        <v>56</v>
      </c>
      <c r="E11632" t="str">
        <f t="shared" si="181"/>
        <v>2021NHS Ayrshire &amp; ArranTransgenderYes</v>
      </c>
      <c r="F11632">
        <v>0.225733634311512</v>
      </c>
    </row>
    <row r="11633" spans="1:6" x14ac:dyDescent="0.25">
      <c r="A11633" s="95">
        <v>44286</v>
      </c>
      <c r="B11633" t="s">
        <v>103</v>
      </c>
      <c r="C11633" t="s">
        <v>130</v>
      </c>
      <c r="D11633" t="s">
        <v>14</v>
      </c>
      <c r="E11633" t="str">
        <f t="shared" si="181"/>
        <v>2021NHS BordersTransgenderDeclined</v>
      </c>
      <c r="F11633">
        <v>3.2091378841446798</v>
      </c>
    </row>
    <row r="11634" spans="1:6" x14ac:dyDescent="0.25">
      <c r="A11634" s="95">
        <v>44286</v>
      </c>
      <c r="B11634" t="s">
        <v>103</v>
      </c>
      <c r="C11634" t="s">
        <v>130</v>
      </c>
      <c r="D11634" t="s">
        <v>6</v>
      </c>
      <c r="E11634" t="str">
        <f t="shared" si="181"/>
        <v>2021NHS BordersTransgenderNot Known</v>
      </c>
      <c r="F11634">
        <v>2.4748436225183501</v>
      </c>
    </row>
    <row r="11635" spans="1:6" x14ac:dyDescent="0.25">
      <c r="A11635" s="95">
        <v>44286</v>
      </c>
      <c r="B11635" t="s">
        <v>103</v>
      </c>
      <c r="C11635" t="s">
        <v>130</v>
      </c>
      <c r="D11635" t="s">
        <v>131</v>
      </c>
      <c r="E11635" t="str">
        <f t="shared" si="181"/>
        <v>2021NHS BordersTransgenderNo</v>
      </c>
      <c r="F11635">
        <v>94.234430242045093</v>
      </c>
    </row>
    <row r="11636" spans="1:6" x14ac:dyDescent="0.25">
      <c r="A11636" s="95">
        <v>44286</v>
      </c>
      <c r="B11636" t="s">
        <v>103</v>
      </c>
      <c r="C11636" t="s">
        <v>130</v>
      </c>
      <c r="D11636" t="s">
        <v>56</v>
      </c>
      <c r="E11636" t="str">
        <f t="shared" si="181"/>
        <v>2021NHS BordersTransgenderYes</v>
      </c>
      <c r="F11636">
        <v>8.1588251291813907E-2</v>
      </c>
    </row>
    <row r="11637" spans="1:6" x14ac:dyDescent="0.25">
      <c r="A11637" s="95">
        <v>44286</v>
      </c>
      <c r="B11637" t="s">
        <v>52</v>
      </c>
      <c r="C11637" t="s">
        <v>130</v>
      </c>
      <c r="D11637" t="s">
        <v>14</v>
      </c>
      <c r="E11637" t="str">
        <f t="shared" si="181"/>
        <v>2021NHS National Services ScotlandTransgenderDeclined</v>
      </c>
      <c r="F11637">
        <v>17.678166708637601</v>
      </c>
    </row>
    <row r="11638" spans="1:6" x14ac:dyDescent="0.25">
      <c r="A11638" s="95">
        <v>44286</v>
      </c>
      <c r="B11638" t="s">
        <v>52</v>
      </c>
      <c r="C11638" t="s">
        <v>130</v>
      </c>
      <c r="D11638" t="s">
        <v>6</v>
      </c>
      <c r="E11638" t="str">
        <f t="shared" si="181"/>
        <v>2021NHS National Services ScotlandTransgenderNot Known</v>
      </c>
      <c r="F11638">
        <v>29.388063460085601</v>
      </c>
    </row>
    <row r="11639" spans="1:6" x14ac:dyDescent="0.25">
      <c r="A11639" s="95">
        <v>44286</v>
      </c>
      <c r="B11639" t="s">
        <v>52</v>
      </c>
      <c r="C11639" t="s">
        <v>130</v>
      </c>
      <c r="D11639" t="s">
        <v>131</v>
      </c>
      <c r="E11639" t="str">
        <f t="shared" si="181"/>
        <v>2021NHS National Services ScotlandTransgenderNo</v>
      </c>
      <c r="F11639">
        <v>52.908587257617697</v>
      </c>
    </row>
    <row r="11640" spans="1:6" x14ac:dyDescent="0.25">
      <c r="A11640" s="95">
        <v>44286</v>
      </c>
      <c r="B11640" t="s">
        <v>52</v>
      </c>
      <c r="C11640" t="s">
        <v>130</v>
      </c>
      <c r="D11640" t="s">
        <v>56</v>
      </c>
      <c r="E11640" t="str">
        <f t="shared" si="181"/>
        <v>2021NHS National Services ScotlandTransgenderYes</v>
      </c>
      <c r="F11640">
        <v>2.5182573659027901E-2</v>
      </c>
    </row>
    <row r="11641" spans="1:6" x14ac:dyDescent="0.25">
      <c r="A11641" s="95">
        <v>44286</v>
      </c>
      <c r="B11641" t="s">
        <v>15</v>
      </c>
      <c r="C11641" t="s">
        <v>130</v>
      </c>
      <c r="D11641" t="s">
        <v>14</v>
      </c>
      <c r="E11641" t="str">
        <f t="shared" si="181"/>
        <v>2021Scottish Ambulance ServiceTransgenderDeclined</v>
      </c>
      <c r="F11641">
        <v>17.900954111767302</v>
      </c>
    </row>
    <row r="11642" spans="1:6" x14ac:dyDescent="0.25">
      <c r="A11642" s="95">
        <v>44286</v>
      </c>
      <c r="B11642" t="s">
        <v>15</v>
      </c>
      <c r="C11642" t="s">
        <v>130</v>
      </c>
      <c r="D11642" t="s">
        <v>6</v>
      </c>
      <c r="E11642" t="str">
        <f t="shared" si="181"/>
        <v>2021Scottish Ambulance ServiceTransgenderNot Known</v>
      </c>
      <c r="F11642">
        <v>24.5797364834166</v>
      </c>
    </row>
    <row r="11643" spans="1:6" x14ac:dyDescent="0.25">
      <c r="A11643" s="95">
        <v>44286</v>
      </c>
      <c r="B11643" t="s">
        <v>15</v>
      </c>
      <c r="C11643" t="s">
        <v>130</v>
      </c>
      <c r="D11643" t="s">
        <v>131</v>
      </c>
      <c r="E11643" t="str">
        <f t="shared" si="181"/>
        <v>2021Scottish Ambulance ServiceTransgenderNo</v>
      </c>
      <c r="F11643">
        <v>57.473875511131297</v>
      </c>
    </row>
    <row r="11644" spans="1:6" x14ac:dyDescent="0.25">
      <c r="A11644" s="95">
        <v>44286</v>
      </c>
      <c r="B11644" t="s">
        <v>15</v>
      </c>
      <c r="C11644" t="s">
        <v>130</v>
      </c>
      <c r="D11644" t="s">
        <v>56</v>
      </c>
      <c r="E11644" t="str">
        <f t="shared" si="181"/>
        <v>2021Scottish Ambulance ServiceTransgenderYes</v>
      </c>
      <c r="F11644">
        <v>4.5433893684688698E-2</v>
      </c>
    </row>
    <row r="11645" spans="1:6" x14ac:dyDescent="0.25">
      <c r="A11645" s="95">
        <v>44286</v>
      </c>
      <c r="B11645" t="s">
        <v>16</v>
      </c>
      <c r="C11645" t="s">
        <v>130</v>
      </c>
      <c r="D11645" t="s">
        <v>14</v>
      </c>
      <c r="E11645" t="str">
        <f t="shared" si="181"/>
        <v>2021NHS 24TransgenderDeclined</v>
      </c>
      <c r="F11645">
        <v>5.9063136456211804</v>
      </c>
    </row>
    <row r="11646" spans="1:6" x14ac:dyDescent="0.25">
      <c r="A11646" s="95">
        <v>44286</v>
      </c>
      <c r="B11646" t="s">
        <v>16</v>
      </c>
      <c r="C11646" t="s">
        <v>130</v>
      </c>
      <c r="D11646" t="s">
        <v>6</v>
      </c>
      <c r="E11646" t="str">
        <f t="shared" si="181"/>
        <v>2021NHS 24TransgenderNot Known</v>
      </c>
      <c r="F11646">
        <v>31.160896130346199</v>
      </c>
    </row>
    <row r="11647" spans="1:6" x14ac:dyDescent="0.25">
      <c r="A11647" s="95">
        <v>44286</v>
      </c>
      <c r="B11647" t="s">
        <v>16</v>
      </c>
      <c r="C11647" t="s">
        <v>130</v>
      </c>
      <c r="D11647" t="s">
        <v>131</v>
      </c>
      <c r="E11647" t="str">
        <f t="shared" si="181"/>
        <v>2021NHS 24TransgenderNo</v>
      </c>
      <c r="F11647">
        <v>62.780040733197502</v>
      </c>
    </row>
    <row r="11648" spans="1:6" x14ac:dyDescent="0.25">
      <c r="A11648" s="95">
        <v>44286</v>
      </c>
      <c r="B11648" t="s">
        <v>16</v>
      </c>
      <c r="C11648" t="s">
        <v>130</v>
      </c>
      <c r="D11648" t="s">
        <v>56</v>
      </c>
      <c r="E11648" t="str">
        <f t="shared" si="181"/>
        <v>2021NHS 24TransgenderYes</v>
      </c>
      <c r="F11648">
        <v>0.15274949083503001</v>
      </c>
    </row>
    <row r="11649" spans="1:6" x14ac:dyDescent="0.25">
      <c r="A11649" s="95">
        <v>44286</v>
      </c>
      <c r="B11649" t="s">
        <v>17</v>
      </c>
      <c r="C11649" t="s">
        <v>130</v>
      </c>
      <c r="D11649" t="s">
        <v>14</v>
      </c>
      <c r="E11649" t="str">
        <f t="shared" si="181"/>
        <v>2021NHS Education for ScotlandTransgenderDeclined</v>
      </c>
      <c r="F11649">
        <v>18.7620064034151</v>
      </c>
    </row>
    <row r="11650" spans="1:6" x14ac:dyDescent="0.25">
      <c r="A11650" s="95">
        <v>44286</v>
      </c>
      <c r="B11650" t="s">
        <v>17</v>
      </c>
      <c r="C11650" t="s">
        <v>130</v>
      </c>
      <c r="D11650" t="s">
        <v>6</v>
      </c>
      <c r="E11650" t="str">
        <f t="shared" si="181"/>
        <v>2021NHS Education for ScotlandTransgenderNot Known</v>
      </c>
      <c r="F11650">
        <v>27.705442902881501</v>
      </c>
    </row>
    <row r="11651" spans="1:6" x14ac:dyDescent="0.25">
      <c r="A11651" s="95">
        <v>44286</v>
      </c>
      <c r="B11651" t="s">
        <v>17</v>
      </c>
      <c r="C11651" t="s">
        <v>130</v>
      </c>
      <c r="D11651" t="s">
        <v>131</v>
      </c>
      <c r="E11651" t="str">
        <f t="shared" si="181"/>
        <v>2021NHS Education for ScotlandTransgenderNo</v>
      </c>
      <c r="F11651">
        <v>53.276414087513302</v>
      </c>
    </row>
    <row r="11652" spans="1:6" x14ac:dyDescent="0.25">
      <c r="A11652" s="95">
        <v>44286</v>
      </c>
      <c r="B11652" t="s">
        <v>17</v>
      </c>
      <c r="C11652" t="s">
        <v>130</v>
      </c>
      <c r="D11652" t="s">
        <v>56</v>
      </c>
      <c r="E11652" t="str">
        <f t="shared" ref="E11652:E11715" si="182">"20"&amp;RIGHT(TEXT(A11652,"dd-mmm-yy"),2)&amp;B11652&amp;C11652&amp;D11652</f>
        <v>2021NHS Education for ScotlandTransgenderYes</v>
      </c>
      <c r="F11652">
        <v>0.25613660618996797</v>
      </c>
    </row>
    <row r="11653" spans="1:6" x14ac:dyDescent="0.25">
      <c r="A11653" s="95">
        <v>44286</v>
      </c>
      <c r="B11653" t="s">
        <v>83</v>
      </c>
      <c r="C11653" t="s">
        <v>130</v>
      </c>
      <c r="D11653" t="s">
        <v>14</v>
      </c>
      <c r="E11653" t="str">
        <f t="shared" si="182"/>
        <v>2021Healthcare Improvement ScotlandTransgenderDeclined</v>
      </c>
      <c r="F11653">
        <v>7.4766355140186898</v>
      </c>
    </row>
    <row r="11654" spans="1:6" x14ac:dyDescent="0.25">
      <c r="A11654" s="95">
        <v>44286</v>
      </c>
      <c r="B11654" t="s">
        <v>83</v>
      </c>
      <c r="C11654" t="s">
        <v>130</v>
      </c>
      <c r="D11654" t="s">
        <v>6</v>
      </c>
      <c r="E11654" t="str">
        <f t="shared" si="182"/>
        <v>2021Healthcare Improvement ScotlandTransgenderNot Known</v>
      </c>
      <c r="F11654">
        <v>5.4205607476635498</v>
      </c>
    </row>
    <row r="11655" spans="1:6" x14ac:dyDescent="0.25">
      <c r="A11655" s="95">
        <v>44286</v>
      </c>
      <c r="B11655" t="s">
        <v>83</v>
      </c>
      <c r="C11655" t="s">
        <v>130</v>
      </c>
      <c r="D11655" t="s">
        <v>131</v>
      </c>
      <c r="E11655" t="str">
        <f t="shared" si="182"/>
        <v>2021Healthcare Improvement ScotlandTransgenderNo</v>
      </c>
      <c r="F11655">
        <v>86.9158878504672</v>
      </c>
    </row>
    <row r="11656" spans="1:6" x14ac:dyDescent="0.25">
      <c r="A11656" s="95">
        <v>44286</v>
      </c>
      <c r="B11656" t="s">
        <v>83</v>
      </c>
      <c r="C11656" t="s">
        <v>130</v>
      </c>
      <c r="D11656" t="s">
        <v>56</v>
      </c>
      <c r="E11656" t="str">
        <f t="shared" si="182"/>
        <v>2021Healthcare Improvement ScotlandTransgenderYes</v>
      </c>
      <c r="F11656">
        <v>0.18691588785046701</v>
      </c>
    </row>
    <row r="11657" spans="1:6" x14ac:dyDescent="0.25">
      <c r="A11657" s="95">
        <v>44286</v>
      </c>
      <c r="B11657" t="s">
        <v>141</v>
      </c>
      <c r="C11657" t="s">
        <v>130</v>
      </c>
      <c r="D11657" t="s">
        <v>14</v>
      </c>
      <c r="E11657" t="str">
        <f t="shared" si="182"/>
        <v>2021Public Health ScotlandTransgenderDeclined</v>
      </c>
      <c r="F11657">
        <v>3.3824804856894999</v>
      </c>
    </row>
    <row r="11658" spans="1:6" x14ac:dyDescent="0.25">
      <c r="A11658" s="95">
        <v>44286</v>
      </c>
      <c r="B11658" t="s">
        <v>141</v>
      </c>
      <c r="C11658" t="s">
        <v>130</v>
      </c>
      <c r="D11658" t="s">
        <v>6</v>
      </c>
      <c r="E11658" t="str">
        <f t="shared" si="182"/>
        <v>2021Public Health ScotlandTransgenderNot Known</v>
      </c>
      <c r="F11658">
        <v>28.620988725065001</v>
      </c>
    </row>
    <row r="11659" spans="1:6" x14ac:dyDescent="0.25">
      <c r="A11659" s="95">
        <v>44286</v>
      </c>
      <c r="B11659" t="s">
        <v>141</v>
      </c>
      <c r="C11659" t="s">
        <v>130</v>
      </c>
      <c r="D11659" t="s">
        <v>131</v>
      </c>
      <c r="E11659" t="str">
        <f t="shared" si="182"/>
        <v>2021Public Health ScotlandTransgenderNo</v>
      </c>
      <c r="F11659">
        <v>67.909800520381594</v>
      </c>
    </row>
    <row r="11660" spans="1:6" x14ac:dyDescent="0.25">
      <c r="A11660" s="95">
        <v>44286</v>
      </c>
      <c r="B11660" t="s">
        <v>141</v>
      </c>
      <c r="C11660" t="s">
        <v>130</v>
      </c>
      <c r="D11660" t="s">
        <v>56</v>
      </c>
      <c r="E11660" t="str">
        <f t="shared" si="182"/>
        <v>2021Public Health ScotlandTransgenderYes</v>
      </c>
      <c r="F11660">
        <v>8.6730268863833407E-2</v>
      </c>
    </row>
    <row r="11661" spans="1:6" x14ac:dyDescent="0.25">
      <c r="A11661" s="95">
        <v>44286</v>
      </c>
      <c r="B11661" t="s">
        <v>19</v>
      </c>
      <c r="C11661" t="s">
        <v>130</v>
      </c>
      <c r="D11661" t="s">
        <v>14</v>
      </c>
      <c r="E11661" t="str">
        <f t="shared" si="182"/>
        <v>2021The State HospitalTransgenderDeclined</v>
      </c>
      <c r="F11661">
        <v>6.8814055636895999</v>
      </c>
    </row>
    <row r="11662" spans="1:6" x14ac:dyDescent="0.25">
      <c r="A11662" s="95">
        <v>44286</v>
      </c>
      <c r="B11662" t="s">
        <v>19</v>
      </c>
      <c r="C11662" t="s">
        <v>130</v>
      </c>
      <c r="D11662" t="s">
        <v>6</v>
      </c>
      <c r="E11662" t="str">
        <f t="shared" si="182"/>
        <v>2021The State HospitalTransgenderNot Known</v>
      </c>
      <c r="F11662">
        <v>50.658857979502102</v>
      </c>
    </row>
    <row r="11663" spans="1:6" x14ac:dyDescent="0.25">
      <c r="A11663" s="95">
        <v>44286</v>
      </c>
      <c r="B11663" t="s">
        <v>19</v>
      </c>
      <c r="C11663" t="s">
        <v>130</v>
      </c>
      <c r="D11663" t="s">
        <v>131</v>
      </c>
      <c r="E11663" t="str">
        <f t="shared" si="182"/>
        <v>2021The State HospitalTransgenderNo</v>
      </c>
      <c r="F11663">
        <v>42.459736456808201</v>
      </c>
    </row>
    <row r="11664" spans="1:6" x14ac:dyDescent="0.25">
      <c r="A11664" s="95">
        <v>44286</v>
      </c>
      <c r="B11664" t="s">
        <v>35</v>
      </c>
      <c r="C11664" t="s">
        <v>130</v>
      </c>
      <c r="D11664" t="s">
        <v>14</v>
      </c>
      <c r="E11664" t="str">
        <f t="shared" si="182"/>
        <v>2021National Waiting Times CentreTransgenderDeclined</v>
      </c>
      <c r="F11664">
        <v>2.6645135244247</v>
      </c>
    </row>
    <row r="11665" spans="1:6" x14ac:dyDescent="0.25">
      <c r="A11665" s="95">
        <v>44286</v>
      </c>
      <c r="B11665" t="s">
        <v>35</v>
      </c>
      <c r="C11665" t="s">
        <v>130</v>
      </c>
      <c r="D11665" t="s">
        <v>6</v>
      </c>
      <c r="E11665" t="str">
        <f t="shared" si="182"/>
        <v>2021National Waiting Times CentreTransgenderNot Known</v>
      </c>
      <c r="F11665">
        <v>24.424707307226399</v>
      </c>
    </row>
    <row r="11666" spans="1:6" x14ac:dyDescent="0.25">
      <c r="A11666" s="95">
        <v>44286</v>
      </c>
      <c r="B11666" t="s">
        <v>35</v>
      </c>
      <c r="C11666" t="s">
        <v>130</v>
      </c>
      <c r="D11666" t="s">
        <v>131</v>
      </c>
      <c r="E11666" t="str">
        <f t="shared" si="182"/>
        <v>2021National Waiting Times CentreTransgenderNo</v>
      </c>
      <c r="F11666">
        <v>72.830036334275306</v>
      </c>
    </row>
    <row r="11667" spans="1:6" x14ac:dyDescent="0.25">
      <c r="A11667" s="95">
        <v>44286</v>
      </c>
      <c r="B11667" t="s">
        <v>35</v>
      </c>
      <c r="C11667" t="s">
        <v>130</v>
      </c>
      <c r="D11667" t="s">
        <v>56</v>
      </c>
      <c r="E11667" t="str">
        <f t="shared" si="182"/>
        <v>2021National Waiting Times CentreTransgenderYes</v>
      </c>
      <c r="F11667">
        <v>8.0742834073475905E-2</v>
      </c>
    </row>
    <row r="11668" spans="1:6" x14ac:dyDescent="0.25">
      <c r="A11668" s="95">
        <v>44286</v>
      </c>
      <c r="B11668" t="s">
        <v>105</v>
      </c>
      <c r="C11668" t="s">
        <v>130</v>
      </c>
      <c r="D11668" t="s">
        <v>14</v>
      </c>
      <c r="E11668" t="str">
        <f t="shared" si="182"/>
        <v>2021NHS FifeTransgenderDeclined</v>
      </c>
      <c r="F11668">
        <v>45.509136141374199</v>
      </c>
    </row>
    <row r="11669" spans="1:6" x14ac:dyDescent="0.25">
      <c r="A11669" s="95">
        <v>44286</v>
      </c>
      <c r="B11669" t="s">
        <v>105</v>
      </c>
      <c r="C11669" t="s">
        <v>130</v>
      </c>
      <c r="D11669" t="s">
        <v>6</v>
      </c>
      <c r="E11669" t="str">
        <f t="shared" si="182"/>
        <v>2021NHS FifeTransgenderNot Known</v>
      </c>
      <c r="F11669">
        <v>26.344685596637198</v>
      </c>
    </row>
    <row r="11670" spans="1:6" x14ac:dyDescent="0.25">
      <c r="A11670" s="95">
        <v>44286</v>
      </c>
      <c r="B11670" t="s">
        <v>105</v>
      </c>
      <c r="C11670" t="s">
        <v>130</v>
      </c>
      <c r="D11670" t="s">
        <v>131</v>
      </c>
      <c r="E11670" t="str">
        <f t="shared" si="182"/>
        <v>2021NHS FifeTransgenderNo</v>
      </c>
      <c r="F11670">
        <v>28.129021188985099</v>
      </c>
    </row>
    <row r="11671" spans="1:6" x14ac:dyDescent="0.25">
      <c r="A11671" s="95">
        <v>44286</v>
      </c>
      <c r="B11671" t="s">
        <v>105</v>
      </c>
      <c r="C11671" t="s">
        <v>130</v>
      </c>
      <c r="D11671" t="s">
        <v>56</v>
      </c>
      <c r="E11671" t="str">
        <f t="shared" si="182"/>
        <v>2021NHS FifeTransgenderYes</v>
      </c>
      <c r="F11671">
        <v>1.71570730033456E-2</v>
      </c>
    </row>
    <row r="11672" spans="1:6" x14ac:dyDescent="0.25">
      <c r="A11672" s="95">
        <v>44286</v>
      </c>
      <c r="B11672" t="s">
        <v>108</v>
      </c>
      <c r="C11672" t="s">
        <v>130</v>
      </c>
      <c r="D11672" t="s">
        <v>14</v>
      </c>
      <c r="E11672" t="str">
        <f t="shared" si="182"/>
        <v>2021NHS Greater Glasgow &amp; ClydeTransgenderDeclined</v>
      </c>
      <c r="F11672">
        <v>3.5291858678955399</v>
      </c>
    </row>
    <row r="11673" spans="1:6" x14ac:dyDescent="0.25">
      <c r="A11673" s="95">
        <v>44286</v>
      </c>
      <c r="B11673" t="s">
        <v>108</v>
      </c>
      <c r="C11673" t="s">
        <v>130</v>
      </c>
      <c r="D11673" t="s">
        <v>6</v>
      </c>
      <c r="E11673" t="str">
        <f t="shared" si="182"/>
        <v>2021NHS Greater Glasgow &amp; ClydeTransgenderNot Known</v>
      </c>
      <c r="F11673">
        <v>88.049155145929305</v>
      </c>
    </row>
    <row r="11674" spans="1:6" x14ac:dyDescent="0.25">
      <c r="A11674" s="95">
        <v>44286</v>
      </c>
      <c r="B11674" t="s">
        <v>108</v>
      </c>
      <c r="C11674" t="s">
        <v>130</v>
      </c>
      <c r="D11674" t="s">
        <v>131</v>
      </c>
      <c r="E11674" t="str">
        <f t="shared" si="182"/>
        <v>2021NHS Greater Glasgow &amp; ClydeTransgenderNo</v>
      </c>
      <c r="F11674">
        <v>8.4082181259600599</v>
      </c>
    </row>
    <row r="11675" spans="1:6" x14ac:dyDescent="0.25">
      <c r="A11675" s="95">
        <v>44286</v>
      </c>
      <c r="B11675" t="s">
        <v>108</v>
      </c>
      <c r="C11675" t="s">
        <v>130</v>
      </c>
      <c r="D11675" t="s">
        <v>56</v>
      </c>
      <c r="E11675" t="str">
        <f t="shared" si="182"/>
        <v>2021NHS Greater Glasgow &amp; ClydeTransgenderYes</v>
      </c>
      <c r="F11675">
        <v>1.3440860215053699E-2</v>
      </c>
    </row>
    <row r="11676" spans="1:6" x14ac:dyDescent="0.25">
      <c r="A11676" s="95">
        <v>44286</v>
      </c>
      <c r="B11676" t="s">
        <v>109</v>
      </c>
      <c r="C11676" t="s">
        <v>130</v>
      </c>
      <c r="D11676" t="s">
        <v>14</v>
      </c>
      <c r="E11676" t="str">
        <f t="shared" si="182"/>
        <v>2021NHS HighlandTransgenderDeclined</v>
      </c>
      <c r="F11676">
        <v>24.495655459010202</v>
      </c>
    </row>
    <row r="11677" spans="1:6" x14ac:dyDescent="0.25">
      <c r="A11677" s="95">
        <v>44286</v>
      </c>
      <c r="B11677" t="s">
        <v>109</v>
      </c>
      <c r="C11677" t="s">
        <v>130</v>
      </c>
      <c r="D11677" t="s">
        <v>6</v>
      </c>
      <c r="E11677" t="str">
        <f t="shared" si="182"/>
        <v>2021NHS HighlandTransgenderNot Known</v>
      </c>
      <c r="F11677">
        <v>18.836418587079699</v>
      </c>
    </row>
    <row r="11678" spans="1:6" x14ac:dyDescent="0.25">
      <c r="A11678" s="95">
        <v>44286</v>
      </c>
      <c r="B11678" t="s">
        <v>109</v>
      </c>
      <c r="C11678" t="s">
        <v>130</v>
      </c>
      <c r="D11678" t="s">
        <v>131</v>
      </c>
      <c r="E11678" t="str">
        <f t="shared" si="182"/>
        <v>2021NHS HighlandTransgenderNo</v>
      </c>
      <c r="F11678">
        <v>56.577257272383797</v>
      </c>
    </row>
    <row r="11679" spans="1:6" x14ac:dyDescent="0.25">
      <c r="A11679" s="95">
        <v>44286</v>
      </c>
      <c r="B11679" t="s">
        <v>109</v>
      </c>
      <c r="C11679" t="s">
        <v>130</v>
      </c>
      <c r="D11679" t="s">
        <v>56</v>
      </c>
      <c r="E11679" t="str">
        <f t="shared" si="182"/>
        <v>2021NHS HighlandTransgenderYes</v>
      </c>
      <c r="F11679">
        <v>9.0668681526256095E-2</v>
      </c>
    </row>
    <row r="11680" spans="1:6" x14ac:dyDescent="0.25">
      <c r="A11680" s="95">
        <v>44286</v>
      </c>
      <c r="B11680" t="s">
        <v>110</v>
      </c>
      <c r="C11680" t="s">
        <v>130</v>
      </c>
      <c r="D11680" t="s">
        <v>14</v>
      </c>
      <c r="E11680" t="str">
        <f t="shared" si="182"/>
        <v>2021NHS LanarkshireTransgenderDeclined</v>
      </c>
      <c r="F11680">
        <v>7.54331719269587</v>
      </c>
    </row>
    <row r="11681" spans="1:6" x14ac:dyDescent="0.25">
      <c r="A11681" s="95">
        <v>44286</v>
      </c>
      <c r="B11681" t="s">
        <v>110</v>
      </c>
      <c r="C11681" t="s">
        <v>130</v>
      </c>
      <c r="D11681" t="s">
        <v>6</v>
      </c>
      <c r="E11681" t="str">
        <f t="shared" si="182"/>
        <v>2021NHS LanarkshireTransgenderNot Known</v>
      </c>
      <c r="F11681">
        <v>47.920191354063299</v>
      </c>
    </row>
    <row r="11682" spans="1:6" x14ac:dyDescent="0.25">
      <c r="A11682" s="95">
        <v>44286</v>
      </c>
      <c r="B11682" t="s">
        <v>110</v>
      </c>
      <c r="C11682" t="s">
        <v>130</v>
      </c>
      <c r="D11682" t="s">
        <v>131</v>
      </c>
      <c r="E11682" t="str">
        <f t="shared" si="182"/>
        <v>2021NHS LanarkshireTransgenderNo</v>
      </c>
      <c r="F11682">
        <v>44.501487661163203</v>
      </c>
    </row>
    <row r="11683" spans="1:6" x14ac:dyDescent="0.25">
      <c r="A11683" s="95">
        <v>44286</v>
      </c>
      <c r="B11683" t="s">
        <v>110</v>
      </c>
      <c r="C11683" t="s">
        <v>130</v>
      </c>
      <c r="D11683" t="s">
        <v>56</v>
      </c>
      <c r="E11683" t="str">
        <f t="shared" si="182"/>
        <v>2021NHS LanarkshireTransgenderYes</v>
      </c>
      <c r="F11683">
        <v>3.5003792077474997E-2</v>
      </c>
    </row>
    <row r="11684" spans="1:6" x14ac:dyDescent="0.25">
      <c r="A11684" s="95">
        <v>44286</v>
      </c>
      <c r="B11684" t="s">
        <v>107</v>
      </c>
      <c r="C11684" t="s">
        <v>130</v>
      </c>
      <c r="D11684" t="s">
        <v>14</v>
      </c>
      <c r="E11684" t="str">
        <f t="shared" si="182"/>
        <v>2021NHS GrampianTransgenderDeclined</v>
      </c>
      <c r="F11684">
        <v>20.9785390824965</v>
      </c>
    </row>
    <row r="11685" spans="1:6" x14ac:dyDescent="0.25">
      <c r="A11685" s="95">
        <v>44286</v>
      </c>
      <c r="B11685" t="s">
        <v>107</v>
      </c>
      <c r="C11685" t="s">
        <v>130</v>
      </c>
      <c r="D11685" t="s">
        <v>6</v>
      </c>
      <c r="E11685" t="str">
        <f t="shared" si="182"/>
        <v>2021NHS GrampianTransgenderNot Known</v>
      </c>
      <c r="F11685">
        <v>1.99350265800354</v>
      </c>
    </row>
    <row r="11686" spans="1:6" x14ac:dyDescent="0.25">
      <c r="A11686" s="95">
        <v>44286</v>
      </c>
      <c r="B11686" t="s">
        <v>107</v>
      </c>
      <c r="C11686" t="s">
        <v>130</v>
      </c>
      <c r="D11686" t="s">
        <v>131</v>
      </c>
      <c r="E11686" t="str">
        <f t="shared" si="182"/>
        <v>2021NHS GrampianTransgenderNo</v>
      </c>
      <c r="F11686">
        <v>76.904902539869994</v>
      </c>
    </row>
    <row r="11687" spans="1:6" x14ac:dyDescent="0.25">
      <c r="A11687" s="95">
        <v>44286</v>
      </c>
      <c r="B11687" t="s">
        <v>107</v>
      </c>
      <c r="C11687" t="s">
        <v>130</v>
      </c>
      <c r="D11687" t="s">
        <v>56</v>
      </c>
      <c r="E11687" t="str">
        <f t="shared" si="182"/>
        <v>2021NHS GrampianTransgenderYes</v>
      </c>
      <c r="F11687">
        <v>0.123055719629848</v>
      </c>
    </row>
    <row r="11688" spans="1:6" x14ac:dyDescent="0.25">
      <c r="A11688" s="95">
        <v>44286</v>
      </c>
      <c r="B11688" t="s">
        <v>112</v>
      </c>
      <c r="C11688" t="s">
        <v>130</v>
      </c>
      <c r="D11688" t="s">
        <v>14</v>
      </c>
      <c r="E11688" t="str">
        <f t="shared" si="182"/>
        <v>2021NHS OrkneyTransgenderDeclined</v>
      </c>
      <c r="F11688">
        <v>5.8823529411764701</v>
      </c>
    </row>
    <row r="11689" spans="1:6" x14ac:dyDescent="0.25">
      <c r="A11689" s="95">
        <v>44286</v>
      </c>
      <c r="B11689" t="s">
        <v>112</v>
      </c>
      <c r="C11689" t="s">
        <v>130</v>
      </c>
      <c r="D11689" t="s">
        <v>6</v>
      </c>
      <c r="E11689" t="str">
        <f t="shared" si="182"/>
        <v>2021NHS OrkneyTransgenderNot Known</v>
      </c>
      <c r="F11689">
        <v>31.1661506707946</v>
      </c>
    </row>
    <row r="11690" spans="1:6" x14ac:dyDescent="0.25">
      <c r="A11690" s="95">
        <v>44286</v>
      </c>
      <c r="B11690" t="s">
        <v>112</v>
      </c>
      <c r="C11690" t="s">
        <v>130</v>
      </c>
      <c r="D11690" t="s">
        <v>131</v>
      </c>
      <c r="E11690" t="str">
        <f t="shared" si="182"/>
        <v>2021NHS OrkneyTransgenderNo</v>
      </c>
      <c r="F11690">
        <v>62.848297213622203</v>
      </c>
    </row>
    <row r="11691" spans="1:6" x14ac:dyDescent="0.25">
      <c r="A11691" s="95">
        <v>44286</v>
      </c>
      <c r="B11691" t="s">
        <v>112</v>
      </c>
      <c r="C11691" t="s">
        <v>130</v>
      </c>
      <c r="D11691" t="s">
        <v>56</v>
      </c>
      <c r="E11691" t="str">
        <f t="shared" si="182"/>
        <v>2021NHS OrkneyTransgenderYes</v>
      </c>
      <c r="F11691">
        <v>0.10319917440660401</v>
      </c>
    </row>
    <row r="11692" spans="1:6" x14ac:dyDescent="0.25">
      <c r="A11692" s="95">
        <v>44286</v>
      </c>
      <c r="B11692" t="s">
        <v>111</v>
      </c>
      <c r="C11692" t="s">
        <v>130</v>
      </c>
      <c r="D11692" t="s">
        <v>14</v>
      </c>
      <c r="E11692" t="str">
        <f t="shared" si="182"/>
        <v>2021NHS LothianTransgenderDeclined</v>
      </c>
      <c r="F11692">
        <v>4.0485708274473202</v>
      </c>
    </row>
    <row r="11693" spans="1:6" x14ac:dyDescent="0.25">
      <c r="A11693" s="95">
        <v>44286</v>
      </c>
      <c r="B11693" t="s">
        <v>111</v>
      </c>
      <c r="C11693" t="s">
        <v>130</v>
      </c>
      <c r="D11693" t="s">
        <v>6</v>
      </c>
      <c r="E11693" t="str">
        <f t="shared" si="182"/>
        <v>2021NHS LothianTransgenderNot Known</v>
      </c>
      <c r="F11693">
        <v>7.8116077064109799</v>
      </c>
    </row>
    <row r="11694" spans="1:6" x14ac:dyDescent="0.25">
      <c r="A11694" s="95">
        <v>44286</v>
      </c>
      <c r="B11694" t="s">
        <v>111</v>
      </c>
      <c r="C11694" t="s">
        <v>130</v>
      </c>
      <c r="D11694" t="s">
        <v>131</v>
      </c>
      <c r="E11694" t="str">
        <f t="shared" si="182"/>
        <v>2021NHS LothianTransgenderNo</v>
      </c>
      <c r="F11694">
        <v>87.956478615009999</v>
      </c>
    </row>
    <row r="11695" spans="1:6" x14ac:dyDescent="0.25">
      <c r="A11695" s="95">
        <v>44286</v>
      </c>
      <c r="B11695" t="s">
        <v>111</v>
      </c>
      <c r="C11695" t="s">
        <v>130</v>
      </c>
      <c r="D11695" t="s">
        <v>56</v>
      </c>
      <c r="E11695" t="str">
        <f t="shared" si="182"/>
        <v>2021NHS LothianTransgenderYes</v>
      </c>
      <c r="F11695">
        <v>0.183342851131616</v>
      </c>
    </row>
    <row r="11696" spans="1:6" x14ac:dyDescent="0.25">
      <c r="A11696" s="95">
        <v>44286</v>
      </c>
      <c r="B11696" t="s">
        <v>114</v>
      </c>
      <c r="C11696" t="s">
        <v>130</v>
      </c>
      <c r="D11696" t="s">
        <v>14</v>
      </c>
      <c r="E11696" t="str">
        <f t="shared" si="182"/>
        <v>2021NHS TaysideTransgenderDeclined</v>
      </c>
      <c r="F11696">
        <v>8.4921899904367208</v>
      </c>
    </row>
    <row r="11697" spans="1:6" x14ac:dyDescent="0.25">
      <c r="A11697" s="95">
        <v>44286</v>
      </c>
      <c r="B11697" t="s">
        <v>114</v>
      </c>
      <c r="C11697" t="s">
        <v>130</v>
      </c>
      <c r="D11697" t="s">
        <v>6</v>
      </c>
      <c r="E11697" t="str">
        <f t="shared" si="182"/>
        <v>2021NHS TaysideTransgenderNot Known</v>
      </c>
      <c r="F11697">
        <v>33.496971628944799</v>
      </c>
    </row>
    <row r="11698" spans="1:6" x14ac:dyDescent="0.25">
      <c r="A11698" s="95">
        <v>44286</v>
      </c>
      <c r="B11698" t="s">
        <v>114</v>
      </c>
      <c r="C11698" t="s">
        <v>130</v>
      </c>
      <c r="D11698" t="s">
        <v>131</v>
      </c>
      <c r="E11698" t="str">
        <f t="shared" si="182"/>
        <v>2021NHS TaysideTransgenderNo</v>
      </c>
      <c r="F11698">
        <v>57.940707682499202</v>
      </c>
    </row>
    <row r="11699" spans="1:6" x14ac:dyDescent="0.25">
      <c r="A11699" s="95">
        <v>44286</v>
      </c>
      <c r="B11699" t="s">
        <v>114</v>
      </c>
      <c r="C11699" t="s">
        <v>130</v>
      </c>
      <c r="D11699" t="s">
        <v>56</v>
      </c>
      <c r="E11699" t="str">
        <f t="shared" si="182"/>
        <v>2021NHS TaysideTransgenderYes</v>
      </c>
      <c r="F11699">
        <v>7.0130698119222096E-2</v>
      </c>
    </row>
    <row r="11700" spans="1:6" x14ac:dyDescent="0.25">
      <c r="A11700" s="95">
        <v>44286</v>
      </c>
      <c r="B11700" t="s">
        <v>106</v>
      </c>
      <c r="C11700" t="s">
        <v>130</v>
      </c>
      <c r="D11700" t="s">
        <v>14</v>
      </c>
      <c r="E11700" t="str">
        <f t="shared" si="182"/>
        <v>2021NHS Forth ValleyTransgenderDeclined</v>
      </c>
      <c r="F11700">
        <v>3.3916730079356401</v>
      </c>
    </row>
    <row r="11701" spans="1:6" x14ac:dyDescent="0.25">
      <c r="A11701" s="95">
        <v>44286</v>
      </c>
      <c r="B11701" t="s">
        <v>106</v>
      </c>
      <c r="C11701" t="s">
        <v>130</v>
      </c>
      <c r="D11701" t="s">
        <v>6</v>
      </c>
      <c r="E11701" t="str">
        <f t="shared" si="182"/>
        <v>2021NHS Forth ValleyTransgenderNot Known</v>
      </c>
      <c r="F11701">
        <v>33.666702902489398</v>
      </c>
    </row>
    <row r="11702" spans="1:6" x14ac:dyDescent="0.25">
      <c r="A11702" s="95">
        <v>44286</v>
      </c>
      <c r="B11702" t="s">
        <v>106</v>
      </c>
      <c r="C11702" t="s">
        <v>130</v>
      </c>
      <c r="D11702" t="s">
        <v>131</v>
      </c>
      <c r="E11702" t="str">
        <f t="shared" si="182"/>
        <v>2021NHS Forth ValleyTransgenderNo</v>
      </c>
      <c r="F11702">
        <v>62.854658115012498</v>
      </c>
    </row>
    <row r="11703" spans="1:6" x14ac:dyDescent="0.25">
      <c r="A11703" s="95">
        <v>44286</v>
      </c>
      <c r="B11703" t="s">
        <v>106</v>
      </c>
      <c r="C11703" t="s">
        <v>130</v>
      </c>
      <c r="D11703" t="s">
        <v>56</v>
      </c>
      <c r="E11703" t="str">
        <f t="shared" si="182"/>
        <v>2021NHS Forth ValleyTransgenderYes</v>
      </c>
      <c r="F11703">
        <v>8.6965974562452406E-2</v>
      </c>
    </row>
    <row r="11704" spans="1:6" x14ac:dyDescent="0.25">
      <c r="A11704" s="95">
        <v>44286</v>
      </c>
      <c r="B11704" t="s">
        <v>115</v>
      </c>
      <c r="C11704" t="s">
        <v>130</v>
      </c>
      <c r="D11704" t="s">
        <v>14</v>
      </c>
      <c r="E11704" t="str">
        <f t="shared" si="182"/>
        <v>2021NHS Western IslesTransgenderDeclined</v>
      </c>
      <c r="F11704">
        <v>8.9811320754716899</v>
      </c>
    </row>
    <row r="11705" spans="1:6" x14ac:dyDescent="0.25">
      <c r="A11705" s="95">
        <v>44286</v>
      </c>
      <c r="B11705" t="s">
        <v>115</v>
      </c>
      <c r="C11705" t="s">
        <v>130</v>
      </c>
      <c r="D11705" t="s">
        <v>6</v>
      </c>
      <c r="E11705" t="str">
        <f t="shared" si="182"/>
        <v>2021NHS Western IslesTransgenderNot Known</v>
      </c>
      <c r="F11705">
        <v>36.301886792452798</v>
      </c>
    </row>
    <row r="11706" spans="1:6" x14ac:dyDescent="0.25">
      <c r="A11706" s="95">
        <v>44286</v>
      </c>
      <c r="B11706" t="s">
        <v>115</v>
      </c>
      <c r="C11706" t="s">
        <v>130</v>
      </c>
      <c r="D11706" t="s">
        <v>131</v>
      </c>
      <c r="E11706" t="str">
        <f t="shared" si="182"/>
        <v>2021NHS Western IslesTransgenderNo</v>
      </c>
      <c r="F11706">
        <v>54.716981132075396</v>
      </c>
    </row>
    <row r="11707" spans="1:6" x14ac:dyDescent="0.25">
      <c r="A11707" s="95">
        <v>44286</v>
      </c>
      <c r="B11707" t="s">
        <v>104</v>
      </c>
      <c r="C11707" t="s">
        <v>130</v>
      </c>
      <c r="D11707" t="s">
        <v>14</v>
      </c>
      <c r="E11707" t="str">
        <f t="shared" si="182"/>
        <v>2021NHS Dumfries &amp; GallowayTransgenderDeclined</v>
      </c>
      <c r="F11707">
        <v>4.8354100799702397</v>
      </c>
    </row>
    <row r="11708" spans="1:6" x14ac:dyDescent="0.25">
      <c r="A11708" s="95">
        <v>44286</v>
      </c>
      <c r="B11708" t="s">
        <v>104</v>
      </c>
      <c r="C11708" t="s">
        <v>130</v>
      </c>
      <c r="D11708" t="s">
        <v>6</v>
      </c>
      <c r="E11708" t="str">
        <f t="shared" si="182"/>
        <v>2021NHS Dumfries &amp; GallowayTransgenderNot Known</v>
      </c>
      <c r="F11708">
        <v>58.396875581179003</v>
      </c>
    </row>
    <row r="11709" spans="1:6" x14ac:dyDescent="0.25">
      <c r="A11709" s="95">
        <v>44286</v>
      </c>
      <c r="B11709" t="s">
        <v>104</v>
      </c>
      <c r="C11709" t="s">
        <v>130</v>
      </c>
      <c r="D11709" t="s">
        <v>131</v>
      </c>
      <c r="E11709" t="str">
        <f t="shared" si="182"/>
        <v>2021NHS Dumfries &amp; GallowayTransgenderNo</v>
      </c>
      <c r="F11709">
        <v>36.7491166077738</v>
      </c>
    </row>
    <row r="11710" spans="1:6" x14ac:dyDescent="0.25">
      <c r="A11710" s="95">
        <v>44286</v>
      </c>
      <c r="B11710" t="s">
        <v>104</v>
      </c>
      <c r="C11710" t="s">
        <v>130</v>
      </c>
      <c r="D11710" t="s">
        <v>56</v>
      </c>
      <c r="E11710" t="str">
        <f t="shared" si="182"/>
        <v>2021NHS Dumfries &amp; GallowayTransgenderYes</v>
      </c>
      <c r="F11710">
        <v>1.85977310768086E-2</v>
      </c>
    </row>
    <row r="11711" spans="1:6" x14ac:dyDescent="0.25">
      <c r="A11711" s="95">
        <v>44286</v>
      </c>
      <c r="B11711" t="s">
        <v>113</v>
      </c>
      <c r="C11711" t="s">
        <v>130</v>
      </c>
      <c r="D11711" t="s">
        <v>14</v>
      </c>
      <c r="E11711" t="str">
        <f t="shared" si="182"/>
        <v>2021NHS ShetlandTransgenderDeclined</v>
      </c>
      <c r="F11711">
        <v>6.6339066339066299</v>
      </c>
    </row>
    <row r="11712" spans="1:6" x14ac:dyDescent="0.25">
      <c r="A11712" s="95">
        <v>44286</v>
      </c>
      <c r="B11712" t="s">
        <v>113</v>
      </c>
      <c r="C11712" t="s">
        <v>130</v>
      </c>
      <c r="D11712" t="s">
        <v>6</v>
      </c>
      <c r="E11712" t="str">
        <f t="shared" si="182"/>
        <v>2021NHS ShetlandTransgenderNot Known</v>
      </c>
      <c r="F11712">
        <v>1.7199017199017199</v>
      </c>
    </row>
    <row r="11713" spans="1:6" x14ac:dyDescent="0.25">
      <c r="A11713" s="95">
        <v>44286</v>
      </c>
      <c r="B11713" t="s">
        <v>113</v>
      </c>
      <c r="C11713" t="s">
        <v>130</v>
      </c>
      <c r="D11713" t="s">
        <v>131</v>
      </c>
      <c r="E11713" t="str">
        <f t="shared" si="182"/>
        <v>2021NHS ShetlandTransgenderNo</v>
      </c>
      <c r="F11713">
        <v>91.482391482391407</v>
      </c>
    </row>
    <row r="11714" spans="1:6" x14ac:dyDescent="0.25">
      <c r="A11714" s="95">
        <v>44286</v>
      </c>
      <c r="B11714" t="s">
        <v>113</v>
      </c>
      <c r="C11714" t="s">
        <v>130</v>
      </c>
      <c r="D11714" t="s">
        <v>56</v>
      </c>
      <c r="E11714" t="str">
        <f t="shared" si="182"/>
        <v>2021NHS ShetlandTransgenderYes</v>
      </c>
      <c r="F11714">
        <v>0.16380016380016299</v>
      </c>
    </row>
    <row r="11715" spans="1:6" x14ac:dyDescent="0.25">
      <c r="A11715" s="95">
        <v>44286</v>
      </c>
      <c r="B11715" t="s">
        <v>102</v>
      </c>
      <c r="C11715" t="s">
        <v>4</v>
      </c>
      <c r="D11715" t="s">
        <v>14</v>
      </c>
      <c r="E11715" t="str">
        <f t="shared" si="182"/>
        <v>2021NHS Ayrshire &amp; ArranDisabilityDeclined</v>
      </c>
      <c r="F11715">
        <v>1.24153498871331</v>
      </c>
    </row>
    <row r="11716" spans="1:6" x14ac:dyDescent="0.25">
      <c r="A11716" s="95">
        <v>44286</v>
      </c>
      <c r="B11716" t="s">
        <v>102</v>
      </c>
      <c r="C11716" t="s">
        <v>4</v>
      </c>
      <c r="D11716" t="s">
        <v>6</v>
      </c>
      <c r="E11716" t="str">
        <f t="shared" ref="E11716:E11779" si="183">"20"&amp;RIGHT(TEXT(A11716,"dd-mmm-yy"),2)&amp;B11716&amp;C11716&amp;D11716</f>
        <v>2021NHS Ayrshire &amp; ArranDisabilityNot Known</v>
      </c>
      <c r="F11716">
        <v>51.602708803611698</v>
      </c>
    </row>
    <row r="11717" spans="1:6" x14ac:dyDescent="0.25">
      <c r="A11717" s="95">
        <v>44286</v>
      </c>
      <c r="B11717" t="s">
        <v>102</v>
      </c>
      <c r="C11717" t="s">
        <v>4</v>
      </c>
      <c r="D11717" t="s">
        <v>131</v>
      </c>
      <c r="E11717" t="str">
        <f t="shared" si="183"/>
        <v>2021NHS Ayrshire &amp; ArranDisabilityNo</v>
      </c>
      <c r="F11717">
        <v>46.358164033107599</v>
      </c>
    </row>
    <row r="11718" spans="1:6" x14ac:dyDescent="0.25">
      <c r="A11718" s="95">
        <v>44286</v>
      </c>
      <c r="B11718" t="s">
        <v>102</v>
      </c>
      <c r="C11718" t="s">
        <v>4</v>
      </c>
      <c r="D11718" t="s">
        <v>56</v>
      </c>
      <c r="E11718" t="str">
        <f t="shared" si="183"/>
        <v>2021NHS Ayrshire &amp; ArranDisabilityYes</v>
      </c>
      <c r="F11718">
        <v>0.79759217456734299</v>
      </c>
    </row>
    <row r="11719" spans="1:6" x14ac:dyDescent="0.25">
      <c r="A11719" s="95">
        <v>44286</v>
      </c>
      <c r="B11719" t="s">
        <v>103</v>
      </c>
      <c r="C11719" t="s">
        <v>4</v>
      </c>
      <c r="D11719" t="s">
        <v>14</v>
      </c>
      <c r="E11719" t="str">
        <f t="shared" si="183"/>
        <v>2021NHS BordersDisabilityDeclined</v>
      </c>
      <c r="F11719">
        <v>1.4685885232526501</v>
      </c>
    </row>
    <row r="11720" spans="1:6" x14ac:dyDescent="0.25">
      <c r="A11720" s="95">
        <v>44286</v>
      </c>
      <c r="B11720" t="s">
        <v>103</v>
      </c>
      <c r="C11720" t="s">
        <v>4</v>
      </c>
      <c r="D11720" t="s">
        <v>6</v>
      </c>
      <c r="E11720" t="str">
        <f t="shared" si="183"/>
        <v>2021NHS BordersDisabilityNot Known</v>
      </c>
      <c r="F11720">
        <v>2.7740005439216699</v>
      </c>
    </row>
    <row r="11721" spans="1:6" x14ac:dyDescent="0.25">
      <c r="A11721" s="95">
        <v>44286</v>
      </c>
      <c r="B11721" t="s">
        <v>103</v>
      </c>
      <c r="C11721" t="s">
        <v>4</v>
      </c>
      <c r="D11721" t="s">
        <v>131</v>
      </c>
      <c r="E11721" t="str">
        <f t="shared" si="183"/>
        <v>2021NHS BordersDisabilityNo</v>
      </c>
      <c r="F11721">
        <v>94.968724503671396</v>
      </c>
    </row>
    <row r="11722" spans="1:6" x14ac:dyDescent="0.25">
      <c r="A11722" s="95">
        <v>44286</v>
      </c>
      <c r="B11722" t="s">
        <v>103</v>
      </c>
      <c r="C11722" t="s">
        <v>4</v>
      </c>
      <c r="D11722" t="s">
        <v>56</v>
      </c>
      <c r="E11722" t="str">
        <f t="shared" si="183"/>
        <v>2021NHS BordersDisabilityYes</v>
      </c>
      <c r="F11722">
        <v>0.78868642915420095</v>
      </c>
    </row>
    <row r="11723" spans="1:6" x14ac:dyDescent="0.25">
      <c r="A11723" s="95">
        <v>44286</v>
      </c>
      <c r="B11723" t="s">
        <v>52</v>
      </c>
      <c r="C11723" t="s">
        <v>4</v>
      </c>
      <c r="D11723" t="s">
        <v>14</v>
      </c>
      <c r="E11723" t="str">
        <f t="shared" si="183"/>
        <v>2021NHS National Services ScotlandDisabilityDeclined</v>
      </c>
      <c r="F11723">
        <v>3.0722739864014099</v>
      </c>
    </row>
    <row r="11724" spans="1:6" x14ac:dyDescent="0.25">
      <c r="A11724" s="95">
        <v>44286</v>
      </c>
      <c r="B11724" t="s">
        <v>52</v>
      </c>
      <c r="C11724" t="s">
        <v>4</v>
      </c>
      <c r="D11724" t="s">
        <v>6</v>
      </c>
      <c r="E11724" t="str">
        <f t="shared" si="183"/>
        <v>2021NHS National Services ScotlandDisabilityNot Known</v>
      </c>
      <c r="F11724">
        <v>5.2883404683958597</v>
      </c>
    </row>
    <row r="11725" spans="1:6" x14ac:dyDescent="0.25">
      <c r="A11725" s="95">
        <v>44286</v>
      </c>
      <c r="B11725" t="s">
        <v>52</v>
      </c>
      <c r="C11725" t="s">
        <v>4</v>
      </c>
      <c r="D11725" t="s">
        <v>131</v>
      </c>
      <c r="E11725" t="str">
        <f t="shared" si="183"/>
        <v>2021NHS National Services ScotlandDisabilityNo</v>
      </c>
      <c r="F11725">
        <v>87.635356333417207</v>
      </c>
    </row>
    <row r="11726" spans="1:6" x14ac:dyDescent="0.25">
      <c r="A11726" s="95">
        <v>44286</v>
      </c>
      <c r="B11726" t="s">
        <v>52</v>
      </c>
      <c r="C11726" t="s">
        <v>4</v>
      </c>
      <c r="D11726" t="s">
        <v>56</v>
      </c>
      <c r="E11726" t="str">
        <f t="shared" si="183"/>
        <v>2021NHS National Services ScotlandDisabilityYes</v>
      </c>
      <c r="F11726">
        <v>4.0040292117854399</v>
      </c>
    </row>
    <row r="11727" spans="1:6" x14ac:dyDescent="0.25">
      <c r="A11727" s="95">
        <v>44286</v>
      </c>
      <c r="B11727" t="s">
        <v>15</v>
      </c>
      <c r="C11727" t="s">
        <v>4</v>
      </c>
      <c r="D11727" t="s">
        <v>14</v>
      </c>
      <c r="E11727" t="str">
        <f t="shared" si="183"/>
        <v>2021Scottish Ambulance ServiceDisabilityDeclined</v>
      </c>
      <c r="F11727">
        <v>6.4364682719975699</v>
      </c>
    </row>
    <row r="11728" spans="1:6" x14ac:dyDescent="0.25">
      <c r="A11728" s="95">
        <v>44286</v>
      </c>
      <c r="B11728" t="s">
        <v>15</v>
      </c>
      <c r="C11728" t="s">
        <v>4</v>
      </c>
      <c r="D11728" t="s">
        <v>6</v>
      </c>
      <c r="E11728" t="str">
        <f t="shared" si="183"/>
        <v>2021Scottish Ambulance ServiceDisabilityNot Known</v>
      </c>
      <c r="F11728">
        <v>16.9922762380736</v>
      </c>
    </row>
    <row r="11729" spans="1:6" x14ac:dyDescent="0.25">
      <c r="A11729" s="95">
        <v>44286</v>
      </c>
      <c r="B11729" t="s">
        <v>15</v>
      </c>
      <c r="C11729" t="s">
        <v>4</v>
      </c>
      <c r="D11729" t="s">
        <v>131</v>
      </c>
      <c r="E11729" t="str">
        <f t="shared" si="183"/>
        <v>2021Scottish Ambulance ServiceDisabilityNo</v>
      </c>
      <c r="F11729">
        <v>73.951234287445104</v>
      </c>
    </row>
    <row r="11730" spans="1:6" x14ac:dyDescent="0.25">
      <c r="A11730" s="95">
        <v>44286</v>
      </c>
      <c r="B11730" t="s">
        <v>15</v>
      </c>
      <c r="C11730" t="s">
        <v>4</v>
      </c>
      <c r="D11730" t="s">
        <v>56</v>
      </c>
      <c r="E11730" t="str">
        <f t="shared" si="183"/>
        <v>2021Scottish Ambulance ServiceDisabilityYes</v>
      </c>
      <c r="F11730">
        <v>2.6200212024837102</v>
      </c>
    </row>
    <row r="11731" spans="1:6" x14ac:dyDescent="0.25">
      <c r="A11731" s="95">
        <v>44286</v>
      </c>
      <c r="B11731" t="s">
        <v>16</v>
      </c>
      <c r="C11731" t="s">
        <v>4</v>
      </c>
      <c r="D11731" t="s">
        <v>14</v>
      </c>
      <c r="E11731" t="str">
        <f t="shared" si="183"/>
        <v>2021NHS 24DisabilityDeclined</v>
      </c>
      <c r="F11731">
        <v>2.9022403258655798</v>
      </c>
    </row>
    <row r="11732" spans="1:6" x14ac:dyDescent="0.25">
      <c r="A11732" s="95">
        <v>44286</v>
      </c>
      <c r="B11732" t="s">
        <v>16</v>
      </c>
      <c r="C11732" t="s">
        <v>4</v>
      </c>
      <c r="D11732" t="s">
        <v>6</v>
      </c>
      <c r="E11732" t="str">
        <f t="shared" si="183"/>
        <v>2021NHS 24DisabilityNot Known</v>
      </c>
      <c r="F11732">
        <v>5.8044806517311596</v>
      </c>
    </row>
    <row r="11733" spans="1:6" x14ac:dyDescent="0.25">
      <c r="A11733" s="95">
        <v>44286</v>
      </c>
      <c r="B11733" t="s">
        <v>16</v>
      </c>
      <c r="C11733" t="s">
        <v>4</v>
      </c>
      <c r="D11733" t="s">
        <v>131</v>
      </c>
      <c r="E11733" t="str">
        <f t="shared" si="183"/>
        <v>2021NHS 24DisabilityNo</v>
      </c>
      <c r="F11733">
        <v>81.109979633401196</v>
      </c>
    </row>
    <row r="11734" spans="1:6" x14ac:dyDescent="0.25">
      <c r="A11734" s="95">
        <v>44286</v>
      </c>
      <c r="B11734" t="s">
        <v>16</v>
      </c>
      <c r="C11734" t="s">
        <v>4</v>
      </c>
      <c r="D11734" t="s">
        <v>56</v>
      </c>
      <c r="E11734" t="str">
        <f t="shared" si="183"/>
        <v>2021NHS 24DisabilityYes</v>
      </c>
      <c r="F11734">
        <v>10.183299389002</v>
      </c>
    </row>
    <row r="11735" spans="1:6" x14ac:dyDescent="0.25">
      <c r="A11735" s="95">
        <v>44286</v>
      </c>
      <c r="B11735" t="s">
        <v>17</v>
      </c>
      <c r="C11735" t="s">
        <v>4</v>
      </c>
      <c r="D11735" t="s">
        <v>14</v>
      </c>
      <c r="E11735" t="str">
        <f t="shared" si="183"/>
        <v>2021NHS Education for ScotlandDisabilityDeclined</v>
      </c>
      <c r="F11735">
        <v>17.7588046958377</v>
      </c>
    </row>
    <row r="11736" spans="1:6" x14ac:dyDescent="0.25">
      <c r="A11736" s="95">
        <v>44286</v>
      </c>
      <c r="B11736" t="s">
        <v>17</v>
      </c>
      <c r="C11736" t="s">
        <v>4</v>
      </c>
      <c r="D11736" t="s">
        <v>6</v>
      </c>
      <c r="E11736" t="str">
        <f t="shared" si="183"/>
        <v>2021NHS Education for ScotlandDisabilityNot Known</v>
      </c>
      <c r="F11736">
        <v>26.019210245464201</v>
      </c>
    </row>
    <row r="11737" spans="1:6" x14ac:dyDescent="0.25">
      <c r="A11737" s="95">
        <v>44286</v>
      </c>
      <c r="B11737" t="s">
        <v>17</v>
      </c>
      <c r="C11737" t="s">
        <v>4</v>
      </c>
      <c r="D11737" t="s">
        <v>131</v>
      </c>
      <c r="E11737" t="str">
        <f t="shared" si="183"/>
        <v>2021NHS Education for ScotlandDisabilityNo</v>
      </c>
      <c r="F11737">
        <v>55.133404482390603</v>
      </c>
    </row>
    <row r="11738" spans="1:6" x14ac:dyDescent="0.25">
      <c r="A11738" s="95">
        <v>44286</v>
      </c>
      <c r="B11738" t="s">
        <v>17</v>
      </c>
      <c r="C11738" t="s">
        <v>4</v>
      </c>
      <c r="D11738" t="s">
        <v>56</v>
      </c>
      <c r="E11738" t="str">
        <f t="shared" si="183"/>
        <v>2021NHS Education for ScotlandDisabilityYes</v>
      </c>
      <c r="F11738">
        <v>1.0885805763073599</v>
      </c>
    </row>
    <row r="11739" spans="1:6" x14ac:dyDescent="0.25">
      <c r="A11739" s="95">
        <v>44286</v>
      </c>
      <c r="B11739" t="s">
        <v>83</v>
      </c>
      <c r="C11739" t="s">
        <v>4</v>
      </c>
      <c r="D11739" t="s">
        <v>14</v>
      </c>
      <c r="E11739" t="str">
        <f t="shared" si="183"/>
        <v>2021Healthcare Improvement ScotlandDisabilityDeclined</v>
      </c>
      <c r="F11739">
        <v>7.6635514018691504</v>
      </c>
    </row>
    <row r="11740" spans="1:6" x14ac:dyDescent="0.25">
      <c r="A11740" s="95">
        <v>44286</v>
      </c>
      <c r="B11740" t="s">
        <v>83</v>
      </c>
      <c r="C11740" t="s">
        <v>4</v>
      </c>
      <c r="D11740" t="s">
        <v>6</v>
      </c>
      <c r="E11740" t="str">
        <f t="shared" si="183"/>
        <v>2021Healthcare Improvement ScotlandDisabilityNot Known</v>
      </c>
      <c r="F11740">
        <v>4.6728971962616797</v>
      </c>
    </row>
    <row r="11741" spans="1:6" x14ac:dyDescent="0.25">
      <c r="A11741" s="95">
        <v>44286</v>
      </c>
      <c r="B11741" t="s">
        <v>83</v>
      </c>
      <c r="C11741" t="s">
        <v>4</v>
      </c>
      <c r="D11741" t="s">
        <v>131</v>
      </c>
      <c r="E11741" t="str">
        <f t="shared" si="183"/>
        <v>2021Healthcare Improvement ScotlandDisabilityNo</v>
      </c>
      <c r="F11741">
        <v>84.299065420560694</v>
      </c>
    </row>
    <row r="11742" spans="1:6" x14ac:dyDescent="0.25">
      <c r="A11742" s="95">
        <v>44286</v>
      </c>
      <c r="B11742" t="s">
        <v>83</v>
      </c>
      <c r="C11742" t="s">
        <v>4</v>
      </c>
      <c r="D11742" t="s">
        <v>56</v>
      </c>
      <c r="E11742" t="str">
        <f t="shared" si="183"/>
        <v>2021Healthcare Improvement ScotlandDisabilityYes</v>
      </c>
      <c r="F11742">
        <v>3.3644859813084098</v>
      </c>
    </row>
    <row r="11743" spans="1:6" x14ac:dyDescent="0.25">
      <c r="A11743" s="95">
        <v>44286</v>
      </c>
      <c r="B11743" t="s">
        <v>141</v>
      </c>
      <c r="C11743" t="s">
        <v>4</v>
      </c>
      <c r="D11743" t="s">
        <v>14</v>
      </c>
      <c r="E11743" t="str">
        <f t="shared" si="183"/>
        <v>2021Public Health ScotlandDisabilityDeclined</v>
      </c>
      <c r="F11743">
        <v>2.1682567215958302</v>
      </c>
    </row>
    <row r="11744" spans="1:6" x14ac:dyDescent="0.25">
      <c r="A11744" s="95">
        <v>44286</v>
      </c>
      <c r="B11744" t="s">
        <v>141</v>
      </c>
      <c r="C11744" t="s">
        <v>4</v>
      </c>
      <c r="D11744" t="s">
        <v>6</v>
      </c>
      <c r="E11744" t="str">
        <f t="shared" si="183"/>
        <v>2021Public Health ScotlandDisabilityNot Known</v>
      </c>
      <c r="F11744">
        <v>11.795316565481301</v>
      </c>
    </row>
    <row r="11745" spans="1:6" x14ac:dyDescent="0.25">
      <c r="A11745" s="95">
        <v>44286</v>
      </c>
      <c r="B11745" t="s">
        <v>141</v>
      </c>
      <c r="C11745" t="s">
        <v>4</v>
      </c>
      <c r="D11745" t="s">
        <v>131</v>
      </c>
      <c r="E11745" t="str">
        <f t="shared" si="183"/>
        <v>2021Public Health ScotlandDisabilityNo</v>
      </c>
      <c r="F11745">
        <v>81.439722463139603</v>
      </c>
    </row>
    <row r="11746" spans="1:6" x14ac:dyDescent="0.25">
      <c r="A11746" s="95">
        <v>44286</v>
      </c>
      <c r="B11746" t="s">
        <v>141</v>
      </c>
      <c r="C11746" t="s">
        <v>4</v>
      </c>
      <c r="D11746" t="s">
        <v>56</v>
      </c>
      <c r="E11746" t="str">
        <f t="shared" si="183"/>
        <v>2021Public Health ScotlandDisabilityYes</v>
      </c>
      <c r="F11746">
        <v>4.59670424978317</v>
      </c>
    </row>
    <row r="11747" spans="1:6" x14ac:dyDescent="0.25">
      <c r="A11747" s="95">
        <v>44286</v>
      </c>
      <c r="B11747" t="s">
        <v>19</v>
      </c>
      <c r="C11747" t="s">
        <v>4</v>
      </c>
      <c r="D11747" t="s">
        <v>14</v>
      </c>
      <c r="E11747" t="str">
        <f t="shared" si="183"/>
        <v>2021The State HospitalDisabilityDeclined</v>
      </c>
      <c r="F11747">
        <v>7.6134699853587096</v>
      </c>
    </row>
    <row r="11748" spans="1:6" x14ac:dyDescent="0.25">
      <c r="A11748" s="95">
        <v>44286</v>
      </c>
      <c r="B11748" t="s">
        <v>19</v>
      </c>
      <c r="C11748" t="s">
        <v>4</v>
      </c>
      <c r="D11748" t="s">
        <v>6</v>
      </c>
      <c r="E11748" t="str">
        <f t="shared" si="183"/>
        <v>2021The State HospitalDisabilityNot Known</v>
      </c>
      <c r="F11748">
        <v>49.633967789165403</v>
      </c>
    </row>
    <row r="11749" spans="1:6" x14ac:dyDescent="0.25">
      <c r="A11749" s="95">
        <v>44286</v>
      </c>
      <c r="B11749" t="s">
        <v>19</v>
      </c>
      <c r="C11749" t="s">
        <v>4</v>
      </c>
      <c r="D11749" t="s">
        <v>131</v>
      </c>
      <c r="E11749" t="str">
        <f t="shared" si="183"/>
        <v>2021The State HospitalDisabilityNo</v>
      </c>
      <c r="F11749">
        <v>41.581259150805202</v>
      </c>
    </row>
    <row r="11750" spans="1:6" x14ac:dyDescent="0.25">
      <c r="A11750" s="95">
        <v>44286</v>
      </c>
      <c r="B11750" t="s">
        <v>19</v>
      </c>
      <c r="C11750" t="s">
        <v>4</v>
      </c>
      <c r="D11750" t="s">
        <v>56</v>
      </c>
      <c r="E11750" t="str">
        <f t="shared" si="183"/>
        <v>2021The State HospitalDisabilityYes</v>
      </c>
      <c r="F11750">
        <v>1.1713030746705699</v>
      </c>
    </row>
    <row r="11751" spans="1:6" x14ac:dyDescent="0.25">
      <c r="A11751" s="95">
        <v>44286</v>
      </c>
      <c r="B11751" t="s">
        <v>35</v>
      </c>
      <c r="C11751" t="s">
        <v>4</v>
      </c>
      <c r="D11751" t="s">
        <v>14</v>
      </c>
      <c r="E11751" t="str">
        <f t="shared" si="183"/>
        <v>2021National Waiting Times CentreDisabilityDeclined</v>
      </c>
      <c r="F11751">
        <v>1.37262817924909</v>
      </c>
    </row>
    <row r="11752" spans="1:6" x14ac:dyDescent="0.25">
      <c r="A11752" s="95">
        <v>44286</v>
      </c>
      <c r="B11752" t="s">
        <v>35</v>
      </c>
      <c r="C11752" t="s">
        <v>4</v>
      </c>
      <c r="D11752" t="s">
        <v>6</v>
      </c>
      <c r="E11752" t="str">
        <f t="shared" si="183"/>
        <v>2021National Waiting Times CentreDisabilityNot Known</v>
      </c>
      <c r="F11752">
        <v>19.539765845781101</v>
      </c>
    </row>
    <row r="11753" spans="1:6" x14ac:dyDescent="0.25">
      <c r="A11753" s="95">
        <v>44286</v>
      </c>
      <c r="B11753" t="s">
        <v>35</v>
      </c>
      <c r="C11753" t="s">
        <v>4</v>
      </c>
      <c r="D11753" t="s">
        <v>131</v>
      </c>
      <c r="E11753" t="str">
        <f t="shared" si="183"/>
        <v>2021National Waiting Times CentreDisabilityNo</v>
      </c>
      <c r="F11753">
        <v>77.876463463867495</v>
      </c>
    </row>
    <row r="11754" spans="1:6" x14ac:dyDescent="0.25">
      <c r="A11754" s="95">
        <v>44286</v>
      </c>
      <c r="B11754" t="s">
        <v>35</v>
      </c>
      <c r="C11754" t="s">
        <v>4</v>
      </c>
      <c r="D11754" t="s">
        <v>56</v>
      </c>
      <c r="E11754" t="str">
        <f t="shared" si="183"/>
        <v>2021National Waiting Times CentreDisabilityYes</v>
      </c>
      <c r="F11754">
        <v>1.2111425111021299</v>
      </c>
    </row>
    <row r="11755" spans="1:6" x14ac:dyDescent="0.25">
      <c r="A11755" s="95">
        <v>44286</v>
      </c>
      <c r="B11755" t="s">
        <v>105</v>
      </c>
      <c r="C11755" t="s">
        <v>4</v>
      </c>
      <c r="D11755" t="s">
        <v>14</v>
      </c>
      <c r="E11755" t="str">
        <f t="shared" si="183"/>
        <v>2021NHS FifeDisabilityDeclined</v>
      </c>
      <c r="F11755">
        <v>45.740756626919399</v>
      </c>
    </row>
    <row r="11756" spans="1:6" x14ac:dyDescent="0.25">
      <c r="A11756" s="95">
        <v>44286</v>
      </c>
      <c r="B11756" t="s">
        <v>105</v>
      </c>
      <c r="C11756" t="s">
        <v>4</v>
      </c>
      <c r="D11756" t="s">
        <v>6</v>
      </c>
      <c r="E11756" t="str">
        <f t="shared" si="183"/>
        <v>2021NHS FifeDisabilityNot Known</v>
      </c>
      <c r="F11756">
        <v>24.4230934202625</v>
      </c>
    </row>
    <row r="11757" spans="1:6" x14ac:dyDescent="0.25">
      <c r="A11757" s="95">
        <v>44286</v>
      </c>
      <c r="B11757" t="s">
        <v>105</v>
      </c>
      <c r="C11757" t="s">
        <v>4</v>
      </c>
      <c r="D11757" t="s">
        <v>131</v>
      </c>
      <c r="E11757" t="str">
        <f t="shared" si="183"/>
        <v>2021NHS FifeDisabilityNo</v>
      </c>
      <c r="F11757">
        <v>28.703783134597199</v>
      </c>
    </row>
    <row r="11758" spans="1:6" x14ac:dyDescent="0.25">
      <c r="A11758" s="95">
        <v>44286</v>
      </c>
      <c r="B11758" t="s">
        <v>105</v>
      </c>
      <c r="C11758" t="s">
        <v>4</v>
      </c>
      <c r="D11758" t="s">
        <v>56</v>
      </c>
      <c r="E11758" t="str">
        <f t="shared" si="183"/>
        <v>2021NHS FifeDisabilityYes</v>
      </c>
      <c r="F11758">
        <v>1.13236681822081</v>
      </c>
    </row>
    <row r="11759" spans="1:6" x14ac:dyDescent="0.25">
      <c r="A11759" s="95">
        <v>44286</v>
      </c>
      <c r="B11759" t="s">
        <v>108</v>
      </c>
      <c r="C11759" t="s">
        <v>4</v>
      </c>
      <c r="D11759" t="s">
        <v>14</v>
      </c>
      <c r="E11759" t="str">
        <f t="shared" si="183"/>
        <v>2021NHS Greater Glasgow &amp; ClydeDisabilityDeclined</v>
      </c>
      <c r="F11759">
        <v>1.1847158218125899</v>
      </c>
    </row>
    <row r="11760" spans="1:6" x14ac:dyDescent="0.25">
      <c r="A11760" s="95">
        <v>44286</v>
      </c>
      <c r="B11760" t="s">
        <v>108</v>
      </c>
      <c r="C11760" t="s">
        <v>4</v>
      </c>
      <c r="D11760" t="s">
        <v>6</v>
      </c>
      <c r="E11760" t="str">
        <f t="shared" si="183"/>
        <v>2021NHS Greater Glasgow &amp; ClydeDisabilityNot Known</v>
      </c>
      <c r="F11760">
        <v>53.776881720430097</v>
      </c>
    </row>
    <row r="11761" spans="1:6" x14ac:dyDescent="0.25">
      <c r="A11761" s="95">
        <v>44286</v>
      </c>
      <c r="B11761" t="s">
        <v>108</v>
      </c>
      <c r="C11761" t="s">
        <v>4</v>
      </c>
      <c r="D11761" t="s">
        <v>131</v>
      </c>
      <c r="E11761" t="str">
        <f t="shared" si="183"/>
        <v>2021NHS Greater Glasgow &amp; ClydeDisabilityNo</v>
      </c>
      <c r="F11761">
        <v>44.450844854070603</v>
      </c>
    </row>
    <row r="11762" spans="1:6" x14ac:dyDescent="0.25">
      <c r="A11762" s="95">
        <v>44286</v>
      </c>
      <c r="B11762" t="s">
        <v>108</v>
      </c>
      <c r="C11762" t="s">
        <v>4</v>
      </c>
      <c r="D11762" t="s">
        <v>56</v>
      </c>
      <c r="E11762" t="str">
        <f t="shared" si="183"/>
        <v>2021NHS Greater Glasgow &amp; ClydeDisabilityYes</v>
      </c>
      <c r="F11762">
        <v>0.58755760368663501</v>
      </c>
    </row>
    <row r="11763" spans="1:6" x14ac:dyDescent="0.25">
      <c r="A11763" s="95">
        <v>44286</v>
      </c>
      <c r="B11763" t="s">
        <v>109</v>
      </c>
      <c r="C11763" t="s">
        <v>4</v>
      </c>
      <c r="D11763" t="s">
        <v>14</v>
      </c>
      <c r="E11763" t="str">
        <f t="shared" si="183"/>
        <v>2021NHS HighlandDisabilityDeclined</v>
      </c>
      <c r="F11763">
        <v>19.357763505855601</v>
      </c>
    </row>
    <row r="11764" spans="1:6" x14ac:dyDescent="0.25">
      <c r="A11764" s="95">
        <v>44286</v>
      </c>
      <c r="B11764" t="s">
        <v>109</v>
      </c>
      <c r="C11764" t="s">
        <v>4</v>
      </c>
      <c r="D11764" t="s">
        <v>6</v>
      </c>
      <c r="E11764" t="str">
        <f t="shared" si="183"/>
        <v>2021NHS HighlandDisabilityNot Known</v>
      </c>
      <c r="F11764">
        <v>20.642236494144299</v>
      </c>
    </row>
    <row r="11765" spans="1:6" x14ac:dyDescent="0.25">
      <c r="A11765" s="95">
        <v>44286</v>
      </c>
      <c r="B11765" t="s">
        <v>109</v>
      </c>
      <c r="C11765" t="s">
        <v>4</v>
      </c>
      <c r="D11765" t="s">
        <v>131</v>
      </c>
      <c r="E11765" t="str">
        <f t="shared" si="183"/>
        <v>2021NHS HighlandDisabilityNo</v>
      </c>
      <c r="F11765">
        <v>59.289761994711</v>
      </c>
    </row>
    <row r="11766" spans="1:6" x14ac:dyDescent="0.25">
      <c r="A11766" s="95">
        <v>44286</v>
      </c>
      <c r="B11766" t="s">
        <v>109</v>
      </c>
      <c r="C11766" t="s">
        <v>4</v>
      </c>
      <c r="D11766" t="s">
        <v>56</v>
      </c>
      <c r="E11766" t="str">
        <f t="shared" si="183"/>
        <v>2021NHS HighlandDisabilityYes</v>
      </c>
      <c r="F11766">
        <v>0.71023800528900605</v>
      </c>
    </row>
    <row r="11767" spans="1:6" x14ac:dyDescent="0.25">
      <c r="A11767" s="95">
        <v>44286</v>
      </c>
      <c r="B11767" t="s">
        <v>110</v>
      </c>
      <c r="C11767" t="s">
        <v>4</v>
      </c>
      <c r="D11767" t="s">
        <v>14</v>
      </c>
      <c r="E11767" t="str">
        <f t="shared" si="183"/>
        <v>2021NHS LanarkshireDisabilityDeclined</v>
      </c>
      <c r="F11767">
        <v>6.2306749897905602</v>
      </c>
    </row>
    <row r="11768" spans="1:6" x14ac:dyDescent="0.25">
      <c r="A11768" s="95">
        <v>44286</v>
      </c>
      <c r="B11768" t="s">
        <v>110</v>
      </c>
      <c r="C11768" t="s">
        <v>4</v>
      </c>
      <c r="D11768" t="s">
        <v>6</v>
      </c>
      <c r="E11768" t="str">
        <f t="shared" si="183"/>
        <v>2021NHS LanarkshireDisabilityNot Known</v>
      </c>
      <c r="F11768">
        <v>45.674114695758703</v>
      </c>
    </row>
    <row r="11769" spans="1:6" x14ac:dyDescent="0.25">
      <c r="A11769" s="95">
        <v>44286</v>
      </c>
      <c r="B11769" t="s">
        <v>110</v>
      </c>
      <c r="C11769" t="s">
        <v>4</v>
      </c>
      <c r="D11769" t="s">
        <v>131</v>
      </c>
      <c r="E11769" t="str">
        <f t="shared" si="183"/>
        <v>2021NHS LanarkshireDisabilityNo</v>
      </c>
      <c r="F11769">
        <v>47.645994982789801</v>
      </c>
    </row>
    <row r="11770" spans="1:6" x14ac:dyDescent="0.25">
      <c r="A11770" s="95">
        <v>44286</v>
      </c>
      <c r="B11770" t="s">
        <v>110</v>
      </c>
      <c r="C11770" t="s">
        <v>4</v>
      </c>
      <c r="D11770" t="s">
        <v>56</v>
      </c>
      <c r="E11770" t="str">
        <f t="shared" si="183"/>
        <v>2021NHS LanarkshireDisabilityYes</v>
      </c>
      <c r="F11770">
        <v>0.44921533166092897</v>
      </c>
    </row>
    <row r="11771" spans="1:6" x14ac:dyDescent="0.25">
      <c r="A11771" s="95">
        <v>44286</v>
      </c>
      <c r="B11771" t="s">
        <v>107</v>
      </c>
      <c r="C11771" t="s">
        <v>4</v>
      </c>
      <c r="D11771" t="s">
        <v>14</v>
      </c>
      <c r="E11771" t="str">
        <f t="shared" si="183"/>
        <v>2021NHS GrampianDisabilityDeclined</v>
      </c>
      <c r="F11771">
        <v>20.131915731443101</v>
      </c>
    </row>
    <row r="11772" spans="1:6" x14ac:dyDescent="0.25">
      <c r="A11772" s="95">
        <v>44286</v>
      </c>
      <c r="B11772" t="s">
        <v>107</v>
      </c>
      <c r="C11772" t="s">
        <v>4</v>
      </c>
      <c r="D11772" t="s">
        <v>6</v>
      </c>
      <c r="E11772" t="str">
        <f t="shared" si="183"/>
        <v>2021NHS GrampianDisabilityNot Known</v>
      </c>
      <c r="F11772">
        <v>1.93935814136641</v>
      </c>
    </row>
    <row r="11773" spans="1:6" x14ac:dyDescent="0.25">
      <c r="A11773" s="95">
        <v>44286</v>
      </c>
      <c r="B11773" t="s">
        <v>107</v>
      </c>
      <c r="C11773" t="s">
        <v>4</v>
      </c>
      <c r="D11773" t="s">
        <v>131</v>
      </c>
      <c r="E11773" t="str">
        <f t="shared" si="183"/>
        <v>2021NHS GrampianDisabilityNo</v>
      </c>
      <c r="F11773">
        <v>77.441425477456093</v>
      </c>
    </row>
    <row r="11774" spans="1:6" x14ac:dyDescent="0.25">
      <c r="A11774" s="95">
        <v>44286</v>
      </c>
      <c r="B11774" t="s">
        <v>107</v>
      </c>
      <c r="C11774" t="s">
        <v>4</v>
      </c>
      <c r="D11774" t="s">
        <v>56</v>
      </c>
      <c r="E11774" t="str">
        <f t="shared" si="183"/>
        <v>2021NHS GrampianDisabilityYes</v>
      </c>
      <c r="F11774">
        <v>0.48730064973419901</v>
      </c>
    </row>
    <row r="11775" spans="1:6" x14ac:dyDescent="0.25">
      <c r="A11775" s="95">
        <v>44286</v>
      </c>
      <c r="B11775" t="s">
        <v>112</v>
      </c>
      <c r="C11775" t="s">
        <v>4</v>
      </c>
      <c r="D11775" t="s">
        <v>14</v>
      </c>
      <c r="E11775" t="str">
        <f t="shared" si="183"/>
        <v>2021NHS OrkneyDisabilityDeclined</v>
      </c>
      <c r="F11775">
        <v>4.5407636738906003</v>
      </c>
    </row>
    <row r="11776" spans="1:6" x14ac:dyDescent="0.25">
      <c r="A11776" s="95">
        <v>44286</v>
      </c>
      <c r="B11776" t="s">
        <v>112</v>
      </c>
      <c r="C11776" t="s">
        <v>4</v>
      </c>
      <c r="D11776" t="s">
        <v>6</v>
      </c>
      <c r="E11776" t="str">
        <f t="shared" si="183"/>
        <v>2021NHS OrkneyDisabilityNot Known</v>
      </c>
      <c r="F11776">
        <v>33.436532507739898</v>
      </c>
    </row>
    <row r="11777" spans="1:6" x14ac:dyDescent="0.25">
      <c r="A11777" s="95">
        <v>44286</v>
      </c>
      <c r="B11777" t="s">
        <v>112</v>
      </c>
      <c r="C11777" t="s">
        <v>4</v>
      </c>
      <c r="D11777" t="s">
        <v>131</v>
      </c>
      <c r="E11777" t="str">
        <f t="shared" si="183"/>
        <v>2021NHS OrkneyDisabilityNo</v>
      </c>
      <c r="F11777">
        <v>60.990712074303403</v>
      </c>
    </row>
    <row r="11778" spans="1:6" x14ac:dyDescent="0.25">
      <c r="A11778" s="95">
        <v>44286</v>
      </c>
      <c r="B11778" t="s">
        <v>112</v>
      </c>
      <c r="C11778" t="s">
        <v>4</v>
      </c>
      <c r="D11778" t="s">
        <v>56</v>
      </c>
      <c r="E11778" t="str">
        <f t="shared" si="183"/>
        <v>2021NHS OrkneyDisabilityYes</v>
      </c>
      <c r="F11778">
        <v>1.03199174406604</v>
      </c>
    </row>
    <row r="11779" spans="1:6" x14ac:dyDescent="0.25">
      <c r="A11779" s="95">
        <v>44286</v>
      </c>
      <c r="B11779" t="s">
        <v>111</v>
      </c>
      <c r="C11779" t="s">
        <v>4</v>
      </c>
      <c r="D11779" t="s">
        <v>14</v>
      </c>
      <c r="E11779" t="str">
        <f t="shared" si="183"/>
        <v>2021NHS LothianDisabilityDeclined</v>
      </c>
      <c r="F11779">
        <v>2.4165188903249</v>
      </c>
    </row>
    <row r="11780" spans="1:6" x14ac:dyDescent="0.25">
      <c r="A11780" s="95">
        <v>44286</v>
      </c>
      <c r="B11780" t="s">
        <v>111</v>
      </c>
      <c r="C11780" t="s">
        <v>4</v>
      </c>
      <c r="D11780" t="s">
        <v>6</v>
      </c>
      <c r="E11780" t="str">
        <f t="shared" ref="E11780:E11843" si="184">"20"&amp;RIGHT(TEXT(A11780,"dd-mmm-yy"),2)&amp;B11780&amp;C11780&amp;D11780</f>
        <v>2021NHS LothianDisabilityNot Known</v>
      </c>
      <c r="F11780">
        <v>21.6044002284271</v>
      </c>
    </row>
    <row r="11781" spans="1:6" x14ac:dyDescent="0.25">
      <c r="A11781" s="95">
        <v>44286</v>
      </c>
      <c r="B11781" t="s">
        <v>111</v>
      </c>
      <c r="C11781" t="s">
        <v>4</v>
      </c>
      <c r="D11781" t="s">
        <v>131</v>
      </c>
      <c r="E11781" t="str">
        <f t="shared" si="184"/>
        <v>2021NHS LothianDisabilityNo</v>
      </c>
      <c r="F11781">
        <v>74.061494995641795</v>
      </c>
    </row>
    <row r="11782" spans="1:6" x14ac:dyDescent="0.25">
      <c r="A11782" s="95">
        <v>44286</v>
      </c>
      <c r="B11782" t="s">
        <v>111</v>
      </c>
      <c r="C11782" t="s">
        <v>4</v>
      </c>
      <c r="D11782" t="s">
        <v>56</v>
      </c>
      <c r="E11782" t="str">
        <f t="shared" si="184"/>
        <v>2021NHS LothianDisabilityYes</v>
      </c>
      <c r="F11782">
        <v>1.9175858856060799</v>
      </c>
    </row>
    <row r="11783" spans="1:6" x14ac:dyDescent="0.25">
      <c r="A11783" s="95">
        <v>44286</v>
      </c>
      <c r="B11783" t="s">
        <v>114</v>
      </c>
      <c r="C11783" t="s">
        <v>4</v>
      </c>
      <c r="D11783" t="s">
        <v>14</v>
      </c>
      <c r="E11783" t="str">
        <f t="shared" si="184"/>
        <v>2021NHS TaysideDisabilityDeclined</v>
      </c>
      <c r="F11783">
        <v>7.9183933694612598</v>
      </c>
    </row>
    <row r="11784" spans="1:6" x14ac:dyDescent="0.25">
      <c r="A11784" s="95">
        <v>44286</v>
      </c>
      <c r="B11784" t="s">
        <v>114</v>
      </c>
      <c r="C11784" t="s">
        <v>4</v>
      </c>
      <c r="D11784" t="s">
        <v>6</v>
      </c>
      <c r="E11784" t="str">
        <f t="shared" si="184"/>
        <v>2021NHS TaysideDisabilityNot Known</v>
      </c>
      <c r="F11784">
        <v>32.827542237806803</v>
      </c>
    </row>
    <row r="11785" spans="1:6" x14ac:dyDescent="0.25">
      <c r="A11785" s="95">
        <v>44286</v>
      </c>
      <c r="B11785" t="s">
        <v>114</v>
      </c>
      <c r="C11785" t="s">
        <v>4</v>
      </c>
      <c r="D11785" t="s">
        <v>131</v>
      </c>
      <c r="E11785" t="str">
        <f t="shared" si="184"/>
        <v>2021NHS TaysideDisabilityNo</v>
      </c>
      <c r="F11785">
        <v>58.591010519604701</v>
      </c>
    </row>
    <row r="11786" spans="1:6" x14ac:dyDescent="0.25">
      <c r="A11786" s="95">
        <v>44286</v>
      </c>
      <c r="B11786" t="s">
        <v>114</v>
      </c>
      <c r="C11786" t="s">
        <v>4</v>
      </c>
      <c r="D11786" t="s">
        <v>56</v>
      </c>
      <c r="E11786" t="str">
        <f t="shared" si="184"/>
        <v>2021NHS TaysideDisabilityYes</v>
      </c>
      <c r="F11786">
        <v>0.663053873127191</v>
      </c>
    </row>
    <row r="11787" spans="1:6" x14ac:dyDescent="0.25">
      <c r="A11787" s="95">
        <v>44286</v>
      </c>
      <c r="B11787" t="s">
        <v>106</v>
      </c>
      <c r="C11787" t="s">
        <v>4</v>
      </c>
      <c r="D11787" t="s">
        <v>14</v>
      </c>
      <c r="E11787" t="str">
        <f t="shared" si="184"/>
        <v>2021NHS Forth ValleyDisabilityDeclined</v>
      </c>
      <c r="F11787">
        <v>2.9242308946624598</v>
      </c>
    </row>
    <row r="11788" spans="1:6" x14ac:dyDescent="0.25">
      <c r="A11788" s="95">
        <v>44286</v>
      </c>
      <c r="B11788" t="s">
        <v>106</v>
      </c>
      <c r="C11788" t="s">
        <v>4</v>
      </c>
      <c r="D11788" t="s">
        <v>6</v>
      </c>
      <c r="E11788" t="str">
        <f t="shared" si="184"/>
        <v>2021NHS Forth ValleyDisabilityNot Known</v>
      </c>
      <c r="F11788">
        <v>32.8948798782476</v>
      </c>
    </row>
    <row r="11789" spans="1:6" x14ac:dyDescent="0.25">
      <c r="A11789" s="95">
        <v>44286</v>
      </c>
      <c r="B11789" t="s">
        <v>106</v>
      </c>
      <c r="C11789" t="s">
        <v>4</v>
      </c>
      <c r="D11789" t="s">
        <v>131</v>
      </c>
      <c r="E11789" t="str">
        <f t="shared" si="184"/>
        <v>2021NHS Forth ValleyDisabilityNo</v>
      </c>
      <c r="F11789">
        <v>63.474290683769901</v>
      </c>
    </row>
    <row r="11790" spans="1:6" x14ac:dyDescent="0.25">
      <c r="A11790" s="95">
        <v>44286</v>
      </c>
      <c r="B11790" t="s">
        <v>106</v>
      </c>
      <c r="C11790" t="s">
        <v>4</v>
      </c>
      <c r="D11790" t="s">
        <v>56</v>
      </c>
      <c r="E11790" t="str">
        <f t="shared" si="184"/>
        <v>2021NHS Forth ValleyDisabilityYes</v>
      </c>
      <c r="F11790">
        <v>0.706598543319926</v>
      </c>
    </row>
    <row r="11791" spans="1:6" x14ac:dyDescent="0.25">
      <c r="A11791" s="95">
        <v>44286</v>
      </c>
      <c r="B11791" t="s">
        <v>115</v>
      </c>
      <c r="C11791" t="s">
        <v>4</v>
      </c>
      <c r="D11791" t="s">
        <v>14</v>
      </c>
      <c r="E11791" t="str">
        <f t="shared" si="184"/>
        <v>2021NHS Western IslesDisabilityDeclined</v>
      </c>
      <c r="F11791">
        <v>7.4716981132075402</v>
      </c>
    </row>
    <row r="11792" spans="1:6" x14ac:dyDescent="0.25">
      <c r="A11792" s="95">
        <v>44286</v>
      </c>
      <c r="B11792" t="s">
        <v>115</v>
      </c>
      <c r="C11792" t="s">
        <v>4</v>
      </c>
      <c r="D11792" t="s">
        <v>6</v>
      </c>
      <c r="E11792" t="str">
        <f t="shared" si="184"/>
        <v>2021NHS Western IslesDisabilityNot Known</v>
      </c>
      <c r="F11792">
        <v>38.415094339622598</v>
      </c>
    </row>
    <row r="11793" spans="1:6" x14ac:dyDescent="0.25">
      <c r="A11793" s="95">
        <v>44286</v>
      </c>
      <c r="B11793" t="s">
        <v>115</v>
      </c>
      <c r="C11793" t="s">
        <v>4</v>
      </c>
      <c r="D11793" t="s">
        <v>131</v>
      </c>
      <c r="E11793" t="str">
        <f t="shared" si="184"/>
        <v>2021NHS Western IslesDisabilityNo</v>
      </c>
      <c r="F11793">
        <v>53.509433962264097</v>
      </c>
    </row>
    <row r="11794" spans="1:6" x14ac:dyDescent="0.25">
      <c r="A11794" s="95">
        <v>44286</v>
      </c>
      <c r="B11794" t="s">
        <v>115</v>
      </c>
      <c r="C11794" t="s">
        <v>4</v>
      </c>
      <c r="D11794" t="s">
        <v>56</v>
      </c>
      <c r="E11794" t="str">
        <f t="shared" si="184"/>
        <v>2021NHS Western IslesDisabilityYes</v>
      </c>
      <c r="F11794">
        <v>0.60377358490566002</v>
      </c>
    </row>
    <row r="11795" spans="1:6" x14ac:dyDescent="0.25">
      <c r="A11795" s="95">
        <v>44286</v>
      </c>
      <c r="B11795" t="s">
        <v>104</v>
      </c>
      <c r="C11795" t="s">
        <v>4</v>
      </c>
      <c r="D11795" t="s">
        <v>14</v>
      </c>
      <c r="E11795" t="str">
        <f t="shared" si="184"/>
        <v>2021NHS Dumfries &amp; GallowayDisabilityDeclined</v>
      </c>
      <c r="F11795">
        <v>10.7680862934721</v>
      </c>
    </row>
    <row r="11796" spans="1:6" x14ac:dyDescent="0.25">
      <c r="A11796" s="95">
        <v>44286</v>
      </c>
      <c r="B11796" t="s">
        <v>104</v>
      </c>
      <c r="C11796" t="s">
        <v>4</v>
      </c>
      <c r="D11796" t="s">
        <v>6</v>
      </c>
      <c r="E11796" t="str">
        <f t="shared" si="184"/>
        <v>2021NHS Dumfries &amp; GallowayDisabilityNot Known</v>
      </c>
      <c r="F11796">
        <v>69.425330109726602</v>
      </c>
    </row>
    <row r="11797" spans="1:6" x14ac:dyDescent="0.25">
      <c r="A11797" s="95">
        <v>44286</v>
      </c>
      <c r="B11797" t="s">
        <v>104</v>
      </c>
      <c r="C11797" t="s">
        <v>4</v>
      </c>
      <c r="D11797" t="s">
        <v>131</v>
      </c>
      <c r="E11797" t="str">
        <f t="shared" si="184"/>
        <v>2021NHS Dumfries &amp; GallowayDisabilityNo</v>
      </c>
      <c r="F11797">
        <v>18.504742421424499</v>
      </c>
    </row>
    <row r="11798" spans="1:6" x14ac:dyDescent="0.25">
      <c r="A11798" s="95">
        <v>44286</v>
      </c>
      <c r="B11798" t="s">
        <v>104</v>
      </c>
      <c r="C11798" t="s">
        <v>4</v>
      </c>
      <c r="D11798" t="s">
        <v>56</v>
      </c>
      <c r="E11798" t="str">
        <f t="shared" si="184"/>
        <v>2021NHS Dumfries &amp; GallowayDisabilityYes</v>
      </c>
      <c r="F11798">
        <v>1.3018411753765999</v>
      </c>
    </row>
    <row r="11799" spans="1:6" x14ac:dyDescent="0.25">
      <c r="A11799" s="95">
        <v>44286</v>
      </c>
      <c r="B11799" t="s">
        <v>113</v>
      </c>
      <c r="C11799" t="s">
        <v>4</v>
      </c>
      <c r="D11799" t="s">
        <v>14</v>
      </c>
      <c r="E11799" t="str">
        <f t="shared" si="184"/>
        <v>2021NHS ShetlandDisabilityDeclined</v>
      </c>
      <c r="F11799">
        <v>5.5692055692055602</v>
      </c>
    </row>
    <row r="11800" spans="1:6" x14ac:dyDescent="0.25">
      <c r="A11800" s="95">
        <v>44286</v>
      </c>
      <c r="B11800" t="s">
        <v>113</v>
      </c>
      <c r="C11800" t="s">
        <v>4</v>
      </c>
      <c r="D11800" t="s">
        <v>6</v>
      </c>
      <c r="E11800" t="str">
        <f t="shared" si="184"/>
        <v>2021NHS ShetlandDisabilityNot Known</v>
      </c>
      <c r="F11800">
        <v>1.88370188370188</v>
      </c>
    </row>
    <row r="11801" spans="1:6" x14ac:dyDescent="0.25">
      <c r="A11801" s="95">
        <v>44286</v>
      </c>
      <c r="B11801" t="s">
        <v>113</v>
      </c>
      <c r="C11801" t="s">
        <v>4</v>
      </c>
      <c r="D11801" t="s">
        <v>131</v>
      </c>
      <c r="E11801" t="str">
        <f t="shared" si="184"/>
        <v>2021NHS ShetlandDisabilityNo</v>
      </c>
      <c r="F11801">
        <v>87.551187551187496</v>
      </c>
    </row>
    <row r="11802" spans="1:6" x14ac:dyDescent="0.25">
      <c r="A11802" s="95">
        <v>44286</v>
      </c>
      <c r="B11802" t="s">
        <v>113</v>
      </c>
      <c r="C11802" t="s">
        <v>4</v>
      </c>
      <c r="D11802" t="s">
        <v>56</v>
      </c>
      <c r="E11802" t="str">
        <f t="shared" si="184"/>
        <v>2021NHS ShetlandDisabilityYes</v>
      </c>
      <c r="F11802">
        <v>4.9959049959049899</v>
      </c>
    </row>
    <row r="11803" spans="1:6" x14ac:dyDescent="0.25">
      <c r="A11803" s="95">
        <v>44286</v>
      </c>
      <c r="B11803" t="s">
        <v>127</v>
      </c>
      <c r="C11803" t="s">
        <v>4</v>
      </c>
      <c r="D11803" t="s">
        <v>14</v>
      </c>
      <c r="E11803" t="str">
        <f t="shared" si="184"/>
        <v>2021East RegionDisabilityDeclined</v>
      </c>
      <c r="F11803">
        <v>12.735315296780101</v>
      </c>
    </row>
    <row r="11804" spans="1:6" x14ac:dyDescent="0.25">
      <c r="A11804" s="95">
        <v>44286</v>
      </c>
      <c r="B11804" t="s">
        <v>132</v>
      </c>
      <c r="C11804" t="s">
        <v>4</v>
      </c>
      <c r="D11804" t="s">
        <v>14</v>
      </c>
      <c r="E11804" t="str">
        <f t="shared" si="184"/>
        <v>2021National Bodies and Special Health BoardsDisabilityDeclined</v>
      </c>
      <c r="F11804">
        <v>7.19496171446694</v>
      </c>
    </row>
    <row r="11805" spans="1:6" x14ac:dyDescent="0.25">
      <c r="A11805" s="95">
        <v>44286</v>
      </c>
      <c r="B11805" t="s">
        <v>128</v>
      </c>
      <c r="C11805" t="s">
        <v>4</v>
      </c>
      <c r="D11805" t="s">
        <v>14</v>
      </c>
      <c r="E11805" t="str">
        <f t="shared" si="184"/>
        <v>2021North RegionDisabilityDeclined</v>
      </c>
      <c r="F11805">
        <v>15.364637637201101</v>
      </c>
    </row>
    <row r="11806" spans="1:6" x14ac:dyDescent="0.25">
      <c r="A11806" s="95">
        <v>44286</v>
      </c>
      <c r="B11806" t="s">
        <v>129</v>
      </c>
      <c r="C11806" t="s">
        <v>4</v>
      </c>
      <c r="D11806" t="s">
        <v>14</v>
      </c>
      <c r="E11806" t="str">
        <f t="shared" si="184"/>
        <v>2021West RegionDisabilityDeclined</v>
      </c>
      <c r="F11806">
        <v>2.7789508379082601</v>
      </c>
    </row>
    <row r="11807" spans="1:6" x14ac:dyDescent="0.25">
      <c r="A11807" s="95">
        <v>44286</v>
      </c>
      <c r="B11807" t="s">
        <v>127</v>
      </c>
      <c r="C11807" t="s">
        <v>4</v>
      </c>
      <c r="D11807" t="s">
        <v>6</v>
      </c>
      <c r="E11807" t="str">
        <f t="shared" si="184"/>
        <v>2021East RegionDisabilityNot Known</v>
      </c>
      <c r="F11807">
        <v>20.855879024791601</v>
      </c>
    </row>
    <row r="11808" spans="1:6" x14ac:dyDescent="0.25">
      <c r="A11808" s="95">
        <v>44286</v>
      </c>
      <c r="B11808" t="s">
        <v>132</v>
      </c>
      <c r="C11808" t="s">
        <v>4</v>
      </c>
      <c r="D11808" t="s">
        <v>6</v>
      </c>
      <c r="E11808" t="str">
        <f t="shared" si="184"/>
        <v>2021National Bodies and Special Health BoardsDisabilityNot Known</v>
      </c>
      <c r="F11808">
        <v>16.5330071134067</v>
      </c>
    </row>
    <row r="11809" spans="1:6" x14ac:dyDescent="0.25">
      <c r="A11809" s="95">
        <v>44286</v>
      </c>
      <c r="B11809" t="s">
        <v>128</v>
      </c>
      <c r="C11809" t="s">
        <v>4</v>
      </c>
      <c r="D11809" t="s">
        <v>6</v>
      </c>
      <c r="E11809" t="str">
        <f t="shared" si="184"/>
        <v>2021North RegionDisabilityNot Known</v>
      </c>
      <c r="F11809">
        <v>17.309624462095499</v>
      </c>
    </row>
    <row r="11810" spans="1:6" x14ac:dyDescent="0.25">
      <c r="A11810" s="95">
        <v>44286</v>
      </c>
      <c r="B11810" t="s">
        <v>129</v>
      </c>
      <c r="C11810" t="s">
        <v>4</v>
      </c>
      <c r="D11810" t="s">
        <v>6</v>
      </c>
      <c r="E11810" t="str">
        <f t="shared" si="184"/>
        <v>2021West RegionDisabilityNot Known</v>
      </c>
      <c r="F11810">
        <v>50.936788653475702</v>
      </c>
    </row>
    <row r="11811" spans="1:6" x14ac:dyDescent="0.25">
      <c r="A11811" s="95">
        <v>44286</v>
      </c>
      <c r="B11811" t="s">
        <v>127</v>
      </c>
      <c r="C11811" t="s">
        <v>4</v>
      </c>
      <c r="D11811" t="s">
        <v>131</v>
      </c>
      <c r="E11811" t="str">
        <f t="shared" si="184"/>
        <v>2021East RegionDisabilityNo</v>
      </c>
      <c r="F11811">
        <v>64.764941878407498</v>
      </c>
    </row>
    <row r="11812" spans="1:6" x14ac:dyDescent="0.25">
      <c r="A11812" s="95">
        <v>44286</v>
      </c>
      <c r="B11812" t="s">
        <v>132</v>
      </c>
      <c r="C11812" t="s">
        <v>4</v>
      </c>
      <c r="D11812" t="s">
        <v>131</v>
      </c>
      <c r="E11812" t="str">
        <f t="shared" si="184"/>
        <v>2021National Bodies and Special Health BoardsDisabilityNo</v>
      </c>
      <c r="F11812">
        <v>73.136695210910204</v>
      </c>
    </row>
    <row r="11813" spans="1:6" x14ac:dyDescent="0.25">
      <c r="A11813" s="95">
        <v>44286</v>
      </c>
      <c r="B11813" t="s">
        <v>128</v>
      </c>
      <c r="C11813" t="s">
        <v>4</v>
      </c>
      <c r="D11813" t="s">
        <v>131</v>
      </c>
      <c r="E11813" t="str">
        <f t="shared" si="184"/>
        <v>2021North RegionDisabilityNo</v>
      </c>
      <c r="F11813">
        <v>66.612955204640599</v>
      </c>
    </row>
    <row r="11814" spans="1:6" x14ac:dyDescent="0.25">
      <c r="A11814" s="95">
        <v>44286</v>
      </c>
      <c r="B11814" t="s">
        <v>129</v>
      </c>
      <c r="C11814" t="s">
        <v>4</v>
      </c>
      <c r="D11814" t="s">
        <v>131</v>
      </c>
      <c r="E11814" t="str">
        <f t="shared" si="184"/>
        <v>2021West RegionDisabilityNo</v>
      </c>
      <c r="F11814">
        <v>45.6415380019982</v>
      </c>
    </row>
    <row r="11815" spans="1:6" x14ac:dyDescent="0.25">
      <c r="A11815" s="95">
        <v>44286</v>
      </c>
      <c r="B11815" t="s">
        <v>127</v>
      </c>
      <c r="C11815" t="s">
        <v>4</v>
      </c>
      <c r="D11815" t="s">
        <v>56</v>
      </c>
      <c r="E11815" t="str">
        <f t="shared" si="184"/>
        <v>2021East RegionDisabilityYes</v>
      </c>
      <c r="F11815">
        <v>1.6438638000205701</v>
      </c>
    </row>
    <row r="11816" spans="1:6" x14ac:dyDescent="0.25">
      <c r="A11816" s="95">
        <v>44286</v>
      </c>
      <c r="B11816" t="s">
        <v>132</v>
      </c>
      <c r="C11816" t="s">
        <v>4</v>
      </c>
      <c r="D11816" t="s">
        <v>56</v>
      </c>
      <c r="E11816" t="str">
        <f t="shared" si="184"/>
        <v>2021National Bodies and Special Health BoardsDisabilityYes</v>
      </c>
      <c r="F11816">
        <v>3.1353359612160698</v>
      </c>
    </row>
    <row r="11817" spans="1:6" x14ac:dyDescent="0.25">
      <c r="A11817" s="95">
        <v>44286</v>
      </c>
      <c r="B11817" t="s">
        <v>128</v>
      </c>
      <c r="C11817" t="s">
        <v>4</v>
      </c>
      <c r="D11817" t="s">
        <v>56</v>
      </c>
      <c r="E11817" t="str">
        <f t="shared" si="184"/>
        <v>2021North RegionDisabilityYes</v>
      </c>
      <c r="F11817">
        <v>0.712782696062633</v>
      </c>
    </row>
    <row r="11818" spans="1:6" x14ac:dyDescent="0.25">
      <c r="A11818" s="95">
        <v>44286</v>
      </c>
      <c r="B11818" t="s">
        <v>129</v>
      </c>
      <c r="C11818" t="s">
        <v>4</v>
      </c>
      <c r="D11818" t="s">
        <v>56</v>
      </c>
      <c r="E11818" t="str">
        <f t="shared" si="184"/>
        <v>2021West RegionDisabilityYes</v>
      </c>
      <c r="F11818">
        <v>0.64272250661777497</v>
      </c>
    </row>
    <row r="11819" spans="1:6" x14ac:dyDescent="0.25">
      <c r="A11819" s="95">
        <v>44286</v>
      </c>
      <c r="B11819" t="s">
        <v>127</v>
      </c>
      <c r="C11819" t="s">
        <v>90</v>
      </c>
      <c r="D11819" t="s">
        <v>69</v>
      </c>
      <c r="E11819" t="str">
        <f t="shared" si="184"/>
        <v>2021East RegionEthnicityAfrican - African</v>
      </c>
      <c r="F11819">
        <v>0.64396667009566899</v>
      </c>
    </row>
    <row r="11820" spans="1:6" x14ac:dyDescent="0.25">
      <c r="A11820" s="95">
        <v>44286</v>
      </c>
      <c r="B11820" t="s">
        <v>132</v>
      </c>
      <c r="C11820" t="s">
        <v>90</v>
      </c>
      <c r="D11820" t="s">
        <v>69</v>
      </c>
      <c r="E11820" t="str">
        <f t="shared" si="184"/>
        <v>2021National Bodies and Special Health BoardsEthnicityAfrican - African</v>
      </c>
      <c r="F11820">
        <v>0.28997326808934798</v>
      </c>
    </row>
    <row r="11821" spans="1:6" x14ac:dyDescent="0.25">
      <c r="A11821" s="95">
        <v>44286</v>
      </c>
      <c r="B11821" t="s">
        <v>128</v>
      </c>
      <c r="C11821" t="s">
        <v>90</v>
      </c>
      <c r="D11821" t="s">
        <v>69</v>
      </c>
      <c r="E11821" t="str">
        <f t="shared" si="184"/>
        <v>2021North RegionEthnicityAfrican - African</v>
      </c>
      <c r="F11821">
        <v>0.53458702204697495</v>
      </c>
    </row>
    <row r="11822" spans="1:6" x14ac:dyDescent="0.25">
      <c r="A11822" s="95">
        <v>44286</v>
      </c>
      <c r="B11822" t="s">
        <v>129</v>
      </c>
      <c r="C11822" t="s">
        <v>90</v>
      </c>
      <c r="D11822" t="s">
        <v>69</v>
      </c>
      <c r="E11822" t="str">
        <f t="shared" si="184"/>
        <v>2021West RegionEthnicityAfrican - African</v>
      </c>
      <c r="F11822">
        <v>0.53148207278008297</v>
      </c>
    </row>
    <row r="11823" spans="1:6" x14ac:dyDescent="0.25">
      <c r="A11823" s="95">
        <v>44286</v>
      </c>
      <c r="B11823" t="s">
        <v>127</v>
      </c>
      <c r="C11823" t="s">
        <v>90</v>
      </c>
      <c r="D11823" t="s">
        <v>91</v>
      </c>
      <c r="E11823" t="str">
        <f t="shared" si="184"/>
        <v>2021East RegionEthnicityAfrican - Other</v>
      </c>
      <c r="F11823">
        <v>5.7607242053286697E-2</v>
      </c>
    </row>
    <row r="11824" spans="1:6" x14ac:dyDescent="0.25">
      <c r="A11824" s="95">
        <v>44286</v>
      </c>
      <c r="B11824" t="s">
        <v>132</v>
      </c>
      <c r="C11824" t="s">
        <v>90</v>
      </c>
      <c r="D11824" t="s">
        <v>91</v>
      </c>
      <c r="E11824" t="str">
        <f t="shared" si="184"/>
        <v>2021National Bodies and Special Health BoardsEthnicityAfrican - Other</v>
      </c>
      <c r="F11824">
        <v>0.14498663404467399</v>
      </c>
    </row>
    <row r="11825" spans="1:6" x14ac:dyDescent="0.25">
      <c r="A11825" s="95">
        <v>44286</v>
      </c>
      <c r="B11825" t="s">
        <v>128</v>
      </c>
      <c r="C11825" t="s">
        <v>90</v>
      </c>
      <c r="D11825" t="s">
        <v>91</v>
      </c>
      <c r="E11825" t="str">
        <f t="shared" si="184"/>
        <v>2021North RegionEthnicityAfrican - Other</v>
      </c>
      <c r="F11825">
        <v>0.142177399480578</v>
      </c>
    </row>
    <row r="11826" spans="1:6" x14ac:dyDescent="0.25">
      <c r="A11826" s="95">
        <v>44286</v>
      </c>
      <c r="B11826" t="s">
        <v>129</v>
      </c>
      <c r="C11826" t="s">
        <v>90</v>
      </c>
      <c r="D11826" t="s">
        <v>91</v>
      </c>
      <c r="E11826" t="str">
        <f t="shared" si="184"/>
        <v>2021West RegionEthnicityAfrican - Other</v>
      </c>
      <c r="F11826">
        <v>6.6950261106018302E-2</v>
      </c>
    </row>
    <row r="11827" spans="1:6" x14ac:dyDescent="0.25">
      <c r="A11827" s="95">
        <v>44286</v>
      </c>
      <c r="B11827" t="s">
        <v>127</v>
      </c>
      <c r="C11827" t="s">
        <v>90</v>
      </c>
      <c r="D11827" t="s">
        <v>66</v>
      </c>
      <c r="E11827" t="str">
        <f t="shared" si="184"/>
        <v>2021East RegionEthnicityAsian - Bangladeshi</v>
      </c>
      <c r="F11827">
        <v>5.1435037547577403E-2</v>
      </c>
    </row>
    <row r="11828" spans="1:6" x14ac:dyDescent="0.25">
      <c r="A11828" s="95">
        <v>44286</v>
      </c>
      <c r="B11828" t="s">
        <v>132</v>
      </c>
      <c r="C11828" t="s">
        <v>90</v>
      </c>
      <c r="D11828" t="s">
        <v>66</v>
      </c>
      <c r="E11828" t="str">
        <f t="shared" si="184"/>
        <v>2021National Bodies and Special Health BoardsEthnicityAsian - Bangladeshi</v>
      </c>
      <c r="F11828">
        <v>7.2493317022336995E-2</v>
      </c>
    </row>
    <row r="11829" spans="1:6" x14ac:dyDescent="0.25">
      <c r="A11829" s="95">
        <v>44286</v>
      </c>
      <c r="B11829" t="s">
        <v>128</v>
      </c>
      <c r="C11829" t="s">
        <v>90</v>
      </c>
      <c r="D11829" t="s">
        <v>66</v>
      </c>
      <c r="E11829" t="str">
        <f t="shared" si="184"/>
        <v>2021North RegionEthnicityAsian - Bangladeshi</v>
      </c>
      <c r="F11829">
        <v>7.9619343709124005E-2</v>
      </c>
    </row>
    <row r="11830" spans="1:6" x14ac:dyDescent="0.25">
      <c r="A11830" s="95">
        <v>44286</v>
      </c>
      <c r="B11830" t="s">
        <v>129</v>
      </c>
      <c r="C11830" t="s">
        <v>90</v>
      </c>
      <c r="D11830" t="s">
        <v>66</v>
      </c>
      <c r="E11830" t="str">
        <f t="shared" si="184"/>
        <v>2021West RegionEthnicityAsian - Bangladeshi</v>
      </c>
      <c r="F11830">
        <v>3.60501405955483E-2</v>
      </c>
    </row>
    <row r="11831" spans="1:6" x14ac:dyDescent="0.25">
      <c r="A11831" s="95">
        <v>44286</v>
      </c>
      <c r="B11831" t="s">
        <v>127</v>
      </c>
      <c r="C11831" t="s">
        <v>90</v>
      </c>
      <c r="D11831" t="s">
        <v>67</v>
      </c>
      <c r="E11831" t="str">
        <f t="shared" si="184"/>
        <v>2021East RegionEthnicityAsian - Chinese</v>
      </c>
      <c r="F11831">
        <v>0.43411171690155298</v>
      </c>
    </row>
    <row r="11832" spans="1:6" x14ac:dyDescent="0.25">
      <c r="A11832" s="95">
        <v>44286</v>
      </c>
      <c r="B11832" t="s">
        <v>132</v>
      </c>
      <c r="C11832" t="s">
        <v>90</v>
      </c>
      <c r="D11832" t="s">
        <v>67</v>
      </c>
      <c r="E11832" t="str">
        <f t="shared" si="184"/>
        <v>2021National Bodies and Special Health BoardsEthnicityAsian - Chinese</v>
      </c>
      <c r="F11832">
        <v>0.33528159122830797</v>
      </c>
    </row>
    <row r="11833" spans="1:6" x14ac:dyDescent="0.25">
      <c r="A11833" s="95">
        <v>44286</v>
      </c>
      <c r="B11833" t="s">
        <v>128</v>
      </c>
      <c r="C11833" t="s">
        <v>90</v>
      </c>
      <c r="D11833" t="s">
        <v>67</v>
      </c>
      <c r="E11833" t="str">
        <f t="shared" si="184"/>
        <v>2021North RegionEthnicityAsian - Chinese</v>
      </c>
      <c r="F11833">
        <v>0.29004189494038002</v>
      </c>
    </row>
    <row r="11834" spans="1:6" x14ac:dyDescent="0.25">
      <c r="A11834" s="95">
        <v>44286</v>
      </c>
      <c r="B11834" t="s">
        <v>129</v>
      </c>
      <c r="C11834" t="s">
        <v>90</v>
      </c>
      <c r="D11834" t="s">
        <v>67</v>
      </c>
      <c r="E11834" t="str">
        <f t="shared" si="184"/>
        <v>2021West RegionEthnicityAsian - Chinese</v>
      </c>
      <c r="F11834">
        <v>0.27501107254318202</v>
      </c>
    </row>
    <row r="11835" spans="1:6" x14ac:dyDescent="0.25">
      <c r="A11835" s="95">
        <v>44286</v>
      </c>
      <c r="B11835" t="s">
        <v>127</v>
      </c>
      <c r="C11835" t="s">
        <v>90</v>
      </c>
      <c r="D11835" t="s">
        <v>64</v>
      </c>
      <c r="E11835" t="str">
        <f t="shared" si="184"/>
        <v>2021East RegionEthnicityAsian - Indian</v>
      </c>
      <c r="F11835">
        <v>0.85382162328978495</v>
      </c>
    </row>
    <row r="11836" spans="1:6" x14ac:dyDescent="0.25">
      <c r="A11836" s="95">
        <v>44286</v>
      </c>
      <c r="B11836" t="s">
        <v>132</v>
      </c>
      <c r="C11836" t="s">
        <v>90</v>
      </c>
      <c r="D11836" t="s">
        <v>64</v>
      </c>
      <c r="E11836" t="str">
        <f t="shared" si="184"/>
        <v>2021National Bodies and Special Health BoardsEthnicityAsian - Indian</v>
      </c>
      <c r="F11836">
        <v>0.88804313352362796</v>
      </c>
    </row>
    <row r="11837" spans="1:6" x14ac:dyDescent="0.25">
      <c r="A11837" s="95">
        <v>44286</v>
      </c>
      <c r="B11837" t="s">
        <v>128</v>
      </c>
      <c r="C11837" t="s">
        <v>90</v>
      </c>
      <c r="D11837" t="s">
        <v>64</v>
      </c>
      <c r="E11837" t="str">
        <f t="shared" si="184"/>
        <v>2021North RegionEthnicityAsian - Indian</v>
      </c>
      <c r="F11837">
        <v>1.17722886769919</v>
      </c>
    </row>
    <row r="11838" spans="1:6" x14ac:dyDescent="0.25">
      <c r="A11838" s="95">
        <v>44286</v>
      </c>
      <c r="B11838" t="s">
        <v>129</v>
      </c>
      <c r="C11838" t="s">
        <v>90</v>
      </c>
      <c r="D11838" t="s">
        <v>64</v>
      </c>
      <c r="E11838" t="str">
        <f t="shared" si="184"/>
        <v>2021West RegionEthnicityAsian - Indian</v>
      </c>
      <c r="F11838">
        <v>0.90949354702483298</v>
      </c>
    </row>
    <row r="11839" spans="1:6" x14ac:dyDescent="0.25">
      <c r="A11839" s="95">
        <v>44286</v>
      </c>
      <c r="B11839" t="s">
        <v>127</v>
      </c>
      <c r="C11839" t="s">
        <v>90</v>
      </c>
      <c r="D11839" t="s">
        <v>92</v>
      </c>
      <c r="E11839" t="str">
        <f t="shared" si="184"/>
        <v>2021East RegionEthnicityAsian - Other</v>
      </c>
      <c r="F11839">
        <v>0.62545005657854102</v>
      </c>
    </row>
    <row r="11840" spans="1:6" x14ac:dyDescent="0.25">
      <c r="A11840" s="95">
        <v>44286</v>
      </c>
      <c r="B11840" t="s">
        <v>132</v>
      </c>
      <c r="C11840" t="s">
        <v>90</v>
      </c>
      <c r="D11840" t="s">
        <v>92</v>
      </c>
      <c r="E11840" t="str">
        <f t="shared" si="184"/>
        <v>2021National Bodies and Special Health BoardsEthnicityAsian - Other</v>
      </c>
      <c r="F11840">
        <v>0.39871324362285299</v>
      </c>
    </row>
    <row r="11841" spans="1:6" x14ac:dyDescent="0.25">
      <c r="A11841" s="95">
        <v>44286</v>
      </c>
      <c r="B11841" t="s">
        <v>128</v>
      </c>
      <c r="C11841" t="s">
        <v>90</v>
      </c>
      <c r="D11841" t="s">
        <v>92</v>
      </c>
      <c r="E11841" t="str">
        <f t="shared" si="184"/>
        <v>2021North RegionEthnicityAsian - Other</v>
      </c>
      <c r="F11841">
        <v>0.79429773843149898</v>
      </c>
    </row>
    <row r="11842" spans="1:6" x14ac:dyDescent="0.25">
      <c r="A11842" s="95">
        <v>44286</v>
      </c>
      <c r="B11842" t="s">
        <v>129</v>
      </c>
      <c r="C11842" t="s">
        <v>90</v>
      </c>
      <c r="D11842" t="s">
        <v>92</v>
      </c>
      <c r="E11842" t="str">
        <f t="shared" si="184"/>
        <v>2021West RegionEthnicityAsian - Other</v>
      </c>
      <c r="F11842">
        <v>0.42951167509553201</v>
      </c>
    </row>
    <row r="11843" spans="1:6" x14ac:dyDescent="0.25">
      <c r="A11843" s="95">
        <v>44286</v>
      </c>
      <c r="B11843" t="s">
        <v>127</v>
      </c>
      <c r="C11843" t="s">
        <v>90</v>
      </c>
      <c r="D11843" t="s">
        <v>65</v>
      </c>
      <c r="E11843" t="str">
        <f t="shared" si="184"/>
        <v>2021East RegionEthnicityAsian - Pakistani</v>
      </c>
      <c r="F11843">
        <v>0.411480300380619</v>
      </c>
    </row>
    <row r="11844" spans="1:6" x14ac:dyDescent="0.25">
      <c r="A11844" s="95">
        <v>44286</v>
      </c>
      <c r="B11844" t="s">
        <v>132</v>
      </c>
      <c r="C11844" t="s">
        <v>90</v>
      </c>
      <c r="D11844" t="s">
        <v>65</v>
      </c>
      <c r="E11844" t="str">
        <f t="shared" ref="E11844:E11907" si="185">"20"&amp;RIGHT(TEXT(A11844,"dd-mmm-yy"),2)&amp;B11844&amp;C11844&amp;D11844</f>
        <v>2021National Bodies and Special Health BoardsEthnicityAsian - Pakistani</v>
      </c>
      <c r="F11844">
        <v>0.74305649947895402</v>
      </c>
    </row>
    <row r="11845" spans="1:6" x14ac:dyDescent="0.25">
      <c r="A11845" s="95">
        <v>44286</v>
      </c>
      <c r="B11845" t="s">
        <v>128</v>
      </c>
      <c r="C11845" t="s">
        <v>90</v>
      </c>
      <c r="D11845" t="s">
        <v>65</v>
      </c>
      <c r="E11845" t="str">
        <f t="shared" si="185"/>
        <v>2021North RegionEthnicityAsian - Pakistani</v>
      </c>
      <c r="F11845">
        <v>0.35259995071183398</v>
      </c>
    </row>
    <row r="11846" spans="1:6" x14ac:dyDescent="0.25">
      <c r="A11846" s="95">
        <v>44286</v>
      </c>
      <c r="B11846" t="s">
        <v>129</v>
      </c>
      <c r="C11846" t="s">
        <v>90</v>
      </c>
      <c r="D11846" t="s">
        <v>65</v>
      </c>
      <c r="E11846" t="str">
        <f t="shared" si="185"/>
        <v>2021West RegionEthnicityAsian - Pakistani</v>
      </c>
      <c r="F11846">
        <v>0.64581251866882206</v>
      </c>
    </row>
    <row r="11847" spans="1:6" x14ac:dyDescent="0.25">
      <c r="A11847" s="95">
        <v>44286</v>
      </c>
      <c r="B11847" t="s">
        <v>127</v>
      </c>
      <c r="C11847" t="s">
        <v>90</v>
      </c>
      <c r="D11847" t="s">
        <v>93</v>
      </c>
      <c r="E11847" t="str">
        <f t="shared" si="185"/>
        <v>2021East RegionEthnicityCaribbean Or Black - Black</v>
      </c>
      <c r="F11847">
        <v>1.44018105133216E-2</v>
      </c>
    </row>
    <row r="11848" spans="1:6" x14ac:dyDescent="0.25">
      <c r="A11848" s="95">
        <v>44286</v>
      </c>
      <c r="B11848" t="s">
        <v>132</v>
      </c>
      <c r="C11848" t="s">
        <v>90</v>
      </c>
      <c r="D11848" t="s">
        <v>93</v>
      </c>
      <c r="E11848" t="str">
        <f t="shared" si="185"/>
        <v>2021National Bodies and Special Health BoardsEthnicityCaribbean Or Black - Black</v>
      </c>
      <c r="F11848">
        <v>0.104209143219609</v>
      </c>
    </row>
    <row r="11849" spans="1:6" x14ac:dyDescent="0.25">
      <c r="A11849" s="95">
        <v>44286</v>
      </c>
      <c r="B11849" t="s">
        <v>128</v>
      </c>
      <c r="C11849" t="s">
        <v>90</v>
      </c>
      <c r="D11849" t="s">
        <v>93</v>
      </c>
      <c r="E11849" t="str">
        <f t="shared" si="185"/>
        <v>2021North RegionEthnicityCaribbean Or Black - Black</v>
      </c>
      <c r="F11849">
        <v>3.4122575875338797E-2</v>
      </c>
    </row>
    <row r="11850" spans="1:6" x14ac:dyDescent="0.25">
      <c r="A11850" s="95">
        <v>44286</v>
      </c>
      <c r="B11850" t="s">
        <v>129</v>
      </c>
      <c r="C11850" t="s">
        <v>90</v>
      </c>
      <c r="D11850" t="s">
        <v>93</v>
      </c>
      <c r="E11850" t="str">
        <f t="shared" si="185"/>
        <v>2021West RegionEthnicityCaribbean Or Black - Black</v>
      </c>
      <c r="F11850">
        <v>3.0900120510469899E-2</v>
      </c>
    </row>
    <row r="11851" spans="1:6" x14ac:dyDescent="0.25">
      <c r="A11851" s="95">
        <v>44286</v>
      </c>
      <c r="B11851" t="s">
        <v>127</v>
      </c>
      <c r="C11851" t="s">
        <v>90</v>
      </c>
      <c r="D11851" t="s">
        <v>94</v>
      </c>
      <c r="E11851" t="str">
        <f t="shared" si="185"/>
        <v>2021East RegionEthnicityCaribbean Or Black - Caribbean</v>
      </c>
      <c r="F11851">
        <v>6.5836848060898998E-2</v>
      </c>
    </row>
    <row r="11852" spans="1:6" x14ac:dyDescent="0.25">
      <c r="A11852" s="95">
        <v>44286</v>
      </c>
      <c r="B11852" t="s">
        <v>132</v>
      </c>
      <c r="C11852" t="s">
        <v>90</v>
      </c>
      <c r="D11852" t="s">
        <v>94</v>
      </c>
      <c r="E11852" t="str">
        <f t="shared" si="185"/>
        <v>2021National Bodies and Special Health BoardsEthnicityCaribbean Or Black - Caribbean</v>
      </c>
      <c r="F11852">
        <v>6.3431652394544805E-2</v>
      </c>
    </row>
    <row r="11853" spans="1:6" x14ac:dyDescent="0.25">
      <c r="A11853" s="95">
        <v>44286</v>
      </c>
      <c r="B11853" t="s">
        <v>128</v>
      </c>
      <c r="C11853" t="s">
        <v>90</v>
      </c>
      <c r="D11853" t="s">
        <v>94</v>
      </c>
      <c r="E11853" t="str">
        <f t="shared" si="185"/>
        <v>2021North RegionEthnicityCaribbean Or Black - Caribbean</v>
      </c>
      <c r="F11853">
        <v>3.60182745350799E-2</v>
      </c>
    </row>
    <row r="11854" spans="1:6" x14ac:dyDescent="0.25">
      <c r="A11854" s="95">
        <v>44286</v>
      </c>
      <c r="B11854" t="s">
        <v>129</v>
      </c>
      <c r="C11854" t="s">
        <v>90</v>
      </c>
      <c r="D11854" t="s">
        <v>94</v>
      </c>
      <c r="E11854" t="str">
        <f t="shared" si="185"/>
        <v>2021West RegionEthnicityCaribbean Or Black - Caribbean</v>
      </c>
      <c r="F11854">
        <v>4.9440192816751903E-2</v>
      </c>
    </row>
    <row r="11855" spans="1:6" x14ac:dyDescent="0.25">
      <c r="A11855" s="95">
        <v>44286</v>
      </c>
      <c r="B11855" t="s">
        <v>127</v>
      </c>
      <c r="C11855" t="s">
        <v>90</v>
      </c>
      <c r="D11855" t="s">
        <v>95</v>
      </c>
      <c r="E11855" t="str">
        <f t="shared" si="185"/>
        <v>2021East RegionEthnicityCaribbean Or Black - Other</v>
      </c>
      <c r="F11855">
        <v>6.3779446558995895E-2</v>
      </c>
    </row>
    <row r="11856" spans="1:6" x14ac:dyDescent="0.25">
      <c r="A11856" s="95">
        <v>44286</v>
      </c>
      <c r="B11856" t="s">
        <v>132</v>
      </c>
      <c r="C11856" t="s">
        <v>90</v>
      </c>
      <c r="D11856" t="s">
        <v>95</v>
      </c>
      <c r="E11856" t="str">
        <f t="shared" si="185"/>
        <v>2021National Bodies and Special Health BoardsEthnicityCaribbean Or Black - Other</v>
      </c>
      <c r="F11856">
        <v>0.154048298672466</v>
      </c>
    </row>
    <row r="11857" spans="1:6" x14ac:dyDescent="0.25">
      <c r="A11857" s="95">
        <v>44286</v>
      </c>
      <c r="B11857" t="s">
        <v>128</v>
      </c>
      <c r="C11857" t="s">
        <v>90</v>
      </c>
      <c r="D11857" t="s">
        <v>95</v>
      </c>
      <c r="E11857" t="str">
        <f t="shared" si="185"/>
        <v>2021North RegionEthnicityCaribbean Or Black - Other</v>
      </c>
      <c r="F11857">
        <v>5.4975261132490301E-2</v>
      </c>
    </row>
    <row r="11858" spans="1:6" x14ac:dyDescent="0.25">
      <c r="A11858" s="95">
        <v>44286</v>
      </c>
      <c r="B11858" t="s">
        <v>129</v>
      </c>
      <c r="C11858" t="s">
        <v>90</v>
      </c>
      <c r="D11858" t="s">
        <v>95</v>
      </c>
      <c r="E11858" t="str">
        <f t="shared" si="185"/>
        <v>2021West RegionEthnicityCaribbean Or Black - Other</v>
      </c>
      <c r="F11858">
        <v>5.8710228969892898E-2</v>
      </c>
    </row>
    <row r="11859" spans="1:6" x14ac:dyDescent="0.25">
      <c r="A11859" s="95">
        <v>44286</v>
      </c>
      <c r="B11859" t="s">
        <v>127</v>
      </c>
      <c r="C11859" t="s">
        <v>90</v>
      </c>
      <c r="D11859" t="s">
        <v>14</v>
      </c>
      <c r="E11859" t="str">
        <f t="shared" si="185"/>
        <v>2021East RegionEthnicityDeclined</v>
      </c>
      <c r="F11859">
        <v>19.681102767205001</v>
      </c>
    </row>
    <row r="11860" spans="1:6" x14ac:dyDescent="0.25">
      <c r="A11860" s="95">
        <v>44286</v>
      </c>
      <c r="B11860" t="s">
        <v>132</v>
      </c>
      <c r="C11860" t="s">
        <v>90</v>
      </c>
      <c r="D11860" t="s">
        <v>14</v>
      </c>
      <c r="E11860" t="str">
        <f t="shared" si="185"/>
        <v>2021National Bodies and Special Health BoardsEthnicityDeclined</v>
      </c>
      <c r="F11860">
        <v>6.5832993520909797</v>
      </c>
    </row>
    <row r="11861" spans="1:6" x14ac:dyDescent="0.25">
      <c r="A11861" s="95">
        <v>44286</v>
      </c>
      <c r="B11861" t="s">
        <v>128</v>
      </c>
      <c r="C11861" t="s">
        <v>90</v>
      </c>
      <c r="D11861" t="s">
        <v>14</v>
      </c>
      <c r="E11861" t="str">
        <f t="shared" si="185"/>
        <v>2021North RegionEthnicityDeclined</v>
      </c>
      <c r="F11861">
        <v>14.3807700327955</v>
      </c>
    </row>
    <row r="11862" spans="1:6" x14ac:dyDescent="0.25">
      <c r="A11862" s="95">
        <v>44286</v>
      </c>
      <c r="B11862" t="s">
        <v>129</v>
      </c>
      <c r="C11862" t="s">
        <v>90</v>
      </c>
      <c r="D11862" t="s">
        <v>14</v>
      </c>
      <c r="E11862" t="str">
        <f t="shared" si="185"/>
        <v>2021West RegionEthnicityDeclined</v>
      </c>
      <c r="F11862">
        <v>2.15270839556274</v>
      </c>
    </row>
    <row r="11863" spans="1:6" x14ac:dyDescent="0.25">
      <c r="A11863" s="95">
        <v>44286</v>
      </c>
      <c r="B11863" t="s">
        <v>127</v>
      </c>
      <c r="C11863" t="s">
        <v>90</v>
      </c>
      <c r="D11863" t="s">
        <v>6</v>
      </c>
      <c r="E11863" t="str">
        <f t="shared" si="185"/>
        <v>2021East RegionEthnicityNot Known</v>
      </c>
      <c r="F11863">
        <v>11.887665877996</v>
      </c>
    </row>
    <row r="11864" spans="1:6" x14ac:dyDescent="0.25">
      <c r="A11864" s="95">
        <v>44286</v>
      </c>
      <c r="B11864" t="s">
        <v>132</v>
      </c>
      <c r="C11864" t="s">
        <v>90</v>
      </c>
      <c r="D11864" t="s">
        <v>6</v>
      </c>
      <c r="E11864" t="str">
        <f t="shared" si="185"/>
        <v>2021National Bodies and Special Health BoardsEthnicityNot Known</v>
      </c>
      <c r="F11864">
        <v>14.865660821892901</v>
      </c>
    </row>
    <row r="11865" spans="1:6" x14ac:dyDescent="0.25">
      <c r="A11865" s="95">
        <v>44286</v>
      </c>
      <c r="B11865" t="s">
        <v>128</v>
      </c>
      <c r="C11865" t="s">
        <v>90</v>
      </c>
      <c r="D11865" t="s">
        <v>6</v>
      </c>
      <c r="E11865" t="str">
        <f t="shared" si="185"/>
        <v>2021North RegionEthnicityNot Known</v>
      </c>
      <c r="F11865">
        <v>12.5135068529506</v>
      </c>
    </row>
    <row r="11866" spans="1:6" x14ac:dyDescent="0.25">
      <c r="A11866" s="95">
        <v>44286</v>
      </c>
      <c r="B11866" t="s">
        <v>129</v>
      </c>
      <c r="C11866" t="s">
        <v>90</v>
      </c>
      <c r="D11866" t="s">
        <v>6</v>
      </c>
      <c r="E11866" t="str">
        <f t="shared" si="185"/>
        <v>2021West RegionEthnicityNot Known</v>
      </c>
      <c r="F11866">
        <v>26.353682779362799</v>
      </c>
    </row>
    <row r="11867" spans="1:6" x14ac:dyDescent="0.25">
      <c r="A11867" s="95">
        <v>44286</v>
      </c>
      <c r="B11867" t="s">
        <v>127</v>
      </c>
      <c r="C11867" t="s">
        <v>90</v>
      </c>
      <c r="D11867" t="s">
        <v>96</v>
      </c>
      <c r="E11867" t="str">
        <f t="shared" si="185"/>
        <v>2021East RegionEthnicityMixed Or Multiple Ethnic Group</v>
      </c>
      <c r="F11867">
        <v>0.51640777697767704</v>
      </c>
    </row>
    <row r="11868" spans="1:6" x14ac:dyDescent="0.25">
      <c r="A11868" s="95">
        <v>44286</v>
      </c>
      <c r="B11868" t="s">
        <v>132</v>
      </c>
      <c r="C11868" t="s">
        <v>90</v>
      </c>
      <c r="D11868" t="s">
        <v>96</v>
      </c>
      <c r="E11868" t="str">
        <f t="shared" si="185"/>
        <v>2021National Bodies and Special Health BoardsEthnicityMixed Or Multiple Ethnic Group</v>
      </c>
      <c r="F11868">
        <v>0.58900820080648797</v>
      </c>
    </row>
    <row r="11869" spans="1:6" x14ac:dyDescent="0.25">
      <c r="A11869" s="95">
        <v>44286</v>
      </c>
      <c r="B11869" t="s">
        <v>128</v>
      </c>
      <c r="C11869" t="s">
        <v>90</v>
      </c>
      <c r="D11869" t="s">
        <v>96</v>
      </c>
      <c r="E11869" t="str">
        <f t="shared" si="185"/>
        <v>2021North RegionEthnicityMixed Or Multiple Ethnic Group</v>
      </c>
      <c r="F11869">
        <v>0.43032359576121698</v>
      </c>
    </row>
    <row r="11870" spans="1:6" x14ac:dyDescent="0.25">
      <c r="A11870" s="95">
        <v>44286</v>
      </c>
      <c r="B11870" t="s">
        <v>129</v>
      </c>
      <c r="C11870" t="s">
        <v>90</v>
      </c>
      <c r="D11870" t="s">
        <v>96</v>
      </c>
      <c r="E11870" t="str">
        <f t="shared" si="185"/>
        <v>2021West RegionEthnicityMixed Or Multiple Ethnic Group</v>
      </c>
      <c r="F11870">
        <v>0.39037152244893703</v>
      </c>
    </row>
    <row r="11871" spans="1:6" x14ac:dyDescent="0.25">
      <c r="A11871" s="95">
        <v>44286</v>
      </c>
      <c r="B11871" t="s">
        <v>127</v>
      </c>
      <c r="C11871" t="s">
        <v>90</v>
      </c>
      <c r="D11871" t="s">
        <v>97</v>
      </c>
      <c r="E11871" t="str">
        <f t="shared" si="185"/>
        <v>2021East RegionEthnicityOther Ethnic Group - Arab</v>
      </c>
      <c r="F11871">
        <v>1.85166135171278E-2</v>
      </c>
    </row>
    <row r="11872" spans="1:6" x14ac:dyDescent="0.25">
      <c r="A11872" s="95">
        <v>44286</v>
      </c>
      <c r="B11872" t="s">
        <v>132</v>
      </c>
      <c r="C11872" t="s">
        <v>90</v>
      </c>
      <c r="D11872" t="s">
        <v>97</v>
      </c>
      <c r="E11872" t="str">
        <f t="shared" si="185"/>
        <v>2021National Bodies and Special Health BoardsEthnicityOther Ethnic Group - Arab</v>
      </c>
      <c r="F11872">
        <v>7.2493317022336995E-2</v>
      </c>
    </row>
    <row r="11873" spans="1:6" x14ac:dyDescent="0.25">
      <c r="A11873" s="95">
        <v>44286</v>
      </c>
      <c r="B11873" t="s">
        <v>128</v>
      </c>
      <c r="C11873" t="s">
        <v>90</v>
      </c>
      <c r="D11873" t="s">
        <v>97</v>
      </c>
      <c r="E11873" t="str">
        <f t="shared" si="185"/>
        <v>2021North RegionEthnicityOther Ethnic Group - Arab</v>
      </c>
      <c r="F11873">
        <v>8.34107410286061E-2</v>
      </c>
    </row>
    <row r="11874" spans="1:6" x14ac:dyDescent="0.25">
      <c r="A11874" s="95">
        <v>44286</v>
      </c>
      <c r="B11874" t="s">
        <v>129</v>
      </c>
      <c r="C11874" t="s">
        <v>90</v>
      </c>
      <c r="D11874" t="s">
        <v>97</v>
      </c>
      <c r="E11874" t="str">
        <f t="shared" si="185"/>
        <v>2021West RegionEthnicityOther Ethnic Group - Arab</v>
      </c>
      <c r="F11874">
        <v>4.0170156663610901E-2</v>
      </c>
    </row>
    <row r="11875" spans="1:6" x14ac:dyDescent="0.25">
      <c r="A11875" s="95">
        <v>44286</v>
      </c>
      <c r="B11875" t="s">
        <v>127</v>
      </c>
      <c r="C11875" t="s">
        <v>90</v>
      </c>
      <c r="D11875" t="s">
        <v>98</v>
      </c>
      <c r="E11875" t="str">
        <f t="shared" si="185"/>
        <v>2021East RegionEthnicityOther Ethnic Group - Other</v>
      </c>
      <c r="F11875">
        <v>0.33741384631210702</v>
      </c>
    </row>
    <row r="11876" spans="1:6" x14ac:dyDescent="0.25">
      <c r="A11876" s="95">
        <v>44286</v>
      </c>
      <c r="B11876" t="s">
        <v>132</v>
      </c>
      <c r="C11876" t="s">
        <v>90</v>
      </c>
      <c r="D11876" t="s">
        <v>98</v>
      </c>
      <c r="E11876" t="str">
        <f t="shared" si="185"/>
        <v>2021National Bodies and Special Health BoardsEthnicityOther Ethnic Group - Other</v>
      </c>
      <c r="F11876">
        <v>0.27638077114765902</v>
      </c>
    </row>
    <row r="11877" spans="1:6" x14ac:dyDescent="0.25">
      <c r="A11877" s="95">
        <v>44286</v>
      </c>
      <c r="B11877" t="s">
        <v>128</v>
      </c>
      <c r="C11877" t="s">
        <v>90</v>
      </c>
      <c r="D11877" t="s">
        <v>98</v>
      </c>
      <c r="E11877" t="str">
        <f t="shared" si="185"/>
        <v>2021North RegionEthnicityOther Ethnic Group - Other</v>
      </c>
      <c r="F11877">
        <v>0.26160641504426402</v>
      </c>
    </row>
    <row r="11878" spans="1:6" x14ac:dyDescent="0.25">
      <c r="A11878" s="95">
        <v>44286</v>
      </c>
      <c r="B11878" t="s">
        <v>129</v>
      </c>
      <c r="C11878" t="s">
        <v>90</v>
      </c>
      <c r="D11878" t="s">
        <v>98</v>
      </c>
      <c r="E11878" t="str">
        <f t="shared" si="185"/>
        <v>2021West RegionEthnicityOther Ethnic Group - Other</v>
      </c>
      <c r="F11878">
        <v>0.25544099621988497</v>
      </c>
    </row>
    <row r="11879" spans="1:6" x14ac:dyDescent="0.25">
      <c r="A11879" s="95">
        <v>44286</v>
      </c>
      <c r="B11879" t="s">
        <v>127</v>
      </c>
      <c r="C11879" t="s">
        <v>90</v>
      </c>
      <c r="D11879" t="s">
        <v>99</v>
      </c>
      <c r="E11879" t="str">
        <f t="shared" si="185"/>
        <v>2021East RegionEthnicityWhite - Gypsy Traveller</v>
      </c>
      <c r="F11879">
        <v>2.0574015019030902E-3</v>
      </c>
    </row>
    <row r="11880" spans="1:6" x14ac:dyDescent="0.25">
      <c r="A11880" s="95">
        <v>44286</v>
      </c>
      <c r="B11880" t="s">
        <v>132</v>
      </c>
      <c r="C11880" t="s">
        <v>90</v>
      </c>
      <c r="D11880" t="s">
        <v>99</v>
      </c>
      <c r="E11880" t="str">
        <f t="shared" si="185"/>
        <v>2021National Bodies and Special Health BoardsEthnicityWhite - Gypsy Traveller</v>
      </c>
      <c r="F11880">
        <v>1.35924969416881E-2</v>
      </c>
    </row>
    <row r="11881" spans="1:6" x14ac:dyDescent="0.25">
      <c r="A11881" s="95">
        <v>44286</v>
      </c>
      <c r="B11881" t="s">
        <v>128</v>
      </c>
      <c r="C11881" t="s">
        <v>90</v>
      </c>
      <c r="D11881" t="s">
        <v>99</v>
      </c>
      <c r="E11881" t="str">
        <f t="shared" si="185"/>
        <v>2021North RegionEthnicityWhite - Gypsy Traveller</v>
      </c>
      <c r="F11881">
        <v>2.0852685257151501E-2</v>
      </c>
    </row>
    <row r="11882" spans="1:6" x14ac:dyDescent="0.25">
      <c r="A11882" s="95">
        <v>44286</v>
      </c>
      <c r="B11882" t="s">
        <v>129</v>
      </c>
      <c r="C11882" t="s">
        <v>90</v>
      </c>
      <c r="D11882" t="s">
        <v>99</v>
      </c>
      <c r="E11882" t="str">
        <f t="shared" si="185"/>
        <v>2021West RegionEthnicityWhite - Gypsy Traveller</v>
      </c>
      <c r="F11882">
        <v>3.09001205104699E-3</v>
      </c>
    </row>
    <row r="11883" spans="1:6" x14ac:dyDescent="0.25">
      <c r="A11883" s="95">
        <v>44286</v>
      </c>
      <c r="B11883" t="s">
        <v>127</v>
      </c>
      <c r="C11883" t="s">
        <v>90</v>
      </c>
      <c r="D11883" t="s">
        <v>59</v>
      </c>
      <c r="E11883" t="str">
        <f t="shared" si="185"/>
        <v>2021East RegionEthnicityWhite - Irish</v>
      </c>
      <c r="F11883">
        <v>1.67061001954531</v>
      </c>
    </row>
    <row r="11884" spans="1:6" x14ac:dyDescent="0.25">
      <c r="A11884" s="95">
        <v>44286</v>
      </c>
      <c r="B11884" t="s">
        <v>132</v>
      </c>
      <c r="C11884" t="s">
        <v>90</v>
      </c>
      <c r="D11884" t="s">
        <v>59</v>
      </c>
      <c r="E11884" t="str">
        <f t="shared" si="185"/>
        <v>2021National Bodies and Special Health BoardsEthnicityWhite - Irish</v>
      </c>
      <c r="F11884">
        <v>1.05568392913778</v>
      </c>
    </row>
    <row r="11885" spans="1:6" x14ac:dyDescent="0.25">
      <c r="A11885" s="95">
        <v>44286</v>
      </c>
      <c r="B11885" t="s">
        <v>128</v>
      </c>
      <c r="C11885" t="s">
        <v>90</v>
      </c>
      <c r="D11885" t="s">
        <v>59</v>
      </c>
      <c r="E11885" t="str">
        <f t="shared" si="185"/>
        <v>2021North RegionEthnicityWhite - Irish</v>
      </c>
      <c r="F11885">
        <v>1.0881310306913601</v>
      </c>
    </row>
    <row r="11886" spans="1:6" x14ac:dyDescent="0.25">
      <c r="A11886" s="95">
        <v>44286</v>
      </c>
      <c r="B11886" t="s">
        <v>129</v>
      </c>
      <c r="C11886" t="s">
        <v>90</v>
      </c>
      <c r="D11886" t="s">
        <v>59</v>
      </c>
      <c r="E11886" t="str">
        <f t="shared" si="185"/>
        <v>2021West RegionEthnicityWhite - Irish</v>
      </c>
      <c r="F11886">
        <v>1.0279440089816301</v>
      </c>
    </row>
    <row r="11887" spans="1:6" x14ac:dyDescent="0.25">
      <c r="A11887" s="95">
        <v>44286</v>
      </c>
      <c r="B11887" t="s">
        <v>127</v>
      </c>
      <c r="C11887" t="s">
        <v>90</v>
      </c>
      <c r="D11887" t="s">
        <v>100</v>
      </c>
      <c r="E11887" t="str">
        <f t="shared" si="185"/>
        <v>2021East RegionEthnicityWhite - Other</v>
      </c>
      <c r="F11887">
        <v>5.0529780886740001</v>
      </c>
    </row>
    <row r="11888" spans="1:6" x14ac:dyDescent="0.25">
      <c r="A11888" s="95">
        <v>44286</v>
      </c>
      <c r="B11888" t="s">
        <v>132</v>
      </c>
      <c r="C11888" t="s">
        <v>90</v>
      </c>
      <c r="D11888" t="s">
        <v>100</v>
      </c>
      <c r="E11888" t="str">
        <f t="shared" si="185"/>
        <v>2021National Bodies and Special Health BoardsEthnicityWhite - Other</v>
      </c>
      <c r="F11888">
        <v>3.0084726564269801</v>
      </c>
    </row>
    <row r="11889" spans="1:6" x14ac:dyDescent="0.25">
      <c r="A11889" s="95">
        <v>44286</v>
      </c>
      <c r="B11889" t="s">
        <v>128</v>
      </c>
      <c r="C11889" t="s">
        <v>90</v>
      </c>
      <c r="D11889" t="s">
        <v>100</v>
      </c>
      <c r="E11889" t="str">
        <f t="shared" si="185"/>
        <v>2021North RegionEthnicityWhite - Other</v>
      </c>
      <c r="F11889">
        <v>3.0899888153778998</v>
      </c>
    </row>
    <row r="11890" spans="1:6" x14ac:dyDescent="0.25">
      <c r="A11890" s="95">
        <v>44286</v>
      </c>
      <c r="B11890" t="s">
        <v>129</v>
      </c>
      <c r="C11890" t="s">
        <v>90</v>
      </c>
      <c r="D11890" t="s">
        <v>100</v>
      </c>
      <c r="E11890" t="str">
        <f t="shared" si="185"/>
        <v>2021West RegionEthnicityWhite - Other</v>
      </c>
      <c r="F11890">
        <v>2.6532903478323502</v>
      </c>
    </row>
    <row r="11891" spans="1:6" x14ac:dyDescent="0.25">
      <c r="A11891" s="95">
        <v>44286</v>
      </c>
      <c r="B11891" t="s">
        <v>127</v>
      </c>
      <c r="C11891" t="s">
        <v>90</v>
      </c>
      <c r="D11891" t="s">
        <v>101</v>
      </c>
      <c r="E11891" t="str">
        <f t="shared" si="185"/>
        <v>2021East RegionEthnicityWhite - Other British</v>
      </c>
      <c r="F11891">
        <v>9.3858656516819199</v>
      </c>
    </row>
    <row r="11892" spans="1:6" x14ac:dyDescent="0.25">
      <c r="A11892" s="95">
        <v>44286</v>
      </c>
      <c r="B11892" t="s">
        <v>132</v>
      </c>
      <c r="C11892" t="s">
        <v>90</v>
      </c>
      <c r="D11892" t="s">
        <v>101</v>
      </c>
      <c r="E11892" t="str">
        <f t="shared" si="185"/>
        <v>2021National Bodies and Special Health BoardsEthnicityWhite - Other British</v>
      </c>
      <c r="F11892">
        <v>10.130941053871499</v>
      </c>
    </row>
    <row r="11893" spans="1:6" x14ac:dyDescent="0.25">
      <c r="A11893" s="95">
        <v>44286</v>
      </c>
      <c r="B11893" t="s">
        <v>128</v>
      </c>
      <c r="C11893" t="s">
        <v>90</v>
      </c>
      <c r="D11893" t="s">
        <v>101</v>
      </c>
      <c r="E11893" t="str">
        <f t="shared" si="185"/>
        <v>2021North RegionEthnicityWhite - Other British</v>
      </c>
      <c r="F11893">
        <v>10.003601827453499</v>
      </c>
    </row>
    <row r="11894" spans="1:6" x14ac:dyDescent="0.25">
      <c r="A11894" s="95">
        <v>44286</v>
      </c>
      <c r="B11894" t="s">
        <v>129</v>
      </c>
      <c r="C11894" t="s">
        <v>90</v>
      </c>
      <c r="D11894" t="s">
        <v>101</v>
      </c>
      <c r="E11894" t="str">
        <f t="shared" si="185"/>
        <v>2021West RegionEthnicityWhite - Other British</v>
      </c>
      <c r="F11894">
        <v>7.3470186533727402</v>
      </c>
    </row>
    <row r="11895" spans="1:6" x14ac:dyDescent="0.25">
      <c r="A11895" s="95">
        <v>44286</v>
      </c>
      <c r="B11895" t="s">
        <v>127</v>
      </c>
      <c r="C11895" t="s">
        <v>90</v>
      </c>
      <c r="D11895" t="s">
        <v>62</v>
      </c>
      <c r="E11895" t="str">
        <f t="shared" si="185"/>
        <v>2021East RegionEthnicityWhite - Polish</v>
      </c>
      <c r="F11895">
        <v>0.12755889311799101</v>
      </c>
    </row>
    <row r="11896" spans="1:6" x14ac:dyDescent="0.25">
      <c r="A11896" s="95">
        <v>44286</v>
      </c>
      <c r="B11896" t="s">
        <v>132</v>
      </c>
      <c r="C11896" t="s">
        <v>90</v>
      </c>
      <c r="D11896" t="s">
        <v>62</v>
      </c>
      <c r="E11896" t="str">
        <f t="shared" si="185"/>
        <v>2021National Bodies and Special Health BoardsEthnicityWhite - Polish</v>
      </c>
      <c r="F11896">
        <v>0.176702460241946</v>
      </c>
    </row>
    <row r="11897" spans="1:6" x14ac:dyDescent="0.25">
      <c r="A11897" s="95">
        <v>44286</v>
      </c>
      <c r="B11897" t="s">
        <v>128</v>
      </c>
      <c r="C11897" t="s">
        <v>90</v>
      </c>
      <c r="D11897" t="s">
        <v>62</v>
      </c>
      <c r="E11897" t="str">
        <f t="shared" si="185"/>
        <v>2021North RegionEthnicityWhite - Polish</v>
      </c>
      <c r="F11897">
        <v>0.33364296411442401</v>
      </c>
    </row>
    <row r="11898" spans="1:6" x14ac:dyDescent="0.25">
      <c r="A11898" s="95">
        <v>44286</v>
      </c>
      <c r="B11898" t="s">
        <v>129</v>
      </c>
      <c r="C11898" t="s">
        <v>90</v>
      </c>
      <c r="D11898" t="s">
        <v>62</v>
      </c>
      <c r="E11898" t="str">
        <f t="shared" si="185"/>
        <v>2021West RegionEthnicityWhite - Polish</v>
      </c>
      <c r="F11898">
        <v>6.1800241020939901E-2</v>
      </c>
    </row>
    <row r="11899" spans="1:6" x14ac:dyDescent="0.25">
      <c r="A11899" s="95">
        <v>44286</v>
      </c>
      <c r="B11899" t="s">
        <v>127</v>
      </c>
      <c r="C11899" t="s">
        <v>90</v>
      </c>
      <c r="D11899" t="s">
        <v>58</v>
      </c>
      <c r="E11899" t="str">
        <f t="shared" si="185"/>
        <v>2021East RegionEthnicityWhite - Scottish</v>
      </c>
      <c r="F11899">
        <v>48.097932311490503</v>
      </c>
    </row>
    <row r="11900" spans="1:6" x14ac:dyDescent="0.25">
      <c r="A11900" s="95">
        <v>44286</v>
      </c>
      <c r="B11900" t="s">
        <v>132</v>
      </c>
      <c r="C11900" t="s">
        <v>90</v>
      </c>
      <c r="D11900" t="s">
        <v>58</v>
      </c>
      <c r="E11900" t="str">
        <f t="shared" si="185"/>
        <v>2021National Bodies and Special Health BoardsEthnicityWhite - Scottish</v>
      </c>
      <c r="F11900">
        <v>60.033528159122802</v>
      </c>
    </row>
    <row r="11901" spans="1:6" x14ac:dyDescent="0.25">
      <c r="A11901" s="95">
        <v>44286</v>
      </c>
      <c r="B11901" t="s">
        <v>128</v>
      </c>
      <c r="C11901" t="s">
        <v>90</v>
      </c>
      <c r="D11901" t="s">
        <v>58</v>
      </c>
      <c r="E11901" t="str">
        <f t="shared" si="185"/>
        <v>2021North RegionEthnicityWhite - Scottish</v>
      </c>
      <c r="F11901">
        <v>54.298496710962802</v>
      </c>
    </row>
    <row r="11902" spans="1:6" x14ac:dyDescent="0.25">
      <c r="A11902" s="95">
        <v>44286</v>
      </c>
      <c r="B11902" t="s">
        <v>129</v>
      </c>
      <c r="C11902" t="s">
        <v>90</v>
      </c>
      <c r="D11902" t="s">
        <v>58</v>
      </c>
      <c r="E11902" t="str">
        <f t="shared" si="185"/>
        <v>2021West RegionEthnicityWhite - Scottish</v>
      </c>
      <c r="F11902">
        <v>56.681121056372099</v>
      </c>
    </row>
    <row r="11903" spans="1:6" x14ac:dyDescent="0.25">
      <c r="A11903" s="95">
        <v>44286</v>
      </c>
      <c r="B11903" t="s">
        <v>127</v>
      </c>
      <c r="C11903" t="s">
        <v>1</v>
      </c>
      <c r="D11903" t="s">
        <v>116</v>
      </c>
      <c r="E11903" t="str">
        <f t="shared" si="185"/>
        <v>2021East RegionReligionBuddhist</v>
      </c>
      <c r="F11903">
        <v>0.23248636971504899</v>
      </c>
    </row>
    <row r="11904" spans="1:6" x14ac:dyDescent="0.25">
      <c r="A11904" s="95">
        <v>44286</v>
      </c>
      <c r="B11904" t="s">
        <v>132</v>
      </c>
      <c r="C11904" t="s">
        <v>1</v>
      </c>
      <c r="D11904" t="s">
        <v>116</v>
      </c>
      <c r="E11904" t="str">
        <f t="shared" si="185"/>
        <v>2021National Bodies and Special Health BoardsReligionBuddhist</v>
      </c>
      <c r="F11904">
        <v>0.24466494495038699</v>
      </c>
    </row>
    <row r="11905" spans="1:6" x14ac:dyDescent="0.25">
      <c r="A11905" s="95">
        <v>44286</v>
      </c>
      <c r="B11905" t="s">
        <v>128</v>
      </c>
      <c r="C11905" t="s">
        <v>1</v>
      </c>
      <c r="D11905" t="s">
        <v>116</v>
      </c>
      <c r="E11905" t="str">
        <f t="shared" si="185"/>
        <v>2021North RegionReligionBuddhist</v>
      </c>
      <c r="F11905">
        <v>0.35828704669105799</v>
      </c>
    </row>
    <row r="11906" spans="1:6" x14ac:dyDescent="0.25">
      <c r="A11906" s="95">
        <v>44286</v>
      </c>
      <c r="B11906" t="s">
        <v>129</v>
      </c>
      <c r="C11906" t="s">
        <v>1</v>
      </c>
      <c r="D11906" t="s">
        <v>116</v>
      </c>
      <c r="E11906" t="str">
        <f t="shared" si="185"/>
        <v>2021West RegionReligionBuddhist</v>
      </c>
      <c r="F11906">
        <v>0.20703080742014801</v>
      </c>
    </row>
    <row r="11907" spans="1:6" x14ac:dyDescent="0.25">
      <c r="A11907" s="95">
        <v>44286</v>
      </c>
      <c r="B11907" t="s">
        <v>127</v>
      </c>
      <c r="C11907" t="s">
        <v>1</v>
      </c>
      <c r="D11907" t="s">
        <v>11</v>
      </c>
      <c r="E11907" t="str">
        <f t="shared" si="185"/>
        <v>2021East RegionReligionChristian - Other</v>
      </c>
      <c r="F11907">
        <v>6.1516304906902501</v>
      </c>
    </row>
    <row r="11908" spans="1:6" x14ac:dyDescent="0.25">
      <c r="A11908" s="95">
        <v>44286</v>
      </c>
      <c r="B11908" t="s">
        <v>132</v>
      </c>
      <c r="C11908" t="s">
        <v>1</v>
      </c>
      <c r="D11908" t="s">
        <v>11</v>
      </c>
      <c r="E11908" t="str">
        <f t="shared" ref="E11908:E11971" si="186">"20"&amp;RIGHT(TEXT(A11908,"dd-mmm-yy"),2)&amp;B11908&amp;C11908&amp;D11908</f>
        <v>2021National Bodies and Special Health BoardsReligionChristian - Other</v>
      </c>
      <c r="F11908">
        <v>6.1166236237596801</v>
      </c>
    </row>
    <row r="11909" spans="1:6" x14ac:dyDescent="0.25">
      <c r="A11909" s="95">
        <v>44286</v>
      </c>
      <c r="B11909" t="s">
        <v>128</v>
      </c>
      <c r="C11909" t="s">
        <v>1</v>
      </c>
      <c r="D11909" t="s">
        <v>11</v>
      </c>
      <c r="E11909" t="str">
        <f t="shared" si="186"/>
        <v>2021North RegionReligionChristian - Other</v>
      </c>
      <c r="F11909">
        <v>8.1192773596708996</v>
      </c>
    </row>
    <row r="11910" spans="1:6" x14ac:dyDescent="0.25">
      <c r="A11910" s="95">
        <v>44286</v>
      </c>
      <c r="B11910" t="s">
        <v>129</v>
      </c>
      <c r="C11910" t="s">
        <v>1</v>
      </c>
      <c r="D11910" t="s">
        <v>11</v>
      </c>
      <c r="E11910" t="str">
        <f t="shared" si="186"/>
        <v>2021West RegionReligionChristian - Other</v>
      </c>
      <c r="F11910">
        <v>5.3034906836136599</v>
      </c>
    </row>
    <row r="11911" spans="1:6" x14ac:dyDescent="0.25">
      <c r="A11911" s="95">
        <v>44286</v>
      </c>
      <c r="B11911" t="s">
        <v>127</v>
      </c>
      <c r="C11911" t="s">
        <v>1</v>
      </c>
      <c r="D11911" t="s">
        <v>139</v>
      </c>
      <c r="E11911" t="str">
        <f t="shared" si="186"/>
        <v>2021East RegionReligionChristian - Church Of Scotland</v>
      </c>
      <c r="F11911">
        <v>12.1468984672358</v>
      </c>
    </row>
    <row r="11912" spans="1:6" x14ac:dyDescent="0.25">
      <c r="A11912" s="95">
        <v>44286</v>
      </c>
      <c r="B11912" t="s">
        <v>132</v>
      </c>
      <c r="C11912" t="s">
        <v>1</v>
      </c>
      <c r="D11912" t="s">
        <v>139</v>
      </c>
      <c r="E11912" t="str">
        <f t="shared" si="186"/>
        <v>2021National Bodies and Special Health BoardsReligionChristian - Church Of Scotland</v>
      </c>
      <c r="F11912">
        <v>14.9426849712292</v>
      </c>
    </row>
    <row r="11913" spans="1:6" x14ac:dyDescent="0.25">
      <c r="A11913" s="95">
        <v>44286</v>
      </c>
      <c r="B11913" t="s">
        <v>128</v>
      </c>
      <c r="C11913" t="s">
        <v>1</v>
      </c>
      <c r="D11913" t="s">
        <v>139</v>
      </c>
      <c r="E11913" t="str">
        <f t="shared" si="186"/>
        <v>2021North RegionReligionChristian - Church Of Scotland</v>
      </c>
      <c r="F11913">
        <v>18.251786695986802</v>
      </c>
    </row>
    <row r="11914" spans="1:6" x14ac:dyDescent="0.25">
      <c r="A11914" s="95">
        <v>44286</v>
      </c>
      <c r="B11914" t="s">
        <v>129</v>
      </c>
      <c r="C11914" t="s">
        <v>1</v>
      </c>
      <c r="D11914" t="s">
        <v>139</v>
      </c>
      <c r="E11914" t="str">
        <f t="shared" si="186"/>
        <v>2021West RegionReligionChristian - Church Of Scotland</v>
      </c>
      <c r="F11914">
        <v>15.3985600543842</v>
      </c>
    </row>
    <row r="11915" spans="1:6" x14ac:dyDescent="0.25">
      <c r="A11915" s="95">
        <v>44286</v>
      </c>
      <c r="B11915" t="s">
        <v>127</v>
      </c>
      <c r="C11915" t="s">
        <v>1</v>
      </c>
      <c r="D11915" t="s">
        <v>14</v>
      </c>
      <c r="E11915" t="str">
        <f t="shared" si="186"/>
        <v>2021East RegionReligionDeclined</v>
      </c>
      <c r="F11915">
        <v>14.5540582244625</v>
      </c>
    </row>
    <row r="11916" spans="1:6" x14ac:dyDescent="0.25">
      <c r="A11916" s="95">
        <v>44286</v>
      </c>
      <c r="B11916" t="s">
        <v>132</v>
      </c>
      <c r="C11916" t="s">
        <v>1</v>
      </c>
      <c r="D11916" t="s">
        <v>14</v>
      </c>
      <c r="E11916" t="str">
        <f t="shared" si="186"/>
        <v>2021National Bodies and Special Health BoardsReligionDeclined</v>
      </c>
      <c r="F11916">
        <v>8.0376965248516097</v>
      </c>
    </row>
    <row r="11917" spans="1:6" x14ac:dyDescent="0.25">
      <c r="A11917" s="95">
        <v>44286</v>
      </c>
      <c r="B11917" t="s">
        <v>128</v>
      </c>
      <c r="C11917" t="s">
        <v>1</v>
      </c>
      <c r="D11917" t="s">
        <v>14</v>
      </c>
      <c r="E11917" t="str">
        <f t="shared" si="186"/>
        <v>2021North RegionReligionDeclined</v>
      </c>
      <c r="F11917">
        <v>17.694451290022901</v>
      </c>
    </row>
    <row r="11918" spans="1:6" x14ac:dyDescent="0.25">
      <c r="A11918" s="95">
        <v>44286</v>
      </c>
      <c r="B11918" t="s">
        <v>129</v>
      </c>
      <c r="C11918" t="s">
        <v>1</v>
      </c>
      <c r="D11918" t="s">
        <v>14</v>
      </c>
      <c r="E11918" t="str">
        <f t="shared" si="186"/>
        <v>2021West RegionReligionDeclined</v>
      </c>
      <c r="F11918">
        <v>4.95534932586237</v>
      </c>
    </row>
    <row r="11919" spans="1:6" x14ac:dyDescent="0.25">
      <c r="A11919" s="95">
        <v>44286</v>
      </c>
      <c r="B11919" t="s">
        <v>127</v>
      </c>
      <c r="C11919" t="s">
        <v>1</v>
      </c>
      <c r="D11919" t="s">
        <v>6</v>
      </c>
      <c r="E11919" t="str">
        <f t="shared" si="186"/>
        <v>2021East RegionReligionNot Known</v>
      </c>
      <c r="F11919">
        <v>29.6142372183931</v>
      </c>
    </row>
    <row r="11920" spans="1:6" x14ac:dyDescent="0.25">
      <c r="A11920" s="95">
        <v>44286</v>
      </c>
      <c r="B11920" t="s">
        <v>132</v>
      </c>
      <c r="C11920" t="s">
        <v>1</v>
      </c>
      <c r="D11920" t="s">
        <v>6</v>
      </c>
      <c r="E11920" t="str">
        <f t="shared" si="186"/>
        <v>2021National Bodies and Special Health BoardsReligionNot Known</v>
      </c>
      <c r="F11920">
        <v>27.701508767160501</v>
      </c>
    </row>
    <row r="11921" spans="1:6" x14ac:dyDescent="0.25">
      <c r="A11921" s="95">
        <v>44286</v>
      </c>
      <c r="B11921" t="s">
        <v>128</v>
      </c>
      <c r="C11921" t="s">
        <v>1</v>
      </c>
      <c r="D11921" t="s">
        <v>6</v>
      </c>
      <c r="E11921" t="str">
        <f t="shared" si="186"/>
        <v>2021North RegionReligionNot Known</v>
      </c>
      <c r="F11921">
        <v>14.1608689882656</v>
      </c>
    </row>
    <row r="11922" spans="1:6" x14ac:dyDescent="0.25">
      <c r="A11922" s="95">
        <v>44286</v>
      </c>
      <c r="B11922" t="s">
        <v>129</v>
      </c>
      <c r="C11922" t="s">
        <v>1</v>
      </c>
      <c r="D11922" t="s">
        <v>6</v>
      </c>
      <c r="E11922" t="str">
        <f t="shared" si="186"/>
        <v>2021West RegionReligionNot Known</v>
      </c>
      <c r="F11922">
        <v>28.9647429624975</v>
      </c>
    </row>
    <row r="11923" spans="1:6" x14ac:dyDescent="0.25">
      <c r="A11923" s="95">
        <v>44286</v>
      </c>
      <c r="B11923" t="s">
        <v>127</v>
      </c>
      <c r="C11923" t="s">
        <v>1</v>
      </c>
      <c r="D11923" t="s">
        <v>7</v>
      </c>
      <c r="E11923" t="str">
        <f t="shared" si="186"/>
        <v>2021East RegionReligionHindu</v>
      </c>
      <c r="F11923">
        <v>0.38473408085587901</v>
      </c>
    </row>
    <row r="11924" spans="1:6" x14ac:dyDescent="0.25">
      <c r="A11924" s="95">
        <v>44286</v>
      </c>
      <c r="B11924" t="s">
        <v>132</v>
      </c>
      <c r="C11924" t="s">
        <v>1</v>
      </c>
      <c r="D11924" t="s">
        <v>7</v>
      </c>
      <c r="E11924" t="str">
        <f t="shared" si="186"/>
        <v>2021National Bodies and Special Health BoardsReligionHindu</v>
      </c>
      <c r="F11924">
        <v>0.55729237460921499</v>
      </c>
    </row>
    <row r="11925" spans="1:6" x14ac:dyDescent="0.25">
      <c r="A11925" s="95">
        <v>44286</v>
      </c>
      <c r="B11925" t="s">
        <v>128</v>
      </c>
      <c r="C11925" t="s">
        <v>1</v>
      </c>
      <c r="D11925" t="s">
        <v>7</v>
      </c>
      <c r="E11925" t="str">
        <f t="shared" si="186"/>
        <v>2021North RegionReligionHindu</v>
      </c>
      <c r="F11925">
        <v>0.91562245265492603</v>
      </c>
    </row>
    <row r="11926" spans="1:6" x14ac:dyDescent="0.25">
      <c r="A11926" s="95">
        <v>44286</v>
      </c>
      <c r="B11926" t="s">
        <v>129</v>
      </c>
      <c r="C11926" t="s">
        <v>1</v>
      </c>
      <c r="D11926" t="s">
        <v>7</v>
      </c>
      <c r="E11926" t="str">
        <f t="shared" si="186"/>
        <v>2021West RegionReligionHindu</v>
      </c>
      <c r="F11926">
        <v>0.49955194825259802</v>
      </c>
    </row>
    <row r="11927" spans="1:6" x14ac:dyDescent="0.25">
      <c r="A11927" s="95">
        <v>44286</v>
      </c>
      <c r="B11927" t="s">
        <v>127</v>
      </c>
      <c r="C11927" t="s">
        <v>1</v>
      </c>
      <c r="D11927" t="s">
        <v>8</v>
      </c>
      <c r="E11927" t="str">
        <f t="shared" si="186"/>
        <v>2021East RegionReligionJewish</v>
      </c>
      <c r="F11927">
        <v>4.7320234543771197E-2</v>
      </c>
    </row>
    <row r="11928" spans="1:6" x14ac:dyDescent="0.25">
      <c r="A11928" s="95">
        <v>44286</v>
      </c>
      <c r="B11928" t="s">
        <v>132</v>
      </c>
      <c r="C11928" t="s">
        <v>1</v>
      </c>
      <c r="D11928" t="s">
        <v>8</v>
      </c>
      <c r="E11928" t="str">
        <f t="shared" si="186"/>
        <v>2021National Bodies and Special Health BoardsReligionJewish</v>
      </c>
      <c r="F11928">
        <v>0.13592496941688101</v>
      </c>
    </row>
    <row r="11929" spans="1:6" x14ac:dyDescent="0.25">
      <c r="A11929" s="95">
        <v>44286</v>
      </c>
      <c r="B11929" t="s">
        <v>128</v>
      </c>
      <c r="C11929" t="s">
        <v>1</v>
      </c>
      <c r="D11929" t="s">
        <v>8</v>
      </c>
      <c r="E11929" t="str">
        <f t="shared" si="186"/>
        <v>2021North RegionReligionJewish</v>
      </c>
      <c r="F11929">
        <v>6.6349453090936594E-2</v>
      </c>
    </row>
    <row r="11930" spans="1:6" x14ac:dyDescent="0.25">
      <c r="A11930" s="95">
        <v>44286</v>
      </c>
      <c r="B11930" t="s">
        <v>129</v>
      </c>
      <c r="C11930" t="s">
        <v>1</v>
      </c>
      <c r="D11930" t="s">
        <v>8</v>
      </c>
      <c r="E11930" t="str">
        <f t="shared" si="186"/>
        <v>2021West RegionReligionJewish</v>
      </c>
      <c r="F11930">
        <v>8.3430325378268902E-2</v>
      </c>
    </row>
    <row r="11931" spans="1:6" x14ac:dyDescent="0.25">
      <c r="A11931" s="95">
        <v>44286</v>
      </c>
      <c r="B11931" t="s">
        <v>127</v>
      </c>
      <c r="C11931" t="s">
        <v>1</v>
      </c>
      <c r="D11931" t="s">
        <v>9</v>
      </c>
      <c r="E11931" t="str">
        <f t="shared" si="186"/>
        <v>2021East RegionReligionMuslim</v>
      </c>
      <c r="F11931">
        <v>0.84970682028597799</v>
      </c>
    </row>
    <row r="11932" spans="1:6" x14ac:dyDescent="0.25">
      <c r="A11932" s="95">
        <v>44286</v>
      </c>
      <c r="B11932" t="s">
        <v>132</v>
      </c>
      <c r="C11932" t="s">
        <v>1</v>
      </c>
      <c r="D11932" t="s">
        <v>9</v>
      </c>
      <c r="E11932" t="str">
        <f t="shared" si="186"/>
        <v>2021National Bodies and Special Health BoardsReligionMuslim</v>
      </c>
      <c r="F11932">
        <v>1.1598930723573899</v>
      </c>
    </row>
    <row r="11933" spans="1:6" x14ac:dyDescent="0.25">
      <c r="A11933" s="95">
        <v>44286</v>
      </c>
      <c r="B11933" t="s">
        <v>128</v>
      </c>
      <c r="C11933" t="s">
        <v>1</v>
      </c>
      <c r="D11933" t="s">
        <v>9</v>
      </c>
      <c r="E11933" t="str">
        <f t="shared" si="186"/>
        <v>2021North RegionReligionMuslim</v>
      </c>
      <c r="F11933">
        <v>0.862542890182176</v>
      </c>
    </row>
    <row r="11934" spans="1:6" x14ac:dyDescent="0.25">
      <c r="A11934" s="95">
        <v>44286</v>
      </c>
      <c r="B11934" t="s">
        <v>129</v>
      </c>
      <c r="C11934" t="s">
        <v>1</v>
      </c>
      <c r="D11934" t="s">
        <v>9</v>
      </c>
      <c r="E11934" t="str">
        <f t="shared" si="186"/>
        <v>2021West RegionReligionMuslim</v>
      </c>
      <c r="F11934">
        <v>1.02279398889655</v>
      </c>
    </row>
    <row r="11935" spans="1:6" x14ac:dyDescent="0.25">
      <c r="A11935" s="95">
        <v>44286</v>
      </c>
      <c r="B11935" t="s">
        <v>127</v>
      </c>
      <c r="C11935" t="s">
        <v>1</v>
      </c>
      <c r="D11935" t="s">
        <v>13</v>
      </c>
      <c r="E11935" t="str">
        <f t="shared" si="186"/>
        <v>2021East RegionReligionNo Religion</v>
      </c>
      <c r="F11935">
        <v>22.460652196276101</v>
      </c>
    </row>
    <row r="11936" spans="1:6" x14ac:dyDescent="0.25">
      <c r="A11936" s="95">
        <v>44286</v>
      </c>
      <c r="B11936" t="s">
        <v>132</v>
      </c>
      <c r="C11936" t="s">
        <v>1</v>
      </c>
      <c r="D11936" t="s">
        <v>13</v>
      </c>
      <c r="E11936" t="str">
        <f t="shared" si="186"/>
        <v>2021National Bodies and Special Health BoardsReligionNo Religion</v>
      </c>
      <c r="F11936">
        <v>29.6452358298219</v>
      </c>
    </row>
    <row r="11937" spans="1:6" x14ac:dyDescent="0.25">
      <c r="A11937" s="95">
        <v>44286</v>
      </c>
      <c r="B11937" t="s">
        <v>128</v>
      </c>
      <c r="C11937" t="s">
        <v>1</v>
      </c>
      <c r="D11937" t="s">
        <v>13</v>
      </c>
      <c r="E11937" t="str">
        <f t="shared" si="186"/>
        <v>2021North RegionReligionNo Religion</v>
      </c>
      <c r="F11937">
        <v>31.235426816553201</v>
      </c>
    </row>
    <row r="11938" spans="1:6" x14ac:dyDescent="0.25">
      <c r="A11938" s="95">
        <v>44286</v>
      </c>
      <c r="B11938" t="s">
        <v>129</v>
      </c>
      <c r="C11938" t="s">
        <v>1</v>
      </c>
      <c r="D11938" t="s">
        <v>13</v>
      </c>
      <c r="E11938" t="str">
        <f t="shared" si="186"/>
        <v>2021West RegionReligionNo Religion</v>
      </c>
      <c r="F11938">
        <v>28.993583074973898</v>
      </c>
    </row>
    <row r="11939" spans="1:6" x14ac:dyDescent="0.25">
      <c r="A11939" s="95">
        <v>44286</v>
      </c>
      <c r="B11939" t="s">
        <v>127</v>
      </c>
      <c r="C11939" t="s">
        <v>1</v>
      </c>
      <c r="D11939" t="s">
        <v>12</v>
      </c>
      <c r="E11939" t="str">
        <f t="shared" si="186"/>
        <v>2021East RegionReligionOther</v>
      </c>
      <c r="F11939">
        <v>5.9829235675341996</v>
      </c>
    </row>
    <row r="11940" spans="1:6" x14ac:dyDescent="0.25">
      <c r="A11940" s="95">
        <v>44286</v>
      </c>
      <c r="B11940" t="s">
        <v>132</v>
      </c>
      <c r="C11940" t="s">
        <v>1</v>
      </c>
      <c r="D11940" t="s">
        <v>12</v>
      </c>
      <c r="E11940" t="str">
        <f t="shared" si="186"/>
        <v>2021National Bodies and Special Health BoardsReligionOther</v>
      </c>
      <c r="F11940">
        <v>1.3592496941688099</v>
      </c>
    </row>
    <row r="11941" spans="1:6" x14ac:dyDescent="0.25">
      <c r="A11941" s="95">
        <v>44286</v>
      </c>
      <c r="B11941" t="s">
        <v>128</v>
      </c>
      <c r="C11941" t="s">
        <v>1</v>
      </c>
      <c r="D11941" t="s">
        <v>12</v>
      </c>
      <c r="E11941" t="str">
        <f t="shared" si="186"/>
        <v>2021North RegionReligionOther</v>
      </c>
      <c r="F11941">
        <v>1.1923944569771101</v>
      </c>
    </row>
    <row r="11942" spans="1:6" x14ac:dyDescent="0.25">
      <c r="A11942" s="95">
        <v>44286</v>
      </c>
      <c r="B11942" t="s">
        <v>129</v>
      </c>
      <c r="C11942" t="s">
        <v>1</v>
      </c>
      <c r="D11942" t="s">
        <v>12</v>
      </c>
      <c r="E11942" t="str">
        <f t="shared" si="186"/>
        <v>2021West RegionReligionOther</v>
      </c>
      <c r="F11942">
        <v>0.83945327386776802</v>
      </c>
    </row>
    <row r="11943" spans="1:6" x14ac:dyDescent="0.25">
      <c r="A11943" s="95">
        <v>44286</v>
      </c>
      <c r="B11943" t="s">
        <v>127</v>
      </c>
      <c r="C11943" t="s">
        <v>1</v>
      </c>
      <c r="D11943" t="s">
        <v>140</v>
      </c>
      <c r="E11943" t="str">
        <f t="shared" si="186"/>
        <v>2021East RegionReligionChristian - Roman Catholic</v>
      </c>
      <c r="F11943">
        <v>7.4745396564139401</v>
      </c>
    </row>
    <row r="11944" spans="1:6" x14ac:dyDescent="0.25">
      <c r="A11944" s="95">
        <v>44286</v>
      </c>
      <c r="B11944" t="s">
        <v>132</v>
      </c>
      <c r="C11944" t="s">
        <v>1</v>
      </c>
      <c r="D11944" t="s">
        <v>140</v>
      </c>
      <c r="E11944" t="str">
        <f t="shared" si="186"/>
        <v>2021National Bodies and Special Health BoardsReligionChristian - Roman Catholic</v>
      </c>
      <c r="F11944">
        <v>9.9361152643740596</v>
      </c>
    </row>
    <row r="11945" spans="1:6" x14ac:dyDescent="0.25">
      <c r="A11945" s="95">
        <v>44286</v>
      </c>
      <c r="B11945" t="s">
        <v>128</v>
      </c>
      <c r="C11945" t="s">
        <v>1</v>
      </c>
      <c r="D11945" t="s">
        <v>140</v>
      </c>
      <c r="E11945" t="str">
        <f t="shared" si="186"/>
        <v>2021North RegionReligionChristian - Roman Catholic</v>
      </c>
      <c r="F11945">
        <v>7.0614775075354004</v>
      </c>
    </row>
    <row r="11946" spans="1:6" x14ac:dyDescent="0.25">
      <c r="A11946" s="95">
        <v>44286</v>
      </c>
      <c r="B11946" t="s">
        <v>129</v>
      </c>
      <c r="C11946" t="s">
        <v>1</v>
      </c>
      <c r="D11946" t="s">
        <v>140</v>
      </c>
      <c r="E11946" t="str">
        <f t="shared" si="186"/>
        <v>2021West RegionReligionChristian - Roman Catholic</v>
      </c>
      <c r="F11946">
        <v>13.590903004521699</v>
      </c>
    </row>
    <row r="11947" spans="1:6" x14ac:dyDescent="0.25">
      <c r="A11947" s="95">
        <v>44286</v>
      </c>
      <c r="B11947" t="s">
        <v>127</v>
      </c>
      <c r="C11947" t="s">
        <v>1</v>
      </c>
      <c r="D11947" t="s">
        <v>10</v>
      </c>
      <c r="E11947" t="str">
        <f t="shared" si="186"/>
        <v>2021East RegionReligionSikh</v>
      </c>
      <c r="F11947">
        <v>0.100812673593251</v>
      </c>
    </row>
    <row r="11948" spans="1:6" x14ac:dyDescent="0.25">
      <c r="A11948" s="95">
        <v>44286</v>
      </c>
      <c r="B11948" t="s">
        <v>132</v>
      </c>
      <c r="C11948" t="s">
        <v>1</v>
      </c>
      <c r="D11948" t="s">
        <v>10</v>
      </c>
      <c r="E11948" t="str">
        <f t="shared" si="186"/>
        <v>2021National Bodies and Special Health BoardsReligionSikh</v>
      </c>
      <c r="F11948">
        <v>0.16310996330025801</v>
      </c>
    </row>
    <row r="11949" spans="1:6" x14ac:dyDescent="0.25">
      <c r="A11949" s="95">
        <v>44286</v>
      </c>
      <c r="B11949" t="s">
        <v>128</v>
      </c>
      <c r="C11949" t="s">
        <v>1</v>
      </c>
      <c r="D11949" t="s">
        <v>10</v>
      </c>
      <c r="E11949" t="str">
        <f t="shared" si="186"/>
        <v>2021North RegionReligionSikh</v>
      </c>
      <c r="F11949">
        <v>8.1515042368865004E-2</v>
      </c>
    </row>
    <row r="11950" spans="1:6" x14ac:dyDescent="0.25">
      <c r="A11950" s="95">
        <v>44286</v>
      </c>
      <c r="B11950" t="s">
        <v>129</v>
      </c>
      <c r="C11950" t="s">
        <v>1</v>
      </c>
      <c r="D11950" t="s">
        <v>10</v>
      </c>
      <c r="E11950" t="str">
        <f t="shared" si="186"/>
        <v>2021West RegionReligionSikh</v>
      </c>
      <c r="F11950">
        <v>0.141110550331146</v>
      </c>
    </row>
    <row r="11951" spans="1:6" x14ac:dyDescent="0.25">
      <c r="A11951" s="95">
        <v>44286</v>
      </c>
      <c r="B11951" t="s">
        <v>127</v>
      </c>
      <c r="C11951" t="s">
        <v>3</v>
      </c>
      <c r="D11951" t="s">
        <v>30</v>
      </c>
      <c r="E11951" t="str">
        <f t="shared" si="186"/>
        <v>2021East RegionSexual OrientationBisexual</v>
      </c>
      <c r="F11951">
        <v>0.68922950313753695</v>
      </c>
    </row>
    <row r="11952" spans="1:6" x14ac:dyDescent="0.25">
      <c r="A11952" s="95">
        <v>44286</v>
      </c>
      <c r="B11952" t="s">
        <v>132</v>
      </c>
      <c r="C11952" t="s">
        <v>3</v>
      </c>
      <c r="D11952" t="s">
        <v>30</v>
      </c>
      <c r="E11952" t="str">
        <f t="shared" si="186"/>
        <v>2021National Bodies and Special Health BoardsSexual OrientationBisexual</v>
      </c>
      <c r="F11952">
        <v>1.05115309682388</v>
      </c>
    </row>
    <row r="11953" spans="1:6" x14ac:dyDescent="0.25">
      <c r="A11953" s="95">
        <v>44286</v>
      </c>
      <c r="B11953" t="s">
        <v>128</v>
      </c>
      <c r="C11953" t="s">
        <v>3</v>
      </c>
      <c r="D11953" t="s">
        <v>30</v>
      </c>
      <c r="E11953" t="str">
        <f t="shared" si="186"/>
        <v>2021North RegionSexual OrientationBisexual</v>
      </c>
      <c r="F11953">
        <v>0.89287406873803299</v>
      </c>
    </row>
    <row r="11954" spans="1:6" x14ac:dyDescent="0.25">
      <c r="A11954" s="95">
        <v>44286</v>
      </c>
      <c r="B11954" t="s">
        <v>129</v>
      </c>
      <c r="C11954" t="s">
        <v>3</v>
      </c>
      <c r="D11954" t="s">
        <v>30</v>
      </c>
      <c r="E11954" t="str">
        <f t="shared" si="186"/>
        <v>2021West RegionSexual OrientationBisexual</v>
      </c>
      <c r="F11954">
        <v>0.57783225354578804</v>
      </c>
    </row>
    <row r="11955" spans="1:6" x14ac:dyDescent="0.25">
      <c r="A11955" s="95">
        <v>44286</v>
      </c>
      <c r="B11955" t="s">
        <v>127</v>
      </c>
      <c r="C11955" t="s">
        <v>3</v>
      </c>
      <c r="D11955" t="s">
        <v>14</v>
      </c>
      <c r="E11955" t="str">
        <f t="shared" si="186"/>
        <v>2021East RegionSexual OrientationDeclined</v>
      </c>
      <c r="F11955">
        <v>23.431745705174301</v>
      </c>
    </row>
    <row r="11956" spans="1:6" x14ac:dyDescent="0.25">
      <c r="A11956" s="95">
        <v>44286</v>
      </c>
      <c r="B11956" t="s">
        <v>132</v>
      </c>
      <c r="C11956" t="s">
        <v>3</v>
      </c>
      <c r="D11956" t="s">
        <v>14</v>
      </c>
      <c r="E11956" t="str">
        <f t="shared" si="186"/>
        <v>2021National Bodies and Special Health BoardsSexual OrientationDeclined</v>
      </c>
      <c r="F11956">
        <v>7.4486883240451203</v>
      </c>
    </row>
    <row r="11957" spans="1:6" x14ac:dyDescent="0.25">
      <c r="A11957" s="95">
        <v>44286</v>
      </c>
      <c r="B11957" t="s">
        <v>128</v>
      </c>
      <c r="C11957" t="s">
        <v>3</v>
      </c>
      <c r="D11957" t="s">
        <v>14</v>
      </c>
      <c r="E11957" t="str">
        <f t="shared" si="186"/>
        <v>2021North RegionSexual OrientationDeclined</v>
      </c>
      <c r="F11957">
        <v>18.890637144319498</v>
      </c>
    </row>
    <row r="11958" spans="1:6" x14ac:dyDescent="0.25">
      <c r="A11958" s="95">
        <v>44286</v>
      </c>
      <c r="B11958" t="s">
        <v>129</v>
      </c>
      <c r="C11958" t="s">
        <v>3</v>
      </c>
      <c r="D11958" t="s">
        <v>14</v>
      </c>
      <c r="E11958" t="str">
        <f t="shared" si="186"/>
        <v>2021West RegionSexual OrientationDeclined</v>
      </c>
      <c r="F11958">
        <v>4.9192991852668202</v>
      </c>
    </row>
    <row r="11959" spans="1:6" x14ac:dyDescent="0.25">
      <c r="A11959" s="95">
        <v>44286</v>
      </c>
      <c r="B11959" t="s">
        <v>127</v>
      </c>
      <c r="C11959" t="s">
        <v>3</v>
      </c>
      <c r="D11959" t="s">
        <v>6</v>
      </c>
      <c r="E11959" t="str">
        <f t="shared" si="186"/>
        <v>2021East RegionSexual OrientationNot Known</v>
      </c>
      <c r="F11959">
        <v>18.2285773068614</v>
      </c>
    </row>
    <row r="11960" spans="1:6" x14ac:dyDescent="0.25">
      <c r="A11960" s="95">
        <v>44286</v>
      </c>
      <c r="B11960" t="s">
        <v>132</v>
      </c>
      <c r="C11960" t="s">
        <v>3</v>
      </c>
      <c r="D11960" t="s">
        <v>6</v>
      </c>
      <c r="E11960" t="str">
        <f t="shared" si="186"/>
        <v>2021National Bodies and Special Health BoardsSexual OrientationNot Known</v>
      </c>
      <c r="F11960">
        <v>29.350731729418602</v>
      </c>
    </row>
    <row r="11961" spans="1:6" x14ac:dyDescent="0.25">
      <c r="A11961" s="95">
        <v>44286</v>
      </c>
      <c r="B11961" t="s">
        <v>128</v>
      </c>
      <c r="C11961" t="s">
        <v>3</v>
      </c>
      <c r="D11961" t="s">
        <v>6</v>
      </c>
      <c r="E11961" t="str">
        <f t="shared" si="186"/>
        <v>2021North RegionSexual OrientationNot Known</v>
      </c>
      <c r="F11961">
        <v>15.9162859471858</v>
      </c>
    </row>
    <row r="11962" spans="1:6" x14ac:dyDescent="0.25">
      <c r="A11962" s="95">
        <v>44286</v>
      </c>
      <c r="B11962" t="s">
        <v>129</v>
      </c>
      <c r="C11962" t="s">
        <v>3</v>
      </c>
      <c r="D11962" t="s">
        <v>6</v>
      </c>
      <c r="E11962" t="str">
        <f t="shared" si="186"/>
        <v>2021West RegionSexual OrientationNot Known</v>
      </c>
      <c r="F11962">
        <v>34.928466221018198</v>
      </c>
    </row>
    <row r="11963" spans="1:6" x14ac:dyDescent="0.25">
      <c r="A11963" s="95">
        <v>44286</v>
      </c>
      <c r="B11963" t="s">
        <v>127</v>
      </c>
      <c r="C11963" t="s">
        <v>3</v>
      </c>
      <c r="D11963" t="s">
        <v>31</v>
      </c>
      <c r="E11963" t="str">
        <f t="shared" si="186"/>
        <v>2021East RegionSexual OrientationGay</v>
      </c>
      <c r="F11963">
        <v>0.92788807735829604</v>
      </c>
    </row>
    <row r="11964" spans="1:6" x14ac:dyDescent="0.25">
      <c r="A11964" s="95">
        <v>44286</v>
      </c>
      <c r="B11964" t="s">
        <v>132</v>
      </c>
      <c r="C11964" t="s">
        <v>3</v>
      </c>
      <c r="D11964" t="s">
        <v>31</v>
      </c>
      <c r="E11964" t="str">
        <f t="shared" si="186"/>
        <v>2021National Bodies and Special Health BoardsSexual OrientationGay</v>
      </c>
      <c r="F11964">
        <v>1.43174301119115</v>
      </c>
    </row>
    <row r="11965" spans="1:6" x14ac:dyDescent="0.25">
      <c r="A11965" s="95">
        <v>44286</v>
      </c>
      <c r="B11965" t="s">
        <v>128</v>
      </c>
      <c r="C11965" t="s">
        <v>3</v>
      </c>
      <c r="D11965" t="s">
        <v>31</v>
      </c>
      <c r="E11965" t="str">
        <f t="shared" si="186"/>
        <v>2021North RegionSexual OrientationGay</v>
      </c>
      <c r="F11965">
        <v>0.65212033895092003</v>
      </c>
    </row>
    <row r="11966" spans="1:6" x14ac:dyDescent="0.25">
      <c r="A11966" s="95">
        <v>44286</v>
      </c>
      <c r="B11966" t="s">
        <v>129</v>
      </c>
      <c r="C11966" t="s">
        <v>3</v>
      </c>
      <c r="D11966" t="s">
        <v>31</v>
      </c>
      <c r="E11966" t="str">
        <f t="shared" si="186"/>
        <v>2021West RegionSexual OrientationGay</v>
      </c>
      <c r="F11966">
        <v>0.83121324173164202</v>
      </c>
    </row>
    <row r="11967" spans="1:6" x14ac:dyDescent="0.25">
      <c r="A11967" s="95">
        <v>44286</v>
      </c>
      <c r="B11967" t="s">
        <v>127</v>
      </c>
      <c r="C11967" t="s">
        <v>3</v>
      </c>
      <c r="D11967" t="s">
        <v>32</v>
      </c>
      <c r="E11967" t="str">
        <f t="shared" si="186"/>
        <v>2021East RegionSexual OrientationHeterosexual</v>
      </c>
      <c r="F11967">
        <v>56.004526283304102</v>
      </c>
    </row>
    <row r="11968" spans="1:6" x14ac:dyDescent="0.25">
      <c r="A11968" s="95">
        <v>44286</v>
      </c>
      <c r="B11968" t="s">
        <v>132</v>
      </c>
      <c r="C11968" t="s">
        <v>3</v>
      </c>
      <c r="D11968" t="s">
        <v>32</v>
      </c>
      <c r="E11968" t="str">
        <f t="shared" si="186"/>
        <v>2021National Bodies and Special Health BoardsSexual OrientationHeterosexual</v>
      </c>
      <c r="F11968">
        <v>59.743554891033398</v>
      </c>
    </row>
    <row r="11969" spans="1:6" x14ac:dyDescent="0.25">
      <c r="A11969" s="95">
        <v>44286</v>
      </c>
      <c r="B11969" t="s">
        <v>128</v>
      </c>
      <c r="C11969" t="s">
        <v>3</v>
      </c>
      <c r="D11969" t="s">
        <v>32</v>
      </c>
      <c r="E11969" t="str">
        <f t="shared" si="186"/>
        <v>2021North RegionSexual OrientationHeterosexual</v>
      </c>
      <c r="F11969">
        <v>63.024397641750802</v>
      </c>
    </row>
    <row r="11970" spans="1:6" x14ac:dyDescent="0.25">
      <c r="A11970" s="95">
        <v>44286</v>
      </c>
      <c r="B11970" t="s">
        <v>129</v>
      </c>
      <c r="C11970" t="s">
        <v>3</v>
      </c>
      <c r="D11970" t="s">
        <v>32</v>
      </c>
      <c r="E11970" t="str">
        <f t="shared" si="186"/>
        <v>2021West RegionSexual OrientationHeterosexual</v>
      </c>
      <c r="F11970">
        <v>58.120036668143001</v>
      </c>
    </row>
    <row r="11971" spans="1:6" x14ac:dyDescent="0.25">
      <c r="A11971" s="95">
        <v>44286</v>
      </c>
      <c r="B11971" t="s">
        <v>127</v>
      </c>
      <c r="C11971" t="s">
        <v>3</v>
      </c>
      <c r="D11971" t="s">
        <v>33</v>
      </c>
      <c r="E11971" t="str">
        <f t="shared" si="186"/>
        <v>2021East RegionSexual OrientationLesbian</v>
      </c>
      <c r="F11971">
        <v>0.47114494393580902</v>
      </c>
    </row>
    <row r="11972" spans="1:6" x14ac:dyDescent="0.25">
      <c r="A11972" s="95">
        <v>44286</v>
      </c>
      <c r="B11972" t="s">
        <v>132</v>
      </c>
      <c r="C11972" t="s">
        <v>3</v>
      </c>
      <c r="D11972" t="s">
        <v>33</v>
      </c>
      <c r="E11972" t="str">
        <f t="shared" ref="E11972:E12035" si="187">"20"&amp;RIGHT(TEXT(A11972,"dd-mmm-yy"),2)&amp;B11972&amp;C11972&amp;D11972</f>
        <v>2021National Bodies and Special Health BoardsSexual OrientationLesbian</v>
      </c>
      <c r="F11972">
        <v>0.774772325676226</v>
      </c>
    </row>
    <row r="11973" spans="1:6" x14ac:dyDescent="0.25">
      <c r="A11973" s="95">
        <v>44286</v>
      </c>
      <c r="B11973" t="s">
        <v>128</v>
      </c>
      <c r="C11973" t="s">
        <v>3</v>
      </c>
      <c r="D11973" t="s">
        <v>33</v>
      </c>
      <c r="E11973" t="str">
        <f t="shared" si="187"/>
        <v>2021North RegionSexual OrientationLesbian</v>
      </c>
      <c r="F11973">
        <v>0.34691285473261102</v>
      </c>
    </row>
    <row r="11974" spans="1:6" x14ac:dyDescent="0.25">
      <c r="A11974" s="95">
        <v>44286</v>
      </c>
      <c r="B11974" t="s">
        <v>129</v>
      </c>
      <c r="C11974" t="s">
        <v>3</v>
      </c>
      <c r="D11974" t="s">
        <v>33</v>
      </c>
      <c r="E11974" t="str">
        <f t="shared" si="187"/>
        <v>2021West RegionSexual OrientationLesbian</v>
      </c>
      <c r="F11974">
        <v>0.40685158672118799</v>
      </c>
    </row>
    <row r="11975" spans="1:6" x14ac:dyDescent="0.25">
      <c r="A11975" s="95">
        <v>44286</v>
      </c>
      <c r="B11975" t="s">
        <v>127</v>
      </c>
      <c r="C11975" t="s">
        <v>3</v>
      </c>
      <c r="D11975" t="s">
        <v>12</v>
      </c>
      <c r="E11975" t="str">
        <f t="shared" si="187"/>
        <v>2021East RegionSexual OrientationOther</v>
      </c>
      <c r="F11975">
        <v>0.246888180228371</v>
      </c>
    </row>
    <row r="11976" spans="1:6" x14ac:dyDescent="0.25">
      <c r="A11976" s="95">
        <v>44286</v>
      </c>
      <c r="B11976" t="s">
        <v>132</v>
      </c>
      <c r="C11976" t="s">
        <v>3</v>
      </c>
      <c r="D11976" t="s">
        <v>12</v>
      </c>
      <c r="E11976" t="str">
        <f t="shared" si="187"/>
        <v>2021National Bodies and Special Health BoardsSexual OrientationOther</v>
      </c>
      <c r="F11976">
        <v>0.19935662181142599</v>
      </c>
    </row>
    <row r="11977" spans="1:6" x14ac:dyDescent="0.25">
      <c r="A11977" s="95">
        <v>44286</v>
      </c>
      <c r="B11977" t="s">
        <v>128</v>
      </c>
      <c r="C11977" t="s">
        <v>3</v>
      </c>
      <c r="D11977" t="s">
        <v>12</v>
      </c>
      <c r="E11977" t="str">
        <f t="shared" si="187"/>
        <v>2021North RegionSexual OrientationOther</v>
      </c>
      <c r="F11977">
        <v>0.27677200432219201</v>
      </c>
    </row>
    <row r="11978" spans="1:6" x14ac:dyDescent="0.25">
      <c r="A11978" s="95">
        <v>44286</v>
      </c>
      <c r="B11978" t="s">
        <v>129</v>
      </c>
      <c r="C11978" t="s">
        <v>3</v>
      </c>
      <c r="D11978" t="s">
        <v>12</v>
      </c>
      <c r="E11978" t="str">
        <f t="shared" si="187"/>
        <v>2021West RegionSexual OrientationOther</v>
      </c>
      <c r="F11978">
        <v>0.21630084357328899</v>
      </c>
    </row>
    <row r="11979" spans="1:6" x14ac:dyDescent="0.25">
      <c r="A11979" s="95">
        <v>44286</v>
      </c>
      <c r="B11979" t="s">
        <v>127</v>
      </c>
      <c r="C11979" t="s">
        <v>130</v>
      </c>
      <c r="D11979" t="s">
        <v>14</v>
      </c>
      <c r="E11979" t="str">
        <f t="shared" si="187"/>
        <v>2021East RegionTransgenderDeclined</v>
      </c>
      <c r="F11979">
        <v>13.928608167883899</v>
      </c>
    </row>
    <row r="11980" spans="1:6" x14ac:dyDescent="0.25">
      <c r="A11980" s="95">
        <v>44286</v>
      </c>
      <c r="B11980" t="s">
        <v>132</v>
      </c>
      <c r="C11980" t="s">
        <v>130</v>
      </c>
      <c r="D11980" t="s">
        <v>14</v>
      </c>
      <c r="E11980" t="str">
        <f t="shared" si="187"/>
        <v>2021National Bodies and Special Health BoardsTransgenderDeclined</v>
      </c>
      <c r="F11980">
        <v>13.914186035974801</v>
      </c>
    </row>
    <row r="11981" spans="1:6" x14ac:dyDescent="0.25">
      <c r="A11981" s="95">
        <v>44286</v>
      </c>
      <c r="B11981" t="s">
        <v>128</v>
      </c>
      <c r="C11981" t="s">
        <v>130</v>
      </c>
      <c r="D11981" t="s">
        <v>14</v>
      </c>
      <c r="E11981" t="str">
        <f t="shared" si="187"/>
        <v>2021North RegionTransgenderDeclined</v>
      </c>
      <c r="F11981">
        <v>17.237587913025301</v>
      </c>
    </row>
    <row r="11982" spans="1:6" x14ac:dyDescent="0.25">
      <c r="A11982" s="95">
        <v>44286</v>
      </c>
      <c r="B11982" t="s">
        <v>129</v>
      </c>
      <c r="C11982" t="s">
        <v>130</v>
      </c>
      <c r="D11982" t="s">
        <v>14</v>
      </c>
      <c r="E11982" t="str">
        <f t="shared" si="187"/>
        <v>2021West RegionTransgenderDeclined</v>
      </c>
      <c r="F11982">
        <v>5.0408396592746696</v>
      </c>
    </row>
    <row r="11983" spans="1:6" x14ac:dyDescent="0.25">
      <c r="A11983" s="95">
        <v>44286</v>
      </c>
      <c r="B11983" t="s">
        <v>127</v>
      </c>
      <c r="C11983" t="s">
        <v>130</v>
      </c>
      <c r="D11983" t="s">
        <v>6</v>
      </c>
      <c r="E11983" t="str">
        <f t="shared" si="187"/>
        <v>2021East RegionTransgenderNot Known</v>
      </c>
      <c r="F11983">
        <v>11.8526900524637</v>
      </c>
    </row>
    <row r="11984" spans="1:6" x14ac:dyDescent="0.25">
      <c r="A11984" s="95">
        <v>44286</v>
      </c>
      <c r="B11984" t="s">
        <v>132</v>
      </c>
      <c r="C11984" t="s">
        <v>130</v>
      </c>
      <c r="D11984" t="s">
        <v>6</v>
      </c>
      <c r="E11984" t="str">
        <f t="shared" si="187"/>
        <v>2021National Bodies and Special Health BoardsTransgenderNot Known</v>
      </c>
      <c r="F11984">
        <v>27.230302206515301</v>
      </c>
    </row>
    <row r="11985" spans="1:6" x14ac:dyDescent="0.25">
      <c r="A11985" s="95">
        <v>44286</v>
      </c>
      <c r="B11985" t="s">
        <v>128</v>
      </c>
      <c r="C11985" t="s">
        <v>130</v>
      </c>
      <c r="D11985" t="s">
        <v>6</v>
      </c>
      <c r="E11985" t="str">
        <f t="shared" si="187"/>
        <v>2021North RegionTransgenderNot Known</v>
      </c>
      <c r="F11985">
        <v>16.977877196640801</v>
      </c>
    </row>
    <row r="11986" spans="1:6" x14ac:dyDescent="0.25">
      <c r="A11986" s="95">
        <v>44286</v>
      </c>
      <c r="B11986" t="s">
        <v>129</v>
      </c>
      <c r="C11986" t="s">
        <v>130</v>
      </c>
      <c r="D11986" t="s">
        <v>6</v>
      </c>
      <c r="E11986" t="str">
        <f t="shared" si="187"/>
        <v>2021West RegionTransgenderNot Known</v>
      </c>
      <c r="F11986">
        <v>73.171485368792901</v>
      </c>
    </row>
    <row r="11987" spans="1:6" x14ac:dyDescent="0.25">
      <c r="A11987" s="95">
        <v>44286</v>
      </c>
      <c r="B11987" t="s">
        <v>127</v>
      </c>
      <c r="C11987" t="s">
        <v>130</v>
      </c>
      <c r="D11987" t="s">
        <v>131</v>
      </c>
      <c r="E11987" t="str">
        <f t="shared" si="187"/>
        <v>2021East RegionTransgenderNo</v>
      </c>
      <c r="F11987">
        <v>74.082913280526697</v>
      </c>
    </row>
    <row r="11988" spans="1:6" x14ac:dyDescent="0.25">
      <c r="A11988" s="95">
        <v>44286</v>
      </c>
      <c r="B11988" t="s">
        <v>132</v>
      </c>
      <c r="C11988" t="s">
        <v>130</v>
      </c>
      <c r="D11988" t="s">
        <v>131</v>
      </c>
      <c r="E11988" t="str">
        <f t="shared" si="187"/>
        <v>2021National Bodies and Special Health BoardsTransgenderNo</v>
      </c>
      <c r="F11988">
        <v>58.751302614290204</v>
      </c>
    </row>
    <row r="11989" spans="1:6" x14ac:dyDescent="0.25">
      <c r="A11989" s="95">
        <v>44286</v>
      </c>
      <c r="B11989" t="s">
        <v>128</v>
      </c>
      <c r="C11989" t="s">
        <v>130</v>
      </c>
      <c r="D11989" t="s">
        <v>131</v>
      </c>
      <c r="E11989" t="str">
        <f t="shared" si="187"/>
        <v>2021North RegionTransgenderNo</v>
      </c>
      <c r="F11989">
        <v>65.687854258686997</v>
      </c>
    </row>
    <row r="11990" spans="1:6" x14ac:dyDescent="0.25">
      <c r="A11990" s="95">
        <v>44286</v>
      </c>
      <c r="B11990" t="s">
        <v>129</v>
      </c>
      <c r="C11990" t="s">
        <v>130</v>
      </c>
      <c r="D11990" t="s">
        <v>131</v>
      </c>
      <c r="E11990" t="str">
        <f t="shared" si="187"/>
        <v>2021West RegionTransgenderNo</v>
      </c>
      <c r="F11990">
        <v>21.734114763047501</v>
      </c>
    </row>
    <row r="11991" spans="1:6" x14ac:dyDescent="0.25">
      <c r="A11991" s="95">
        <v>44286</v>
      </c>
      <c r="B11991" t="s">
        <v>127</v>
      </c>
      <c r="C11991" t="s">
        <v>130</v>
      </c>
      <c r="D11991" t="s">
        <v>56</v>
      </c>
      <c r="E11991" t="str">
        <f t="shared" si="187"/>
        <v>2021East RegionTransgenderYes</v>
      </c>
      <c r="F11991">
        <v>0.13578849912560401</v>
      </c>
    </row>
    <row r="11992" spans="1:6" x14ac:dyDescent="0.25">
      <c r="A11992" s="95">
        <v>44286</v>
      </c>
      <c r="B11992" t="s">
        <v>132</v>
      </c>
      <c r="C11992" t="s">
        <v>130</v>
      </c>
      <c r="D11992" t="s">
        <v>56</v>
      </c>
      <c r="E11992" t="str">
        <f t="shared" si="187"/>
        <v>2021National Bodies and Special Health BoardsTransgenderYes</v>
      </c>
      <c r="F11992">
        <v>0.104209143219609</v>
      </c>
    </row>
    <row r="11993" spans="1:6" x14ac:dyDescent="0.25">
      <c r="A11993" s="95">
        <v>44286</v>
      </c>
      <c r="B11993" t="s">
        <v>128</v>
      </c>
      <c r="C11993" t="s">
        <v>130</v>
      </c>
      <c r="D11993" t="s">
        <v>56</v>
      </c>
      <c r="E11993" t="str">
        <f t="shared" si="187"/>
        <v>2021North RegionTransgenderYes</v>
      </c>
      <c r="F11993">
        <v>9.66806316467934E-2</v>
      </c>
    </row>
    <row r="11994" spans="1:6" x14ac:dyDescent="0.25">
      <c r="A11994" s="95">
        <v>44286</v>
      </c>
      <c r="B11994" t="s">
        <v>129</v>
      </c>
      <c r="C11994" t="s">
        <v>130</v>
      </c>
      <c r="D11994" t="s">
        <v>56</v>
      </c>
      <c r="E11994" t="str">
        <f t="shared" si="187"/>
        <v>2021West RegionTransgenderYes</v>
      </c>
      <c r="F11994">
        <v>5.3560208884814602E-2</v>
      </c>
    </row>
    <row r="11995" spans="1:6" x14ac:dyDescent="0.25">
      <c r="A11995" s="95">
        <v>44286</v>
      </c>
      <c r="B11995" t="s">
        <v>82</v>
      </c>
      <c r="C11995" t="s">
        <v>90</v>
      </c>
      <c r="D11995" t="s">
        <v>69</v>
      </c>
      <c r="E11995" t="str">
        <f t="shared" si="187"/>
        <v>2021NHSScotlandEthnicityAfrican - African</v>
      </c>
      <c r="F11995">
        <v>0.52495179255876101</v>
      </c>
    </row>
    <row r="11996" spans="1:6" x14ac:dyDescent="0.25">
      <c r="A11996" s="95">
        <v>44286</v>
      </c>
      <c r="B11996" t="s">
        <v>82</v>
      </c>
      <c r="C11996" t="s">
        <v>90</v>
      </c>
      <c r="D11996" t="s">
        <v>91</v>
      </c>
      <c r="E11996" t="str">
        <f t="shared" si="187"/>
        <v>2021NHSScotlandEthnicityAfrican - Other</v>
      </c>
      <c r="F11996">
        <v>8.5754760336765101E-2</v>
      </c>
    </row>
    <row r="11997" spans="1:6" x14ac:dyDescent="0.25">
      <c r="A11997" s="95">
        <v>44286</v>
      </c>
      <c r="B11997" t="s">
        <v>82</v>
      </c>
      <c r="C11997" t="s">
        <v>90</v>
      </c>
      <c r="D11997" t="s">
        <v>66</v>
      </c>
      <c r="E11997" t="str">
        <f t="shared" si="187"/>
        <v>2021NHSScotlandEthnicityAsian - Bangladeshi</v>
      </c>
      <c r="F11997">
        <v>4.9747236659449301E-2</v>
      </c>
    </row>
    <row r="11998" spans="1:6" x14ac:dyDescent="0.25">
      <c r="A11998" s="95">
        <v>44286</v>
      </c>
      <c r="B11998" t="s">
        <v>82</v>
      </c>
      <c r="C11998" t="s">
        <v>90</v>
      </c>
      <c r="D11998" t="s">
        <v>67</v>
      </c>
      <c r="E11998" t="str">
        <f t="shared" si="187"/>
        <v>2021NHSScotlandEthnicityAsian - Chinese</v>
      </c>
      <c r="F11998">
        <v>0.30322125201950001</v>
      </c>
    </row>
    <row r="11999" spans="1:6" x14ac:dyDescent="0.25">
      <c r="A11999" s="95">
        <v>44286</v>
      </c>
      <c r="B11999" t="s">
        <v>82</v>
      </c>
      <c r="C11999" t="s">
        <v>90</v>
      </c>
      <c r="D11999" t="s">
        <v>64</v>
      </c>
      <c r="E11999" t="str">
        <f t="shared" si="187"/>
        <v>2021NHSScotlandEthnicityAsian - Indian</v>
      </c>
      <c r="F11999">
        <v>0.91913942018411199</v>
      </c>
    </row>
    <row r="12000" spans="1:6" x14ac:dyDescent="0.25">
      <c r="A12000" s="95">
        <v>44286</v>
      </c>
      <c r="B12000" t="s">
        <v>82</v>
      </c>
      <c r="C12000" t="s">
        <v>90</v>
      </c>
      <c r="D12000" t="s">
        <v>92</v>
      </c>
      <c r="E12000" t="str">
        <f t="shared" si="187"/>
        <v>2021NHSScotlandEthnicityAsian - Other</v>
      </c>
      <c r="F12000">
        <v>0.55195743531674701</v>
      </c>
    </row>
    <row r="12001" spans="1:6" x14ac:dyDescent="0.25">
      <c r="A12001" s="95">
        <v>44286</v>
      </c>
      <c r="B12001" t="s">
        <v>82</v>
      </c>
      <c r="C12001" t="s">
        <v>90</v>
      </c>
      <c r="D12001" t="s">
        <v>65</v>
      </c>
      <c r="E12001" t="str">
        <f t="shared" si="187"/>
        <v>2021NHSScotlandEthnicityAsian - Pakistani</v>
      </c>
      <c r="F12001">
        <v>0.48325887040607901</v>
      </c>
    </row>
    <row r="12002" spans="1:6" x14ac:dyDescent="0.25">
      <c r="A12002" s="95">
        <v>44286</v>
      </c>
      <c r="B12002" t="s">
        <v>82</v>
      </c>
      <c r="C12002" t="s">
        <v>90</v>
      </c>
      <c r="D12002" t="s">
        <v>93</v>
      </c>
      <c r="E12002" t="str">
        <f t="shared" si="187"/>
        <v>2021NHSScotlandEthnicityCaribbean Or Black - Black</v>
      </c>
      <c r="F12002">
        <v>3.4112390852193801E-2</v>
      </c>
    </row>
    <row r="12003" spans="1:6" x14ac:dyDescent="0.25">
      <c r="A12003" s="95">
        <v>44286</v>
      </c>
      <c r="B12003" t="s">
        <v>82</v>
      </c>
      <c r="C12003" t="s">
        <v>90</v>
      </c>
      <c r="D12003" t="s">
        <v>94</v>
      </c>
      <c r="E12003" t="str">
        <f t="shared" si="187"/>
        <v>2021NHSScotlandEthnicityCaribbean Or Black - Caribbean</v>
      </c>
      <c r="F12003">
        <v>4.9747236659449301E-2</v>
      </c>
    </row>
    <row r="12004" spans="1:6" x14ac:dyDescent="0.25">
      <c r="A12004" s="95">
        <v>44286</v>
      </c>
      <c r="B12004" t="s">
        <v>82</v>
      </c>
      <c r="C12004" t="s">
        <v>90</v>
      </c>
      <c r="D12004" t="s">
        <v>95</v>
      </c>
      <c r="E12004" t="str">
        <f t="shared" si="187"/>
        <v>2021NHSScotlandEthnicityCaribbean Or Black - Other</v>
      </c>
      <c r="F12004">
        <v>6.7750998498107201E-2</v>
      </c>
    </row>
    <row r="12005" spans="1:6" x14ac:dyDescent="0.25">
      <c r="A12005" s="95">
        <v>44286</v>
      </c>
      <c r="B12005" t="s">
        <v>82</v>
      </c>
      <c r="C12005" t="s">
        <v>90</v>
      </c>
      <c r="D12005" t="s">
        <v>14</v>
      </c>
      <c r="E12005" t="str">
        <f t="shared" si="187"/>
        <v>2021NHSScotlandEthnicityDeclined</v>
      </c>
      <c r="F12005">
        <v>9.4922465378292191</v>
      </c>
    </row>
    <row r="12006" spans="1:6" x14ac:dyDescent="0.25">
      <c r="A12006" s="95">
        <v>44286</v>
      </c>
      <c r="B12006" t="s">
        <v>82</v>
      </c>
      <c r="C12006" t="s">
        <v>90</v>
      </c>
      <c r="D12006" t="s">
        <v>6</v>
      </c>
      <c r="E12006" t="str">
        <f t="shared" si="187"/>
        <v>2021NHSScotlandEthnicityNot Known</v>
      </c>
      <c r="F12006">
        <v>18.391790284601498</v>
      </c>
    </row>
    <row r="12007" spans="1:6" x14ac:dyDescent="0.25">
      <c r="A12007" s="95">
        <v>44286</v>
      </c>
      <c r="B12007" t="s">
        <v>82</v>
      </c>
      <c r="C12007" t="s">
        <v>90</v>
      </c>
      <c r="D12007" t="s">
        <v>96</v>
      </c>
      <c r="E12007" t="str">
        <f t="shared" si="187"/>
        <v>2021NHSScotlandEthnicityMixed Or Multiple Ethnic Group</v>
      </c>
      <c r="F12007">
        <v>0.43303785054034899</v>
      </c>
    </row>
    <row r="12008" spans="1:6" x14ac:dyDescent="0.25">
      <c r="A12008" s="95">
        <v>44286</v>
      </c>
      <c r="B12008" t="s">
        <v>82</v>
      </c>
      <c r="C12008" t="s">
        <v>90</v>
      </c>
      <c r="D12008" t="s">
        <v>97</v>
      </c>
      <c r="E12008" t="str">
        <f t="shared" si="187"/>
        <v>2021NHSScotlandEthnicityOther Ethnic Group - Arab</v>
      </c>
      <c r="F12008">
        <v>4.4535621390364197E-2</v>
      </c>
    </row>
    <row r="12009" spans="1:6" x14ac:dyDescent="0.25">
      <c r="A12009" s="95">
        <v>44286</v>
      </c>
      <c r="B12009" t="s">
        <v>82</v>
      </c>
      <c r="C12009" t="s">
        <v>90</v>
      </c>
      <c r="D12009" t="s">
        <v>98</v>
      </c>
      <c r="E12009" t="str">
        <f t="shared" si="187"/>
        <v>2021NHSScotlandEthnicityOther Ethnic Group - Other</v>
      </c>
      <c r="F12009">
        <v>0.264371029104502</v>
      </c>
    </row>
    <row r="12010" spans="1:6" x14ac:dyDescent="0.25">
      <c r="A12010" s="95">
        <v>44286</v>
      </c>
      <c r="B12010" t="s">
        <v>82</v>
      </c>
      <c r="C12010" t="s">
        <v>90</v>
      </c>
      <c r="D12010" t="s">
        <v>99</v>
      </c>
      <c r="E12010" t="str">
        <f t="shared" si="187"/>
        <v>2021NHSScotlandEthnicityWhite - Gypsy Traveller</v>
      </c>
      <c r="F12010">
        <v>7.58053130048752E-3</v>
      </c>
    </row>
    <row r="12011" spans="1:6" x14ac:dyDescent="0.25">
      <c r="A12011" s="95">
        <v>44286</v>
      </c>
      <c r="B12011" t="s">
        <v>82</v>
      </c>
      <c r="C12011" t="s">
        <v>90</v>
      </c>
      <c r="D12011" t="s">
        <v>59</v>
      </c>
      <c r="E12011" t="str">
        <f t="shared" si="187"/>
        <v>2021NHSScotlandEthnicityWhite - Irish</v>
      </c>
      <c r="F12011">
        <v>1.17261343554416</v>
      </c>
    </row>
    <row r="12012" spans="1:6" x14ac:dyDescent="0.25">
      <c r="A12012" s="95">
        <v>44286</v>
      </c>
      <c r="B12012" t="s">
        <v>82</v>
      </c>
      <c r="C12012" t="s">
        <v>90</v>
      </c>
      <c r="D12012" t="s">
        <v>100</v>
      </c>
      <c r="E12012" t="str">
        <f t="shared" si="187"/>
        <v>2021NHSScotlandEthnicityWhite - Other</v>
      </c>
      <c r="F12012">
        <v>3.3164824439632898</v>
      </c>
    </row>
    <row r="12013" spans="1:6" x14ac:dyDescent="0.25">
      <c r="A12013" s="95">
        <v>44286</v>
      </c>
      <c r="B12013" t="s">
        <v>82</v>
      </c>
      <c r="C12013" t="s">
        <v>90</v>
      </c>
      <c r="D12013" t="s">
        <v>101</v>
      </c>
      <c r="E12013" t="str">
        <f t="shared" si="187"/>
        <v>2021NHSScotlandEthnicityWhite - Other British</v>
      </c>
      <c r="F12013">
        <v>8.5735809008513808</v>
      </c>
    </row>
    <row r="12014" spans="1:6" x14ac:dyDescent="0.25">
      <c r="A12014" s="95">
        <v>44286</v>
      </c>
      <c r="B12014" t="s">
        <v>82</v>
      </c>
      <c r="C12014" t="s">
        <v>90</v>
      </c>
      <c r="D12014" t="s">
        <v>62</v>
      </c>
      <c r="E12014" t="str">
        <f t="shared" si="187"/>
        <v>2021NHSScotlandEthnicityWhite - Polish</v>
      </c>
      <c r="F12014">
        <v>0.15208440921603</v>
      </c>
    </row>
    <row r="12015" spans="1:6" x14ac:dyDescent="0.25">
      <c r="A12015" s="95">
        <v>44286</v>
      </c>
      <c r="B12015" t="s">
        <v>82</v>
      </c>
      <c r="C12015" t="s">
        <v>90</v>
      </c>
      <c r="D12015" t="s">
        <v>58</v>
      </c>
      <c r="E12015" t="str">
        <f t="shared" si="187"/>
        <v>2021NHSScotlandEthnicityWhite - Scottish</v>
      </c>
      <c r="F12015">
        <v>55.082035562167398</v>
      </c>
    </row>
    <row r="12016" spans="1:6" x14ac:dyDescent="0.25">
      <c r="A12016" s="95">
        <v>44286</v>
      </c>
      <c r="B12016" t="s">
        <v>82</v>
      </c>
      <c r="C12016" t="s">
        <v>1</v>
      </c>
      <c r="D12016" t="s">
        <v>116</v>
      </c>
      <c r="E12016" t="str">
        <f t="shared" si="187"/>
        <v>2021NHSScotlandReligionBuddhist</v>
      </c>
      <c r="F12016">
        <v>0.24447213444072199</v>
      </c>
    </row>
    <row r="12017" spans="1:6" x14ac:dyDescent="0.25">
      <c r="A12017" s="95">
        <v>44286</v>
      </c>
      <c r="B12017" t="s">
        <v>82</v>
      </c>
      <c r="C12017" t="s">
        <v>1</v>
      </c>
      <c r="D12017" t="s">
        <v>11</v>
      </c>
      <c r="E12017" t="str">
        <f t="shared" si="187"/>
        <v>2021NHSScotlandReligionChristian - Other</v>
      </c>
      <c r="F12017">
        <v>6.1544438495833003</v>
      </c>
    </row>
    <row r="12018" spans="1:6" x14ac:dyDescent="0.25">
      <c r="A12018" s="95">
        <v>44286</v>
      </c>
      <c r="B12018" t="s">
        <v>82</v>
      </c>
      <c r="C12018" t="s">
        <v>1</v>
      </c>
      <c r="D12018" t="s">
        <v>139</v>
      </c>
      <c r="E12018" t="str">
        <f t="shared" si="187"/>
        <v>2021NHSScotlandReligionChristian - Church Of Scotland</v>
      </c>
      <c r="F12018">
        <v>15.460967370550501</v>
      </c>
    </row>
    <row r="12019" spans="1:6" x14ac:dyDescent="0.25">
      <c r="A12019" s="95">
        <v>44286</v>
      </c>
      <c r="B12019" t="s">
        <v>82</v>
      </c>
      <c r="C12019" t="s">
        <v>1</v>
      </c>
      <c r="D12019" t="s">
        <v>14</v>
      </c>
      <c r="E12019" t="str">
        <f t="shared" si="187"/>
        <v>2021NHSScotlandReligionDeclined</v>
      </c>
      <c r="F12019">
        <v>10.4317586358833</v>
      </c>
    </row>
    <row r="12020" spans="1:6" x14ac:dyDescent="0.25">
      <c r="A12020" s="95">
        <v>44286</v>
      </c>
      <c r="B12020" t="s">
        <v>82</v>
      </c>
      <c r="C12020" t="s">
        <v>1</v>
      </c>
      <c r="D12020" t="s">
        <v>6</v>
      </c>
      <c r="E12020" t="str">
        <f t="shared" si="187"/>
        <v>2021NHSScotlandReligionNot Known</v>
      </c>
      <c r="F12020">
        <v>25.491905413920598</v>
      </c>
    </row>
    <row r="12021" spans="1:6" x14ac:dyDescent="0.25">
      <c r="A12021" s="95">
        <v>44286</v>
      </c>
      <c r="B12021" t="s">
        <v>82</v>
      </c>
      <c r="C12021" t="s">
        <v>1</v>
      </c>
      <c r="D12021" t="s">
        <v>7</v>
      </c>
      <c r="E12021" t="str">
        <f t="shared" si="187"/>
        <v>2021NHSScotlandReligionHindu</v>
      </c>
      <c r="F12021">
        <v>0.54958851928534502</v>
      </c>
    </row>
    <row r="12022" spans="1:6" x14ac:dyDescent="0.25">
      <c r="A12022" s="95">
        <v>44286</v>
      </c>
      <c r="B12022" t="s">
        <v>82</v>
      </c>
      <c r="C12022" t="s">
        <v>1</v>
      </c>
      <c r="D12022" t="s">
        <v>8</v>
      </c>
      <c r="E12022" t="str">
        <f t="shared" si="187"/>
        <v>2021NHSScotlandReligionJewish</v>
      </c>
      <c r="F12022">
        <v>7.0119914529509497E-2</v>
      </c>
    </row>
    <row r="12023" spans="1:6" x14ac:dyDescent="0.25">
      <c r="A12023" s="95">
        <v>44286</v>
      </c>
      <c r="B12023" t="s">
        <v>82</v>
      </c>
      <c r="C12023" t="s">
        <v>1</v>
      </c>
      <c r="D12023" t="s">
        <v>9</v>
      </c>
      <c r="E12023" t="str">
        <f t="shared" si="187"/>
        <v>2021NHSScotlandReligionMuslim</v>
      </c>
      <c r="F12023">
        <v>0.88692216215704001</v>
      </c>
    </row>
    <row r="12024" spans="1:6" x14ac:dyDescent="0.25">
      <c r="A12024" s="95">
        <v>44286</v>
      </c>
      <c r="B12024" t="s">
        <v>82</v>
      </c>
      <c r="C12024" t="s">
        <v>1</v>
      </c>
      <c r="D12024" t="s">
        <v>13</v>
      </c>
      <c r="E12024" t="str">
        <f t="shared" si="187"/>
        <v>2021NHSScotlandReligionNo Religion</v>
      </c>
      <c r="F12024">
        <v>28.173044578261798</v>
      </c>
    </row>
    <row r="12025" spans="1:6" x14ac:dyDescent="0.25">
      <c r="A12025" s="95">
        <v>44286</v>
      </c>
      <c r="B12025" t="s">
        <v>82</v>
      </c>
      <c r="C12025" t="s">
        <v>1</v>
      </c>
      <c r="D12025" t="s">
        <v>12</v>
      </c>
      <c r="E12025" t="str">
        <f t="shared" si="187"/>
        <v>2021NHSScotlandReligionOther</v>
      </c>
      <c r="F12025">
        <v>2.09885960382248</v>
      </c>
    </row>
    <row r="12026" spans="1:6" x14ac:dyDescent="0.25">
      <c r="A12026" s="95">
        <v>44286</v>
      </c>
      <c r="B12026" t="s">
        <v>82</v>
      </c>
      <c r="C12026" t="s">
        <v>1</v>
      </c>
      <c r="D12026" t="s">
        <v>140</v>
      </c>
      <c r="E12026" t="str">
        <f t="shared" si="187"/>
        <v>2021NHSScotlandReligionChristian - Roman Catholic</v>
      </c>
      <c r="F12026">
        <v>10.3289476801205</v>
      </c>
    </row>
    <row r="12027" spans="1:6" x14ac:dyDescent="0.25">
      <c r="A12027" s="95">
        <v>44286</v>
      </c>
      <c r="B12027" t="s">
        <v>82</v>
      </c>
      <c r="C12027" t="s">
        <v>1</v>
      </c>
      <c r="D12027" t="s">
        <v>10</v>
      </c>
      <c r="E12027" t="str">
        <f t="shared" si="187"/>
        <v>2021NHSScotlandReligionSikh</v>
      </c>
      <c r="F12027">
        <v>0.10897013744450799</v>
      </c>
    </row>
    <row r="12028" spans="1:6" x14ac:dyDescent="0.25">
      <c r="A12028" s="95">
        <v>44286</v>
      </c>
      <c r="B12028" t="s">
        <v>82</v>
      </c>
      <c r="C12028" t="s">
        <v>3</v>
      </c>
      <c r="D12028" t="s">
        <v>30</v>
      </c>
      <c r="E12028" t="str">
        <f t="shared" si="187"/>
        <v>2021NHSScotlandSexual OrientationBisexual</v>
      </c>
      <c r="F12028">
        <v>0.721098039958875</v>
      </c>
    </row>
    <row r="12029" spans="1:6" x14ac:dyDescent="0.25">
      <c r="A12029" s="95">
        <v>44286</v>
      </c>
      <c r="B12029" t="s">
        <v>82</v>
      </c>
      <c r="C12029" t="s">
        <v>3</v>
      </c>
      <c r="D12029" t="s">
        <v>14</v>
      </c>
      <c r="E12029" t="str">
        <f t="shared" si="187"/>
        <v>2021NHSScotlandSexual OrientationDeclined</v>
      </c>
      <c r="F12029">
        <v>12.6902831802223</v>
      </c>
    </row>
    <row r="12030" spans="1:6" x14ac:dyDescent="0.25">
      <c r="A12030" s="95">
        <v>44286</v>
      </c>
      <c r="B12030" t="s">
        <v>82</v>
      </c>
      <c r="C12030" t="s">
        <v>3</v>
      </c>
      <c r="D12030" t="s">
        <v>6</v>
      </c>
      <c r="E12030" t="str">
        <f t="shared" si="187"/>
        <v>2021NHSScotlandSexual OrientationNot Known</v>
      </c>
      <c r="F12030">
        <v>26.326237640180601</v>
      </c>
    </row>
    <row r="12031" spans="1:6" x14ac:dyDescent="0.25">
      <c r="A12031" s="95">
        <v>44286</v>
      </c>
      <c r="B12031" t="s">
        <v>82</v>
      </c>
      <c r="C12031" t="s">
        <v>3</v>
      </c>
      <c r="D12031" t="s">
        <v>31</v>
      </c>
      <c r="E12031" t="str">
        <f t="shared" si="187"/>
        <v>2021NHSScotlandSexual OrientationGay</v>
      </c>
      <c r="F12031">
        <v>0.84665058962319995</v>
      </c>
    </row>
    <row r="12032" spans="1:6" x14ac:dyDescent="0.25">
      <c r="A12032" s="95">
        <v>44286</v>
      </c>
      <c r="B12032" t="s">
        <v>82</v>
      </c>
      <c r="C12032" t="s">
        <v>3</v>
      </c>
      <c r="D12032" t="s">
        <v>32</v>
      </c>
      <c r="E12032" t="str">
        <f t="shared" si="187"/>
        <v>2021NHSScotlandSexual OrientationHeterosexual</v>
      </c>
      <c r="F12032">
        <v>58.732535166558399</v>
      </c>
    </row>
    <row r="12033" spans="1:6" x14ac:dyDescent="0.25">
      <c r="A12033" s="95">
        <v>44286</v>
      </c>
      <c r="B12033" t="s">
        <v>82</v>
      </c>
      <c r="C12033" t="s">
        <v>3</v>
      </c>
      <c r="D12033" t="s">
        <v>33</v>
      </c>
      <c r="E12033" t="str">
        <f t="shared" si="187"/>
        <v>2021NHSScotlandSexual OrientationLesbian</v>
      </c>
      <c r="F12033">
        <v>0.44251351466595901</v>
      </c>
    </row>
    <row r="12034" spans="1:6" x14ac:dyDescent="0.25">
      <c r="A12034" s="95">
        <v>44286</v>
      </c>
      <c r="B12034" t="s">
        <v>82</v>
      </c>
      <c r="C12034" t="s">
        <v>3</v>
      </c>
      <c r="D12034" t="s">
        <v>12</v>
      </c>
      <c r="E12034" t="str">
        <f t="shared" si="187"/>
        <v>2021NHSScotlandSexual OrientationOther</v>
      </c>
      <c r="F12034">
        <v>0.24068186879047801</v>
      </c>
    </row>
    <row r="12035" spans="1:6" x14ac:dyDescent="0.25">
      <c r="A12035" s="95">
        <v>44286</v>
      </c>
      <c r="B12035" t="s">
        <v>82</v>
      </c>
      <c r="C12035" t="s">
        <v>130</v>
      </c>
      <c r="D12035" t="s">
        <v>14</v>
      </c>
      <c r="E12035" t="str">
        <f t="shared" si="187"/>
        <v>2021NHSScotlandTransgenderDeclined</v>
      </c>
      <c r="F12035">
        <v>11.0002984834199</v>
      </c>
    </row>
    <row r="12036" spans="1:6" x14ac:dyDescent="0.25">
      <c r="A12036" s="95">
        <v>44286</v>
      </c>
      <c r="B12036" t="s">
        <v>82</v>
      </c>
      <c r="C12036" t="s">
        <v>130</v>
      </c>
      <c r="D12036" t="s">
        <v>6</v>
      </c>
      <c r="E12036" t="str">
        <f t="shared" ref="E12036:E12099" si="188">"20"&amp;RIGHT(TEXT(A12036,"dd-mmm-yy"),2)&amp;B12036&amp;C12036&amp;D12036</f>
        <v>2021NHSScotlandTransgenderNot Known</v>
      </c>
      <c r="F12036">
        <v>41.729403459564899</v>
      </c>
    </row>
    <row r="12037" spans="1:6" x14ac:dyDescent="0.25">
      <c r="A12037" s="95">
        <v>44286</v>
      </c>
      <c r="B12037" t="s">
        <v>82</v>
      </c>
      <c r="C12037" t="s">
        <v>130</v>
      </c>
      <c r="D12037" t="s">
        <v>131</v>
      </c>
      <c r="E12037" t="str">
        <f t="shared" si="188"/>
        <v>2021NHSScotlandTransgenderNo</v>
      </c>
      <c r="F12037">
        <v>47.184069513471997</v>
      </c>
    </row>
    <row r="12038" spans="1:6" x14ac:dyDescent="0.25">
      <c r="A12038" s="95">
        <v>44286</v>
      </c>
      <c r="B12038" t="s">
        <v>82</v>
      </c>
      <c r="C12038" t="s">
        <v>130</v>
      </c>
      <c r="D12038" t="s">
        <v>56</v>
      </c>
      <c r="E12038" t="str">
        <f t="shared" si="188"/>
        <v>2021NHSScotlandTransgenderYes</v>
      </c>
      <c r="F12038">
        <v>8.6228543543045502E-2</v>
      </c>
    </row>
    <row r="12039" spans="1:6" x14ac:dyDescent="0.25">
      <c r="A12039" s="95">
        <v>44286</v>
      </c>
      <c r="B12039" t="s">
        <v>82</v>
      </c>
      <c r="C12039" t="s">
        <v>4</v>
      </c>
      <c r="D12039" t="s">
        <v>14</v>
      </c>
      <c r="E12039" t="str">
        <f t="shared" si="188"/>
        <v>2021NHSScotlandDisabilityDeclined</v>
      </c>
      <c r="F12039">
        <v>8.5678955023760199</v>
      </c>
    </row>
    <row r="12040" spans="1:6" x14ac:dyDescent="0.25">
      <c r="A12040" s="95">
        <v>44286</v>
      </c>
      <c r="B12040" t="s">
        <v>82</v>
      </c>
      <c r="C12040" t="s">
        <v>4</v>
      </c>
      <c r="D12040" t="s">
        <v>6</v>
      </c>
      <c r="E12040" t="str">
        <f t="shared" si="188"/>
        <v>2021NHSScotlandDisabilityNot Known</v>
      </c>
      <c r="F12040">
        <v>32.905665025797497</v>
      </c>
    </row>
    <row r="12041" spans="1:6" x14ac:dyDescent="0.25">
      <c r="A12041" s="95">
        <v>44286</v>
      </c>
      <c r="B12041" t="s">
        <v>82</v>
      </c>
      <c r="C12041" t="s">
        <v>4</v>
      </c>
      <c r="D12041" t="s">
        <v>131</v>
      </c>
      <c r="E12041" t="str">
        <f t="shared" si="188"/>
        <v>2021NHSScotlandDisabilityNo</v>
      </c>
      <c r="F12041">
        <v>57.381779245452798</v>
      </c>
    </row>
    <row r="12042" spans="1:6" x14ac:dyDescent="0.25">
      <c r="A12042" s="95">
        <v>44286</v>
      </c>
      <c r="B12042" t="s">
        <v>82</v>
      </c>
      <c r="C12042" t="s">
        <v>4</v>
      </c>
      <c r="D12042" t="s">
        <v>56</v>
      </c>
      <c r="E12042" t="str">
        <f t="shared" si="188"/>
        <v>2021NHSScotlandDisabilityYes</v>
      </c>
      <c r="F12042">
        <v>1.1446602263736101</v>
      </c>
    </row>
    <row r="12043" spans="1:6" x14ac:dyDescent="0.25">
      <c r="A12043" s="95">
        <v>44651</v>
      </c>
      <c r="B12043" t="s">
        <v>102</v>
      </c>
      <c r="C12043" t="s">
        <v>90</v>
      </c>
      <c r="D12043" t="s">
        <v>69</v>
      </c>
      <c r="E12043" t="str">
        <f t="shared" si="188"/>
        <v>2022NHS Ayrshire &amp; ArranEthnicityAfrican - African</v>
      </c>
      <c r="F12043">
        <v>0.27246002724600199</v>
      </c>
    </row>
    <row r="12044" spans="1:6" x14ac:dyDescent="0.25">
      <c r="A12044" s="95">
        <v>44651</v>
      </c>
      <c r="B12044" t="s">
        <v>102</v>
      </c>
      <c r="C12044" t="s">
        <v>90</v>
      </c>
      <c r="D12044" t="s">
        <v>91</v>
      </c>
      <c r="E12044" t="str">
        <f t="shared" si="188"/>
        <v>2022NHS Ayrshire &amp; ArranEthnicityAfrican - Other</v>
      </c>
      <c r="F12044">
        <v>4.3020004302000397E-2</v>
      </c>
    </row>
    <row r="12045" spans="1:6" x14ac:dyDescent="0.25">
      <c r="A12045" s="95">
        <v>44651</v>
      </c>
      <c r="B12045" t="s">
        <v>102</v>
      </c>
      <c r="C12045" t="s">
        <v>90</v>
      </c>
      <c r="D12045" t="s">
        <v>67</v>
      </c>
      <c r="E12045" t="str">
        <f t="shared" si="188"/>
        <v>2022NHS Ayrshire &amp; ArranEthnicityAsian - Chinese</v>
      </c>
      <c r="F12045">
        <v>0.25095002509500203</v>
      </c>
    </row>
    <row r="12046" spans="1:6" x14ac:dyDescent="0.25">
      <c r="A12046" s="95">
        <v>44651</v>
      </c>
      <c r="B12046" t="s">
        <v>102</v>
      </c>
      <c r="C12046" t="s">
        <v>90</v>
      </c>
      <c r="D12046" t="s">
        <v>64</v>
      </c>
      <c r="E12046" t="str">
        <f t="shared" si="188"/>
        <v>2022NHS Ayrshire &amp; ArranEthnicityAsian - Indian</v>
      </c>
      <c r="F12046">
        <v>0.63096006309600605</v>
      </c>
    </row>
    <row r="12047" spans="1:6" x14ac:dyDescent="0.25">
      <c r="A12047" s="95">
        <v>44651</v>
      </c>
      <c r="B12047" t="s">
        <v>102</v>
      </c>
      <c r="C12047" t="s">
        <v>90</v>
      </c>
      <c r="D12047" t="s">
        <v>92</v>
      </c>
      <c r="E12047" t="str">
        <f t="shared" si="188"/>
        <v>2022NHS Ayrshire &amp; ArranEthnicityAsian - Other</v>
      </c>
      <c r="F12047">
        <v>0.31548003154800303</v>
      </c>
    </row>
    <row r="12048" spans="1:6" x14ac:dyDescent="0.25">
      <c r="A12048" s="95">
        <v>44651</v>
      </c>
      <c r="B12048" t="s">
        <v>102</v>
      </c>
      <c r="C12048" t="s">
        <v>90</v>
      </c>
      <c r="D12048" t="s">
        <v>65</v>
      </c>
      <c r="E12048" t="str">
        <f t="shared" si="188"/>
        <v>2022NHS Ayrshire &amp; ArranEthnicityAsian - Pakistani</v>
      </c>
      <c r="F12048">
        <v>0.35850003585000301</v>
      </c>
    </row>
    <row r="12049" spans="1:6" x14ac:dyDescent="0.25">
      <c r="A12049" s="95">
        <v>44651</v>
      </c>
      <c r="B12049" t="s">
        <v>102</v>
      </c>
      <c r="C12049" t="s">
        <v>90</v>
      </c>
      <c r="D12049" t="s">
        <v>93</v>
      </c>
      <c r="E12049" t="str">
        <f t="shared" si="188"/>
        <v>2022NHS Ayrshire &amp; ArranEthnicityCaribbean Or Black - Black</v>
      </c>
      <c r="F12049">
        <v>2.1510002151000199E-2</v>
      </c>
    </row>
    <row r="12050" spans="1:6" x14ac:dyDescent="0.25">
      <c r="A12050" s="95">
        <v>44651</v>
      </c>
      <c r="B12050" t="s">
        <v>102</v>
      </c>
      <c r="C12050" t="s">
        <v>90</v>
      </c>
      <c r="D12050" t="s">
        <v>94</v>
      </c>
      <c r="E12050" t="str">
        <f t="shared" si="188"/>
        <v>2022NHS Ayrshire &amp; ArranEthnicityCaribbean Or Black - Caribbean</v>
      </c>
      <c r="F12050">
        <v>1.43400014340001E-2</v>
      </c>
    </row>
    <row r="12051" spans="1:6" x14ac:dyDescent="0.25">
      <c r="A12051" s="95">
        <v>44651</v>
      </c>
      <c r="B12051" t="s">
        <v>102</v>
      </c>
      <c r="C12051" t="s">
        <v>90</v>
      </c>
      <c r="D12051" t="s">
        <v>95</v>
      </c>
      <c r="E12051" t="str">
        <f t="shared" si="188"/>
        <v>2022NHS Ayrshire &amp; ArranEthnicityCaribbean Or Black - Other</v>
      </c>
      <c r="F12051">
        <v>6.4530006453000596E-2</v>
      </c>
    </row>
    <row r="12052" spans="1:6" x14ac:dyDescent="0.25">
      <c r="A12052" s="95">
        <v>44651</v>
      </c>
      <c r="B12052" t="s">
        <v>102</v>
      </c>
      <c r="C12052" t="s">
        <v>90</v>
      </c>
      <c r="D12052" t="s">
        <v>14</v>
      </c>
      <c r="E12052" t="str">
        <f t="shared" si="188"/>
        <v>2022NHS Ayrshire &amp; ArranEthnicityDeclined</v>
      </c>
      <c r="F12052">
        <v>0.27963002796300201</v>
      </c>
    </row>
    <row r="12053" spans="1:6" x14ac:dyDescent="0.25">
      <c r="A12053" s="95">
        <v>44651</v>
      </c>
      <c r="B12053" t="s">
        <v>102</v>
      </c>
      <c r="C12053" t="s">
        <v>90</v>
      </c>
      <c r="D12053" t="s">
        <v>6</v>
      </c>
      <c r="E12053" t="str">
        <f t="shared" si="188"/>
        <v>2022NHS Ayrshire &amp; ArranEthnicityNot Known</v>
      </c>
      <c r="F12053">
        <v>19.215601921560101</v>
      </c>
    </row>
    <row r="12054" spans="1:6" x14ac:dyDescent="0.25">
      <c r="A12054" s="95">
        <v>44651</v>
      </c>
      <c r="B12054" t="s">
        <v>102</v>
      </c>
      <c r="C12054" t="s">
        <v>90</v>
      </c>
      <c r="D12054" t="s">
        <v>96</v>
      </c>
      <c r="E12054" t="str">
        <f t="shared" si="188"/>
        <v>2022NHS Ayrshire &amp; ArranEthnicityMixed Or Multiple Ethnic Group</v>
      </c>
      <c r="F12054">
        <v>0.322650032265003</v>
      </c>
    </row>
    <row r="12055" spans="1:6" x14ac:dyDescent="0.25">
      <c r="A12055" s="95">
        <v>44651</v>
      </c>
      <c r="B12055" t="s">
        <v>102</v>
      </c>
      <c r="C12055" t="s">
        <v>90</v>
      </c>
      <c r="D12055" t="s">
        <v>97</v>
      </c>
      <c r="E12055" t="str">
        <f t="shared" si="188"/>
        <v>2022NHS Ayrshire &amp; ArranEthnicityOther Ethnic Group - Arab</v>
      </c>
      <c r="F12055">
        <v>7.1700007170000697E-3</v>
      </c>
    </row>
    <row r="12056" spans="1:6" x14ac:dyDescent="0.25">
      <c r="A12056" s="95">
        <v>44651</v>
      </c>
      <c r="B12056" t="s">
        <v>102</v>
      </c>
      <c r="C12056" t="s">
        <v>90</v>
      </c>
      <c r="D12056" t="s">
        <v>98</v>
      </c>
      <c r="E12056" t="str">
        <f t="shared" si="188"/>
        <v>2022NHS Ayrshire &amp; ArranEthnicityOther Ethnic Group - Other</v>
      </c>
      <c r="F12056">
        <v>0.258120025812002</v>
      </c>
    </row>
    <row r="12057" spans="1:6" x14ac:dyDescent="0.25">
      <c r="A12057" s="95">
        <v>44651</v>
      </c>
      <c r="B12057" t="s">
        <v>102</v>
      </c>
      <c r="C12057" t="s">
        <v>90</v>
      </c>
      <c r="D12057" t="s">
        <v>59</v>
      </c>
      <c r="E12057" t="str">
        <f t="shared" si="188"/>
        <v>2022NHS Ayrshire &amp; ArranEthnicityWhite - Irish</v>
      </c>
      <c r="F12057">
        <v>0.85323008532300804</v>
      </c>
    </row>
    <row r="12058" spans="1:6" x14ac:dyDescent="0.25">
      <c r="A12058" s="95">
        <v>44651</v>
      </c>
      <c r="B12058" t="s">
        <v>102</v>
      </c>
      <c r="C12058" t="s">
        <v>90</v>
      </c>
      <c r="D12058" t="s">
        <v>100</v>
      </c>
      <c r="E12058" t="str">
        <f t="shared" si="188"/>
        <v>2022NHS Ayrshire &amp; ArranEthnicityWhite - Other</v>
      </c>
      <c r="F12058">
        <v>1.21890012189001</v>
      </c>
    </row>
    <row r="12059" spans="1:6" x14ac:dyDescent="0.25">
      <c r="A12059" s="95">
        <v>44651</v>
      </c>
      <c r="B12059" t="s">
        <v>102</v>
      </c>
      <c r="C12059" t="s">
        <v>90</v>
      </c>
      <c r="D12059" t="s">
        <v>101</v>
      </c>
      <c r="E12059" t="str">
        <f t="shared" si="188"/>
        <v>2022NHS Ayrshire &amp; ArranEthnicityWhite - Other British</v>
      </c>
      <c r="F12059">
        <v>5.2556105255610497</v>
      </c>
    </row>
    <row r="12060" spans="1:6" x14ac:dyDescent="0.25">
      <c r="A12060" s="95">
        <v>44651</v>
      </c>
      <c r="B12060" t="s">
        <v>102</v>
      </c>
      <c r="C12060" t="s">
        <v>90</v>
      </c>
      <c r="D12060" t="s">
        <v>62</v>
      </c>
      <c r="E12060" t="str">
        <f t="shared" si="188"/>
        <v>2022NHS Ayrshire &amp; ArranEthnicityWhite - Polish</v>
      </c>
      <c r="F12060">
        <v>2.8680002868000199E-2</v>
      </c>
    </row>
    <row r="12061" spans="1:6" x14ac:dyDescent="0.25">
      <c r="A12061" s="95">
        <v>44651</v>
      </c>
      <c r="B12061" t="s">
        <v>102</v>
      </c>
      <c r="C12061" t="s">
        <v>90</v>
      </c>
      <c r="D12061" t="s">
        <v>58</v>
      </c>
      <c r="E12061" t="str">
        <f t="shared" si="188"/>
        <v>2022NHS Ayrshire &amp; ArranEthnicityWhite - Scottish</v>
      </c>
      <c r="F12061">
        <v>70.588657058865707</v>
      </c>
    </row>
    <row r="12062" spans="1:6" x14ac:dyDescent="0.25">
      <c r="A12062" s="95">
        <v>44651</v>
      </c>
      <c r="B12062" t="s">
        <v>103</v>
      </c>
      <c r="C12062" t="s">
        <v>90</v>
      </c>
      <c r="D12062" t="s">
        <v>69</v>
      </c>
      <c r="E12062" t="str">
        <f t="shared" si="188"/>
        <v>2022NHS BordersEthnicityAfrican - African</v>
      </c>
      <c r="F12062">
        <v>0.234313980734183</v>
      </c>
    </row>
    <row r="12063" spans="1:6" x14ac:dyDescent="0.25">
      <c r="A12063" s="95">
        <v>44651</v>
      </c>
      <c r="B12063" t="s">
        <v>103</v>
      </c>
      <c r="C12063" t="s">
        <v>90</v>
      </c>
      <c r="D12063" t="s">
        <v>91</v>
      </c>
      <c r="E12063" t="str">
        <f t="shared" si="188"/>
        <v>2022NHS BordersEthnicityAfrican - Other</v>
      </c>
      <c r="F12063">
        <v>7.8104660244727897E-2</v>
      </c>
    </row>
    <row r="12064" spans="1:6" x14ac:dyDescent="0.25">
      <c r="A12064" s="95">
        <v>44651</v>
      </c>
      <c r="B12064" t="s">
        <v>103</v>
      </c>
      <c r="C12064" t="s">
        <v>90</v>
      </c>
      <c r="D12064" t="s">
        <v>67</v>
      </c>
      <c r="E12064" t="str">
        <f t="shared" si="188"/>
        <v>2022NHS BordersEthnicityAsian - Chinese</v>
      </c>
      <c r="F12064">
        <v>7.8104660244727897E-2</v>
      </c>
    </row>
    <row r="12065" spans="1:6" x14ac:dyDescent="0.25">
      <c r="A12065" s="95">
        <v>44651</v>
      </c>
      <c r="B12065" t="s">
        <v>103</v>
      </c>
      <c r="C12065" t="s">
        <v>90</v>
      </c>
      <c r="D12065" t="s">
        <v>64</v>
      </c>
      <c r="E12065" t="str">
        <f t="shared" si="188"/>
        <v>2022NHS BordersEthnicityAsian - Indian</v>
      </c>
      <c r="F12065">
        <v>0.67690705545430796</v>
      </c>
    </row>
    <row r="12066" spans="1:6" x14ac:dyDescent="0.25">
      <c r="A12066" s="95">
        <v>44651</v>
      </c>
      <c r="B12066" t="s">
        <v>103</v>
      </c>
      <c r="C12066" t="s">
        <v>90</v>
      </c>
      <c r="D12066" t="s">
        <v>92</v>
      </c>
      <c r="E12066" t="str">
        <f t="shared" si="188"/>
        <v>2022NHS BordersEthnicityAsian - Other</v>
      </c>
      <c r="F12066">
        <v>0.36448841447539698</v>
      </c>
    </row>
    <row r="12067" spans="1:6" x14ac:dyDescent="0.25">
      <c r="A12067" s="95">
        <v>44651</v>
      </c>
      <c r="B12067" t="s">
        <v>103</v>
      </c>
      <c r="C12067" t="s">
        <v>90</v>
      </c>
      <c r="D12067" t="s">
        <v>65</v>
      </c>
      <c r="E12067" t="str">
        <f t="shared" si="188"/>
        <v>2022NHS BordersEthnicityAsian - Pakistani</v>
      </c>
      <c r="F12067">
        <v>0.15620932048945499</v>
      </c>
    </row>
    <row r="12068" spans="1:6" x14ac:dyDescent="0.25">
      <c r="A12068" s="95">
        <v>44651</v>
      </c>
      <c r="B12068" t="s">
        <v>103</v>
      </c>
      <c r="C12068" t="s">
        <v>90</v>
      </c>
      <c r="D12068" t="s">
        <v>93</v>
      </c>
      <c r="E12068" t="str">
        <f t="shared" si="188"/>
        <v>2022NHS BordersEthnicityCaribbean Or Black - Black</v>
      </c>
      <c r="F12068">
        <v>2.60348867482426E-2</v>
      </c>
    </row>
    <row r="12069" spans="1:6" x14ac:dyDescent="0.25">
      <c r="A12069" s="95">
        <v>44651</v>
      </c>
      <c r="B12069" t="s">
        <v>103</v>
      </c>
      <c r="C12069" t="s">
        <v>90</v>
      </c>
      <c r="D12069" t="s">
        <v>95</v>
      </c>
      <c r="E12069" t="str">
        <f t="shared" si="188"/>
        <v>2022NHS BordersEthnicityCaribbean Or Black - Other</v>
      </c>
      <c r="F12069">
        <v>0.10413954699297</v>
      </c>
    </row>
    <row r="12070" spans="1:6" x14ac:dyDescent="0.25">
      <c r="A12070" s="95">
        <v>44651</v>
      </c>
      <c r="B12070" t="s">
        <v>103</v>
      </c>
      <c r="C12070" t="s">
        <v>90</v>
      </c>
      <c r="D12070" t="s">
        <v>14</v>
      </c>
      <c r="E12070" t="str">
        <f t="shared" si="188"/>
        <v>2022NHS BordersEthnicityDeclined</v>
      </c>
      <c r="F12070">
        <v>17.9901067430356</v>
      </c>
    </row>
    <row r="12071" spans="1:6" x14ac:dyDescent="0.25">
      <c r="A12071" s="95">
        <v>44651</v>
      </c>
      <c r="B12071" t="s">
        <v>103</v>
      </c>
      <c r="C12071" t="s">
        <v>90</v>
      </c>
      <c r="D12071" t="s">
        <v>6</v>
      </c>
      <c r="E12071" t="str">
        <f t="shared" si="188"/>
        <v>2022NHS BordersEthnicityNot Known</v>
      </c>
      <c r="F12071">
        <v>3.4626399375162702</v>
      </c>
    </row>
    <row r="12072" spans="1:6" x14ac:dyDescent="0.25">
      <c r="A12072" s="95">
        <v>44651</v>
      </c>
      <c r="B12072" t="s">
        <v>103</v>
      </c>
      <c r="C12072" t="s">
        <v>90</v>
      </c>
      <c r="D12072" t="s">
        <v>96</v>
      </c>
      <c r="E12072" t="str">
        <f t="shared" si="188"/>
        <v>2022NHS BordersEthnicityMixed Or Multiple Ethnic Group</v>
      </c>
      <c r="F12072">
        <v>0.18224420723769799</v>
      </c>
    </row>
    <row r="12073" spans="1:6" x14ac:dyDescent="0.25">
      <c r="A12073" s="95">
        <v>44651</v>
      </c>
      <c r="B12073" t="s">
        <v>103</v>
      </c>
      <c r="C12073" t="s">
        <v>90</v>
      </c>
      <c r="D12073" t="s">
        <v>97</v>
      </c>
      <c r="E12073" t="str">
        <f t="shared" si="188"/>
        <v>2022NHS BordersEthnicityOther Ethnic Group - Arab</v>
      </c>
      <c r="F12073">
        <v>0.33845352772715398</v>
      </c>
    </row>
    <row r="12074" spans="1:6" x14ac:dyDescent="0.25">
      <c r="A12074" s="95">
        <v>44651</v>
      </c>
      <c r="B12074" t="s">
        <v>103</v>
      </c>
      <c r="C12074" t="s">
        <v>90</v>
      </c>
      <c r="D12074" t="s">
        <v>98</v>
      </c>
      <c r="E12074" t="str">
        <f t="shared" si="188"/>
        <v>2022NHS BordersEthnicityOther Ethnic Group - Other</v>
      </c>
      <c r="F12074">
        <v>0.57276750846133795</v>
      </c>
    </row>
    <row r="12075" spans="1:6" x14ac:dyDescent="0.25">
      <c r="A12075" s="95">
        <v>44651</v>
      </c>
      <c r="B12075" t="s">
        <v>103</v>
      </c>
      <c r="C12075" t="s">
        <v>90</v>
      </c>
      <c r="D12075" t="s">
        <v>59</v>
      </c>
      <c r="E12075" t="str">
        <f t="shared" si="188"/>
        <v>2022NHS BordersEthnicityWhite - Irish</v>
      </c>
      <c r="F12075">
        <v>1.30174433741213</v>
      </c>
    </row>
    <row r="12076" spans="1:6" x14ac:dyDescent="0.25">
      <c r="A12076" s="95">
        <v>44651</v>
      </c>
      <c r="B12076" t="s">
        <v>103</v>
      </c>
      <c r="C12076" t="s">
        <v>90</v>
      </c>
      <c r="D12076" t="s">
        <v>100</v>
      </c>
      <c r="E12076" t="str">
        <f t="shared" si="188"/>
        <v>2022NHS BordersEthnicityWhite - Other</v>
      </c>
      <c r="F12076">
        <v>3.5407445977609902</v>
      </c>
    </row>
    <row r="12077" spans="1:6" x14ac:dyDescent="0.25">
      <c r="A12077" s="95">
        <v>44651</v>
      </c>
      <c r="B12077" t="s">
        <v>103</v>
      </c>
      <c r="C12077" t="s">
        <v>90</v>
      </c>
      <c r="D12077" t="s">
        <v>101</v>
      </c>
      <c r="E12077" t="str">
        <f t="shared" si="188"/>
        <v>2022NHS BordersEthnicityWhite - Other British</v>
      </c>
      <c r="F12077">
        <v>12.7050247331424</v>
      </c>
    </row>
    <row r="12078" spans="1:6" x14ac:dyDescent="0.25">
      <c r="A12078" s="95">
        <v>44651</v>
      </c>
      <c r="B12078" t="s">
        <v>103</v>
      </c>
      <c r="C12078" t="s">
        <v>90</v>
      </c>
      <c r="D12078" t="s">
        <v>62</v>
      </c>
      <c r="E12078" t="str">
        <f t="shared" si="188"/>
        <v>2022NHS BordersEthnicityWhite - Polish</v>
      </c>
      <c r="F12078">
        <v>0.15620932048945499</v>
      </c>
    </row>
    <row r="12079" spans="1:6" x14ac:dyDescent="0.25">
      <c r="A12079" s="95">
        <v>44651</v>
      </c>
      <c r="B12079" t="s">
        <v>103</v>
      </c>
      <c r="C12079" t="s">
        <v>90</v>
      </c>
      <c r="D12079" t="s">
        <v>58</v>
      </c>
      <c r="E12079" t="str">
        <f t="shared" si="188"/>
        <v>2022NHS BordersEthnicityWhite - Scottish</v>
      </c>
      <c r="F12079">
        <v>58.031762561832799</v>
      </c>
    </row>
    <row r="12080" spans="1:6" x14ac:dyDescent="0.25">
      <c r="A12080" s="95">
        <v>44651</v>
      </c>
      <c r="B12080" t="s">
        <v>52</v>
      </c>
      <c r="C12080" t="s">
        <v>90</v>
      </c>
      <c r="D12080" t="s">
        <v>69</v>
      </c>
      <c r="E12080" t="str">
        <f t="shared" si="188"/>
        <v>2022NHS National Services ScotlandEthnicityAfrican - African</v>
      </c>
      <c r="F12080">
        <v>1.3274336283185799</v>
      </c>
    </row>
    <row r="12081" spans="1:6" x14ac:dyDescent="0.25">
      <c r="A12081" s="95">
        <v>44651</v>
      </c>
      <c r="B12081" t="s">
        <v>52</v>
      </c>
      <c r="C12081" t="s">
        <v>90</v>
      </c>
      <c r="D12081" t="s">
        <v>91</v>
      </c>
      <c r="E12081" t="str">
        <f t="shared" si="188"/>
        <v>2022NHS National Services ScotlandEthnicityAfrican - Other</v>
      </c>
      <c r="F12081">
        <v>0.489054494643688</v>
      </c>
    </row>
    <row r="12082" spans="1:6" x14ac:dyDescent="0.25">
      <c r="A12082" s="95">
        <v>44651</v>
      </c>
      <c r="B12082" t="s">
        <v>52</v>
      </c>
      <c r="C12082" t="s">
        <v>90</v>
      </c>
      <c r="D12082" t="s">
        <v>66</v>
      </c>
      <c r="E12082" t="str">
        <f t="shared" si="188"/>
        <v>2022NHS National Services ScotlandEthnicityAsian - Bangladeshi</v>
      </c>
      <c r="F12082">
        <v>9.3153237074988293E-2</v>
      </c>
    </row>
    <row r="12083" spans="1:6" x14ac:dyDescent="0.25">
      <c r="A12083" s="95">
        <v>44651</v>
      </c>
      <c r="B12083" t="s">
        <v>52</v>
      </c>
      <c r="C12083" t="s">
        <v>90</v>
      </c>
      <c r="D12083" t="s">
        <v>67</v>
      </c>
      <c r="E12083" t="str">
        <f t="shared" si="188"/>
        <v>2022NHS National Services ScotlandEthnicityAsian - Chinese</v>
      </c>
      <c r="F12083">
        <v>0.27945971122496499</v>
      </c>
    </row>
    <row r="12084" spans="1:6" x14ac:dyDescent="0.25">
      <c r="A12084" s="95">
        <v>44651</v>
      </c>
      <c r="B12084" t="s">
        <v>52</v>
      </c>
      <c r="C12084" t="s">
        <v>90</v>
      </c>
      <c r="D12084" t="s">
        <v>64</v>
      </c>
      <c r="E12084" t="str">
        <f t="shared" si="188"/>
        <v>2022NHS National Services ScotlandEthnicityAsian - Indian</v>
      </c>
      <c r="F12084">
        <v>0.76851420586865304</v>
      </c>
    </row>
    <row r="12085" spans="1:6" x14ac:dyDescent="0.25">
      <c r="A12085" s="95">
        <v>44651</v>
      </c>
      <c r="B12085" t="s">
        <v>52</v>
      </c>
      <c r="C12085" t="s">
        <v>90</v>
      </c>
      <c r="D12085" t="s">
        <v>92</v>
      </c>
      <c r="E12085" t="str">
        <f t="shared" si="188"/>
        <v>2022NHS National Services ScotlandEthnicityAsian - Other</v>
      </c>
      <c r="F12085">
        <v>0.51234280391243503</v>
      </c>
    </row>
    <row r="12086" spans="1:6" x14ac:dyDescent="0.25">
      <c r="A12086" s="95">
        <v>44651</v>
      </c>
      <c r="B12086" t="s">
        <v>52</v>
      </c>
      <c r="C12086" t="s">
        <v>90</v>
      </c>
      <c r="D12086" t="s">
        <v>65</v>
      </c>
      <c r="E12086" t="str">
        <f t="shared" si="188"/>
        <v>2022NHS National Services ScotlandEthnicityAsian - Pakistani</v>
      </c>
      <c r="F12086">
        <v>1.0712622263623599</v>
      </c>
    </row>
    <row r="12087" spans="1:6" x14ac:dyDescent="0.25">
      <c r="A12087" s="95">
        <v>44651</v>
      </c>
      <c r="B12087" t="s">
        <v>52</v>
      </c>
      <c r="C12087" t="s">
        <v>90</v>
      </c>
      <c r="D12087" t="s">
        <v>93</v>
      </c>
      <c r="E12087" t="str">
        <f t="shared" si="188"/>
        <v>2022NHS National Services ScotlandEthnicityCaribbean Or Black - Black</v>
      </c>
      <c r="F12087">
        <v>0.41918956683744701</v>
      </c>
    </row>
    <row r="12088" spans="1:6" x14ac:dyDescent="0.25">
      <c r="A12088" s="95">
        <v>44651</v>
      </c>
      <c r="B12088" t="s">
        <v>52</v>
      </c>
      <c r="C12088" t="s">
        <v>90</v>
      </c>
      <c r="D12088" t="s">
        <v>94</v>
      </c>
      <c r="E12088" t="str">
        <f t="shared" si="188"/>
        <v>2022NHS National Services ScotlandEthnicityCaribbean Or Black - Caribbean</v>
      </c>
      <c r="F12088">
        <v>9.3153237074988293E-2</v>
      </c>
    </row>
    <row r="12089" spans="1:6" x14ac:dyDescent="0.25">
      <c r="A12089" s="95">
        <v>44651</v>
      </c>
      <c r="B12089" t="s">
        <v>52</v>
      </c>
      <c r="C12089" t="s">
        <v>90</v>
      </c>
      <c r="D12089" t="s">
        <v>95</v>
      </c>
      <c r="E12089" t="str">
        <f t="shared" si="188"/>
        <v>2022NHS National Services ScotlandEthnicityCaribbean Or Black - Other</v>
      </c>
      <c r="F12089">
        <v>6.9864927806241206E-2</v>
      </c>
    </row>
    <row r="12090" spans="1:6" x14ac:dyDescent="0.25">
      <c r="A12090" s="95">
        <v>44651</v>
      </c>
      <c r="B12090" t="s">
        <v>52</v>
      </c>
      <c r="C12090" t="s">
        <v>90</v>
      </c>
      <c r="D12090" t="s">
        <v>14</v>
      </c>
      <c r="E12090" t="str">
        <f t="shared" si="188"/>
        <v>2022NHS National Services ScotlandEthnicityDeclined</v>
      </c>
      <c r="F12090">
        <v>3.7959944108057702</v>
      </c>
    </row>
    <row r="12091" spans="1:6" x14ac:dyDescent="0.25">
      <c r="A12091" s="95">
        <v>44651</v>
      </c>
      <c r="B12091" t="s">
        <v>52</v>
      </c>
      <c r="C12091" t="s">
        <v>90</v>
      </c>
      <c r="D12091" t="s">
        <v>6</v>
      </c>
      <c r="E12091" t="str">
        <f t="shared" si="188"/>
        <v>2022NHS National Services ScotlandEthnicityNot Known</v>
      </c>
      <c r="F12091">
        <v>7.87144853283651</v>
      </c>
    </row>
    <row r="12092" spans="1:6" x14ac:dyDescent="0.25">
      <c r="A12092" s="95">
        <v>44651</v>
      </c>
      <c r="B12092" t="s">
        <v>52</v>
      </c>
      <c r="C12092" t="s">
        <v>90</v>
      </c>
      <c r="D12092" t="s">
        <v>96</v>
      </c>
      <c r="E12092" t="str">
        <f t="shared" si="188"/>
        <v>2022NHS National Services ScotlandEthnicityMixed Or Multiple Ethnic Group</v>
      </c>
      <c r="F12092">
        <v>0.76851420586865304</v>
      </c>
    </row>
    <row r="12093" spans="1:6" x14ac:dyDescent="0.25">
      <c r="A12093" s="95">
        <v>44651</v>
      </c>
      <c r="B12093" t="s">
        <v>52</v>
      </c>
      <c r="C12093" t="s">
        <v>90</v>
      </c>
      <c r="D12093" t="s">
        <v>97</v>
      </c>
      <c r="E12093" t="str">
        <f t="shared" si="188"/>
        <v>2022NHS National Services ScotlandEthnicityOther Ethnic Group - Arab</v>
      </c>
      <c r="F12093">
        <v>0.46576618537494102</v>
      </c>
    </row>
    <row r="12094" spans="1:6" x14ac:dyDescent="0.25">
      <c r="A12094" s="95">
        <v>44651</v>
      </c>
      <c r="B12094" t="s">
        <v>52</v>
      </c>
      <c r="C12094" t="s">
        <v>90</v>
      </c>
      <c r="D12094" t="s">
        <v>98</v>
      </c>
      <c r="E12094" t="str">
        <f t="shared" si="188"/>
        <v>2022NHS National Services ScotlandEthnicityOther Ethnic Group - Other</v>
      </c>
      <c r="F12094">
        <v>0.27945971122496499</v>
      </c>
    </row>
    <row r="12095" spans="1:6" x14ac:dyDescent="0.25">
      <c r="A12095" s="95">
        <v>44651</v>
      </c>
      <c r="B12095" t="s">
        <v>52</v>
      </c>
      <c r="C12095" t="s">
        <v>90</v>
      </c>
      <c r="D12095" t="s">
        <v>99</v>
      </c>
      <c r="E12095" t="str">
        <f t="shared" si="188"/>
        <v>2022NHS National Services ScotlandEthnicityWhite - Gypsy Traveller</v>
      </c>
      <c r="F12095">
        <v>6.9864927806241206E-2</v>
      </c>
    </row>
    <row r="12096" spans="1:6" x14ac:dyDescent="0.25">
      <c r="A12096" s="95">
        <v>44651</v>
      </c>
      <c r="B12096" t="s">
        <v>52</v>
      </c>
      <c r="C12096" t="s">
        <v>90</v>
      </c>
      <c r="D12096" t="s">
        <v>59</v>
      </c>
      <c r="E12096" t="str">
        <f t="shared" si="188"/>
        <v>2022NHS National Services ScotlandEthnicityWhite - Irish</v>
      </c>
      <c r="F12096">
        <v>0.74522589659990601</v>
      </c>
    </row>
    <row r="12097" spans="1:6" x14ac:dyDescent="0.25">
      <c r="A12097" s="95">
        <v>44651</v>
      </c>
      <c r="B12097" t="s">
        <v>52</v>
      </c>
      <c r="C12097" t="s">
        <v>90</v>
      </c>
      <c r="D12097" t="s">
        <v>100</v>
      </c>
      <c r="E12097" t="str">
        <f t="shared" si="188"/>
        <v>2022NHS National Services ScotlandEthnicityWhite - Other</v>
      </c>
      <c r="F12097">
        <v>3.77270610153702</v>
      </c>
    </row>
    <row r="12098" spans="1:6" x14ac:dyDescent="0.25">
      <c r="A12098" s="95">
        <v>44651</v>
      </c>
      <c r="B12098" t="s">
        <v>52</v>
      </c>
      <c r="C12098" t="s">
        <v>90</v>
      </c>
      <c r="D12098" t="s">
        <v>101</v>
      </c>
      <c r="E12098" t="str">
        <f t="shared" si="188"/>
        <v>2022NHS National Services ScotlandEthnicityWhite - Other British</v>
      </c>
      <c r="F12098">
        <v>8.6865393572426601</v>
      </c>
    </row>
    <row r="12099" spans="1:6" x14ac:dyDescent="0.25">
      <c r="A12099" s="95">
        <v>44651</v>
      </c>
      <c r="B12099" t="s">
        <v>52</v>
      </c>
      <c r="C12099" t="s">
        <v>90</v>
      </c>
      <c r="D12099" t="s">
        <v>62</v>
      </c>
      <c r="E12099" t="str">
        <f t="shared" si="188"/>
        <v>2022NHS National Services ScotlandEthnicityWhite - Polish</v>
      </c>
      <c r="F12099">
        <v>0.51234280391243503</v>
      </c>
    </row>
    <row r="12100" spans="1:6" x14ac:dyDescent="0.25">
      <c r="A12100" s="95">
        <v>44651</v>
      </c>
      <c r="B12100" t="s">
        <v>52</v>
      </c>
      <c r="C12100" t="s">
        <v>90</v>
      </c>
      <c r="D12100" t="s">
        <v>58</v>
      </c>
      <c r="E12100" t="str">
        <f t="shared" ref="E12100:E12163" si="189">"20"&amp;RIGHT(TEXT(A12100,"dd-mmm-yy"),2)&amp;B12100&amp;C12100&amp;D12100</f>
        <v>2022NHS National Services ScotlandEthnicityWhite - Scottish</v>
      </c>
      <c r="F12100">
        <v>67.908709827666499</v>
      </c>
    </row>
    <row r="12101" spans="1:6" x14ac:dyDescent="0.25">
      <c r="A12101" s="95">
        <v>44651</v>
      </c>
      <c r="B12101" t="s">
        <v>15</v>
      </c>
      <c r="C12101" t="s">
        <v>90</v>
      </c>
      <c r="D12101" t="s">
        <v>69</v>
      </c>
      <c r="E12101" t="str">
        <f t="shared" si="189"/>
        <v>2022Scottish Ambulance ServiceEthnicityAfrican - African</v>
      </c>
      <c r="F12101">
        <v>1.3655605626109501E-2</v>
      </c>
    </row>
    <row r="12102" spans="1:6" x14ac:dyDescent="0.25">
      <c r="A12102" s="95">
        <v>44651</v>
      </c>
      <c r="B12102" t="s">
        <v>15</v>
      </c>
      <c r="C12102" t="s">
        <v>90</v>
      </c>
      <c r="D12102" t="s">
        <v>91</v>
      </c>
      <c r="E12102" t="str">
        <f t="shared" si="189"/>
        <v>2022Scottish Ambulance ServiceEthnicityAfrican - Other</v>
      </c>
      <c r="F12102">
        <v>6.8278028130547494E-2</v>
      </c>
    </row>
    <row r="12103" spans="1:6" x14ac:dyDescent="0.25">
      <c r="A12103" s="95">
        <v>44651</v>
      </c>
      <c r="B12103" t="s">
        <v>15</v>
      </c>
      <c r="C12103" t="s">
        <v>90</v>
      </c>
      <c r="D12103" t="s">
        <v>66</v>
      </c>
      <c r="E12103" t="str">
        <f t="shared" si="189"/>
        <v>2022Scottish Ambulance ServiceEthnicityAsian - Bangladeshi</v>
      </c>
      <c r="F12103">
        <v>2.7311211252219001E-2</v>
      </c>
    </row>
    <row r="12104" spans="1:6" x14ac:dyDescent="0.25">
      <c r="A12104" s="95">
        <v>44651</v>
      </c>
      <c r="B12104" t="s">
        <v>15</v>
      </c>
      <c r="C12104" t="s">
        <v>90</v>
      </c>
      <c r="D12104" t="s">
        <v>67</v>
      </c>
      <c r="E12104" t="str">
        <f t="shared" si="189"/>
        <v>2022Scottish Ambulance ServiceEthnicityAsian - Chinese</v>
      </c>
      <c r="F12104">
        <v>8.1933633756657104E-2</v>
      </c>
    </row>
    <row r="12105" spans="1:6" x14ac:dyDescent="0.25">
      <c r="A12105" s="95">
        <v>44651</v>
      </c>
      <c r="B12105" t="s">
        <v>15</v>
      </c>
      <c r="C12105" t="s">
        <v>90</v>
      </c>
      <c r="D12105" t="s">
        <v>64</v>
      </c>
      <c r="E12105" t="str">
        <f t="shared" si="189"/>
        <v>2022Scottish Ambulance ServiceEthnicityAsian - Indian</v>
      </c>
      <c r="F12105">
        <v>8.1933633756657104E-2</v>
      </c>
    </row>
    <row r="12106" spans="1:6" x14ac:dyDescent="0.25">
      <c r="A12106" s="95">
        <v>44651</v>
      </c>
      <c r="B12106" t="s">
        <v>15</v>
      </c>
      <c r="C12106" t="s">
        <v>90</v>
      </c>
      <c r="D12106" t="s">
        <v>92</v>
      </c>
      <c r="E12106" t="str">
        <f t="shared" si="189"/>
        <v>2022Scottish Ambulance ServiceEthnicityAsian - Other</v>
      </c>
      <c r="F12106">
        <v>5.4622422504438002E-2</v>
      </c>
    </row>
    <row r="12107" spans="1:6" x14ac:dyDescent="0.25">
      <c r="A12107" s="95">
        <v>44651</v>
      </c>
      <c r="B12107" t="s">
        <v>15</v>
      </c>
      <c r="C12107" t="s">
        <v>90</v>
      </c>
      <c r="D12107" t="s">
        <v>65</v>
      </c>
      <c r="E12107" t="str">
        <f t="shared" si="189"/>
        <v>2022Scottish Ambulance ServiceEthnicityAsian - Pakistani</v>
      </c>
      <c r="F12107">
        <v>0.204834084391642</v>
      </c>
    </row>
    <row r="12108" spans="1:6" x14ac:dyDescent="0.25">
      <c r="A12108" s="95">
        <v>44651</v>
      </c>
      <c r="B12108" t="s">
        <v>15</v>
      </c>
      <c r="C12108" t="s">
        <v>90</v>
      </c>
      <c r="D12108" t="s">
        <v>93</v>
      </c>
      <c r="E12108" t="str">
        <f t="shared" si="189"/>
        <v>2022Scottish Ambulance ServiceEthnicityCaribbean Or Black - Black</v>
      </c>
      <c r="F12108">
        <v>2.7311211252219001E-2</v>
      </c>
    </row>
    <row r="12109" spans="1:6" x14ac:dyDescent="0.25">
      <c r="A12109" s="95">
        <v>44651</v>
      </c>
      <c r="B12109" t="s">
        <v>15</v>
      </c>
      <c r="C12109" t="s">
        <v>90</v>
      </c>
      <c r="D12109" t="s">
        <v>95</v>
      </c>
      <c r="E12109" t="str">
        <f t="shared" si="189"/>
        <v>2022Scottish Ambulance ServiceEthnicityCaribbean Or Black - Other</v>
      </c>
      <c r="F12109">
        <v>4.0966816878328503E-2</v>
      </c>
    </row>
    <row r="12110" spans="1:6" x14ac:dyDescent="0.25">
      <c r="A12110" s="95">
        <v>44651</v>
      </c>
      <c r="B12110" t="s">
        <v>15</v>
      </c>
      <c r="C12110" t="s">
        <v>90</v>
      </c>
      <c r="D12110" t="s">
        <v>14</v>
      </c>
      <c r="E12110" t="str">
        <f t="shared" si="189"/>
        <v>2022Scottish Ambulance ServiceEthnicityDeclined</v>
      </c>
      <c r="F12110">
        <v>7.1009149255769497</v>
      </c>
    </row>
    <row r="12111" spans="1:6" x14ac:dyDescent="0.25">
      <c r="A12111" s="95">
        <v>44651</v>
      </c>
      <c r="B12111" t="s">
        <v>15</v>
      </c>
      <c r="C12111" t="s">
        <v>90</v>
      </c>
      <c r="D12111" t="s">
        <v>6</v>
      </c>
      <c r="E12111" t="str">
        <f t="shared" si="189"/>
        <v>2022Scottish Ambulance ServiceEthnicityNot Known</v>
      </c>
      <c r="F12111">
        <v>15.1030998224771</v>
      </c>
    </row>
    <row r="12112" spans="1:6" x14ac:dyDescent="0.25">
      <c r="A12112" s="95">
        <v>44651</v>
      </c>
      <c r="B12112" t="s">
        <v>15</v>
      </c>
      <c r="C12112" t="s">
        <v>90</v>
      </c>
      <c r="D12112" t="s">
        <v>96</v>
      </c>
      <c r="E12112" t="str">
        <f t="shared" si="189"/>
        <v>2022Scottish Ambulance ServiceEthnicityMixed Or Multiple Ethnic Group</v>
      </c>
      <c r="F12112">
        <v>0.34139014065273698</v>
      </c>
    </row>
    <row r="12113" spans="1:6" x14ac:dyDescent="0.25">
      <c r="A12113" s="95">
        <v>44651</v>
      </c>
      <c r="B12113" t="s">
        <v>15</v>
      </c>
      <c r="C12113" t="s">
        <v>90</v>
      </c>
      <c r="D12113" t="s">
        <v>97</v>
      </c>
      <c r="E12113" t="str">
        <f t="shared" si="189"/>
        <v>2022Scottish Ambulance ServiceEthnicityOther Ethnic Group - Arab</v>
      </c>
      <c r="F12113">
        <v>4.0966816878328503E-2</v>
      </c>
    </row>
    <row r="12114" spans="1:6" x14ac:dyDescent="0.25">
      <c r="A12114" s="95">
        <v>44651</v>
      </c>
      <c r="B12114" t="s">
        <v>15</v>
      </c>
      <c r="C12114" t="s">
        <v>90</v>
      </c>
      <c r="D12114" t="s">
        <v>98</v>
      </c>
      <c r="E12114" t="str">
        <f t="shared" si="189"/>
        <v>2022Scottish Ambulance ServiceEthnicityOther Ethnic Group - Other</v>
      </c>
      <c r="F12114">
        <v>9.5589239382766603E-2</v>
      </c>
    </row>
    <row r="12115" spans="1:6" x14ac:dyDescent="0.25">
      <c r="A12115" s="95">
        <v>44651</v>
      </c>
      <c r="B12115" t="s">
        <v>15</v>
      </c>
      <c r="C12115" t="s">
        <v>90</v>
      </c>
      <c r="D12115" t="s">
        <v>59</v>
      </c>
      <c r="E12115" t="str">
        <f t="shared" si="189"/>
        <v>2022Scottish Ambulance ServiceEthnicityWhite - Irish</v>
      </c>
      <c r="F12115">
        <v>0.600846647548818</v>
      </c>
    </row>
    <row r="12116" spans="1:6" x14ac:dyDescent="0.25">
      <c r="A12116" s="95">
        <v>44651</v>
      </c>
      <c r="B12116" t="s">
        <v>15</v>
      </c>
      <c r="C12116" t="s">
        <v>90</v>
      </c>
      <c r="D12116" t="s">
        <v>100</v>
      </c>
      <c r="E12116" t="str">
        <f t="shared" si="189"/>
        <v>2022Scottish Ambulance ServiceEthnicityWhite - Other</v>
      </c>
      <c r="F12116">
        <v>1.7752287313942301</v>
      </c>
    </row>
    <row r="12117" spans="1:6" x14ac:dyDescent="0.25">
      <c r="A12117" s="95">
        <v>44651</v>
      </c>
      <c r="B12117" t="s">
        <v>15</v>
      </c>
      <c r="C12117" t="s">
        <v>90</v>
      </c>
      <c r="D12117" t="s">
        <v>101</v>
      </c>
      <c r="E12117" t="str">
        <f t="shared" si="189"/>
        <v>2022Scottish Ambulance ServiceEthnicityWhite - Other British</v>
      </c>
      <c r="F12117">
        <v>10.350949064590999</v>
      </c>
    </row>
    <row r="12118" spans="1:6" x14ac:dyDescent="0.25">
      <c r="A12118" s="95">
        <v>44651</v>
      </c>
      <c r="B12118" t="s">
        <v>15</v>
      </c>
      <c r="C12118" t="s">
        <v>90</v>
      </c>
      <c r="D12118" t="s">
        <v>62</v>
      </c>
      <c r="E12118" t="str">
        <f t="shared" si="189"/>
        <v>2022Scottish Ambulance ServiceEthnicityWhite - Polish</v>
      </c>
      <c r="F12118">
        <v>2.7311211252219001E-2</v>
      </c>
    </row>
    <row r="12119" spans="1:6" x14ac:dyDescent="0.25">
      <c r="A12119" s="95">
        <v>44651</v>
      </c>
      <c r="B12119" t="s">
        <v>15</v>
      </c>
      <c r="C12119" t="s">
        <v>90</v>
      </c>
      <c r="D12119" t="s">
        <v>58</v>
      </c>
      <c r="E12119" t="str">
        <f t="shared" si="189"/>
        <v>2022Scottish Ambulance ServiceEthnicityWhite - Scottish</v>
      </c>
      <c r="F12119">
        <v>63.962856752696901</v>
      </c>
    </row>
    <row r="12120" spans="1:6" x14ac:dyDescent="0.25">
      <c r="A12120" s="95">
        <v>44651</v>
      </c>
      <c r="B12120" t="s">
        <v>16</v>
      </c>
      <c r="C12120" t="s">
        <v>90</v>
      </c>
      <c r="D12120" t="s">
        <v>69</v>
      </c>
      <c r="E12120" t="str">
        <f t="shared" si="189"/>
        <v>2022NHS 24EthnicityAfrican - African</v>
      </c>
      <c r="F12120">
        <v>0.45988758303525801</v>
      </c>
    </row>
    <row r="12121" spans="1:6" x14ac:dyDescent="0.25">
      <c r="A12121" s="95">
        <v>44651</v>
      </c>
      <c r="B12121" t="s">
        <v>16</v>
      </c>
      <c r="C12121" t="s">
        <v>90</v>
      </c>
      <c r="D12121" t="s">
        <v>91</v>
      </c>
      <c r="E12121" t="str">
        <f t="shared" si="189"/>
        <v>2022NHS 24EthnicityAfrican - Other</v>
      </c>
      <c r="F12121">
        <v>5.1098620337250898E-2</v>
      </c>
    </row>
    <row r="12122" spans="1:6" x14ac:dyDescent="0.25">
      <c r="A12122" s="95">
        <v>44651</v>
      </c>
      <c r="B12122" t="s">
        <v>16</v>
      </c>
      <c r="C12122" t="s">
        <v>90</v>
      </c>
      <c r="D12122" t="s">
        <v>64</v>
      </c>
      <c r="E12122" t="str">
        <f t="shared" si="189"/>
        <v>2022NHS 24EthnicityAsian - Indian</v>
      </c>
      <c r="F12122">
        <v>0.61318344404700997</v>
      </c>
    </row>
    <row r="12123" spans="1:6" x14ac:dyDescent="0.25">
      <c r="A12123" s="95">
        <v>44651</v>
      </c>
      <c r="B12123" t="s">
        <v>16</v>
      </c>
      <c r="C12123" t="s">
        <v>90</v>
      </c>
      <c r="D12123" t="s">
        <v>92</v>
      </c>
      <c r="E12123" t="str">
        <f t="shared" si="189"/>
        <v>2022NHS 24EthnicityAsian - Other</v>
      </c>
      <c r="F12123">
        <v>0.15329586101175199</v>
      </c>
    </row>
    <row r="12124" spans="1:6" x14ac:dyDescent="0.25">
      <c r="A12124" s="95">
        <v>44651</v>
      </c>
      <c r="B12124" t="s">
        <v>16</v>
      </c>
      <c r="C12124" t="s">
        <v>90</v>
      </c>
      <c r="D12124" t="s">
        <v>65</v>
      </c>
      <c r="E12124" t="str">
        <f t="shared" si="189"/>
        <v>2022NHS 24EthnicityAsian - Pakistani</v>
      </c>
      <c r="F12124">
        <v>0.71538068472151195</v>
      </c>
    </row>
    <row r="12125" spans="1:6" x14ac:dyDescent="0.25">
      <c r="A12125" s="95">
        <v>44651</v>
      </c>
      <c r="B12125" t="s">
        <v>16</v>
      </c>
      <c r="C12125" t="s">
        <v>90</v>
      </c>
      <c r="D12125" t="s">
        <v>95</v>
      </c>
      <c r="E12125" t="str">
        <f t="shared" si="189"/>
        <v>2022NHS 24EthnicityCaribbean Or Black - Other</v>
      </c>
      <c r="F12125">
        <v>5.1098620337250898E-2</v>
      </c>
    </row>
    <row r="12126" spans="1:6" x14ac:dyDescent="0.25">
      <c r="A12126" s="95">
        <v>44651</v>
      </c>
      <c r="B12126" t="s">
        <v>16</v>
      </c>
      <c r="C12126" t="s">
        <v>90</v>
      </c>
      <c r="D12126" t="s">
        <v>14</v>
      </c>
      <c r="E12126" t="str">
        <f t="shared" si="189"/>
        <v>2022NHS 24EthnicityDeclined</v>
      </c>
      <c r="F12126">
        <v>7.97138477261114</v>
      </c>
    </row>
    <row r="12127" spans="1:6" x14ac:dyDescent="0.25">
      <c r="A12127" s="95">
        <v>44651</v>
      </c>
      <c r="B12127" t="s">
        <v>16</v>
      </c>
      <c r="C12127" t="s">
        <v>90</v>
      </c>
      <c r="D12127" t="s">
        <v>6</v>
      </c>
      <c r="E12127" t="str">
        <f t="shared" si="189"/>
        <v>2022NHS 24EthnicityNot Known</v>
      </c>
      <c r="F12127">
        <v>1.58405723045477</v>
      </c>
    </row>
    <row r="12128" spans="1:6" x14ac:dyDescent="0.25">
      <c r="A12128" s="95">
        <v>44651</v>
      </c>
      <c r="B12128" t="s">
        <v>16</v>
      </c>
      <c r="C12128" t="s">
        <v>90</v>
      </c>
      <c r="D12128" t="s">
        <v>96</v>
      </c>
      <c r="E12128" t="str">
        <f t="shared" si="189"/>
        <v>2022NHS 24EthnicityMixed Or Multiple Ethnic Group</v>
      </c>
      <c r="F12128">
        <v>0.510986203372508</v>
      </c>
    </row>
    <row r="12129" spans="1:6" x14ac:dyDescent="0.25">
      <c r="A12129" s="95">
        <v>44651</v>
      </c>
      <c r="B12129" t="s">
        <v>16</v>
      </c>
      <c r="C12129" t="s">
        <v>90</v>
      </c>
      <c r="D12129" t="s">
        <v>97</v>
      </c>
      <c r="E12129" t="str">
        <f t="shared" si="189"/>
        <v>2022NHS 24EthnicityOther Ethnic Group - Arab</v>
      </c>
      <c r="F12129">
        <v>5.1098620337250898E-2</v>
      </c>
    </row>
    <row r="12130" spans="1:6" x14ac:dyDescent="0.25">
      <c r="A12130" s="95">
        <v>44651</v>
      </c>
      <c r="B12130" t="s">
        <v>16</v>
      </c>
      <c r="C12130" t="s">
        <v>90</v>
      </c>
      <c r="D12130" t="s">
        <v>98</v>
      </c>
      <c r="E12130" t="str">
        <f t="shared" si="189"/>
        <v>2022NHS 24EthnicityOther Ethnic Group - Other</v>
      </c>
      <c r="F12130">
        <v>0.15329586101175199</v>
      </c>
    </row>
    <row r="12131" spans="1:6" x14ac:dyDescent="0.25">
      <c r="A12131" s="95">
        <v>44651</v>
      </c>
      <c r="B12131" t="s">
        <v>16</v>
      </c>
      <c r="C12131" t="s">
        <v>90</v>
      </c>
      <c r="D12131" t="s">
        <v>59</v>
      </c>
      <c r="E12131" t="str">
        <f t="shared" si="189"/>
        <v>2022NHS 24EthnicityWhite - Irish</v>
      </c>
      <c r="F12131">
        <v>0.970873786407766</v>
      </c>
    </row>
    <row r="12132" spans="1:6" x14ac:dyDescent="0.25">
      <c r="A12132" s="95">
        <v>44651</v>
      </c>
      <c r="B12132" t="s">
        <v>16</v>
      </c>
      <c r="C12132" t="s">
        <v>90</v>
      </c>
      <c r="D12132" t="s">
        <v>100</v>
      </c>
      <c r="E12132" t="str">
        <f t="shared" si="189"/>
        <v>2022NHS 24EthnicityWhite - Other</v>
      </c>
      <c r="F12132">
        <v>1.3285641287685199</v>
      </c>
    </row>
    <row r="12133" spans="1:6" x14ac:dyDescent="0.25">
      <c r="A12133" s="95">
        <v>44651</v>
      </c>
      <c r="B12133" t="s">
        <v>16</v>
      </c>
      <c r="C12133" t="s">
        <v>90</v>
      </c>
      <c r="D12133" t="s">
        <v>101</v>
      </c>
      <c r="E12133" t="str">
        <f t="shared" si="189"/>
        <v>2022NHS 24EthnicityWhite - Other British</v>
      </c>
      <c r="F12133">
        <v>11.2927950945324</v>
      </c>
    </row>
    <row r="12134" spans="1:6" x14ac:dyDescent="0.25">
      <c r="A12134" s="95">
        <v>44651</v>
      </c>
      <c r="B12134" t="s">
        <v>16</v>
      </c>
      <c r="C12134" t="s">
        <v>90</v>
      </c>
      <c r="D12134" t="s">
        <v>62</v>
      </c>
      <c r="E12134" t="str">
        <f t="shared" si="189"/>
        <v>2022NHS 24EthnicityWhite - Polish</v>
      </c>
      <c r="F12134">
        <v>5.1098620337250898E-2</v>
      </c>
    </row>
    <row r="12135" spans="1:6" x14ac:dyDescent="0.25">
      <c r="A12135" s="95">
        <v>44651</v>
      </c>
      <c r="B12135" t="s">
        <v>16</v>
      </c>
      <c r="C12135" t="s">
        <v>90</v>
      </c>
      <c r="D12135" t="s">
        <v>58</v>
      </c>
      <c r="E12135" t="str">
        <f t="shared" si="189"/>
        <v>2022NHS 24EthnicityWhite - Scottish</v>
      </c>
      <c r="F12135">
        <v>74.041900868676507</v>
      </c>
    </row>
    <row r="12136" spans="1:6" x14ac:dyDescent="0.25">
      <c r="A12136" s="95">
        <v>44651</v>
      </c>
      <c r="B12136" t="s">
        <v>17</v>
      </c>
      <c r="C12136" t="s">
        <v>90</v>
      </c>
      <c r="D12136" t="s">
        <v>69</v>
      </c>
      <c r="E12136" t="str">
        <f t="shared" si="189"/>
        <v>2022NHS Education for ScotlandEthnicityAfrican - African</v>
      </c>
      <c r="F12136">
        <v>0.27461749705766902</v>
      </c>
    </row>
    <row r="12137" spans="1:6" x14ac:dyDescent="0.25">
      <c r="A12137" s="95">
        <v>44651</v>
      </c>
      <c r="B12137" t="s">
        <v>17</v>
      </c>
      <c r="C12137" t="s">
        <v>90</v>
      </c>
      <c r="D12137" t="s">
        <v>91</v>
      </c>
      <c r="E12137" t="str">
        <f t="shared" si="189"/>
        <v>2022NHS Education for ScotlandEthnicityAfrican - Other</v>
      </c>
      <c r="F12137">
        <v>0.117693213024715</v>
      </c>
    </row>
    <row r="12138" spans="1:6" x14ac:dyDescent="0.25">
      <c r="A12138" s="95">
        <v>44651</v>
      </c>
      <c r="B12138" t="s">
        <v>17</v>
      </c>
      <c r="C12138" t="s">
        <v>90</v>
      </c>
      <c r="D12138" t="s">
        <v>66</v>
      </c>
      <c r="E12138" t="str">
        <f t="shared" si="189"/>
        <v>2022NHS Education for ScotlandEthnicityAsian - Bangladeshi</v>
      </c>
      <c r="F12138">
        <v>0.117693213024715</v>
      </c>
    </row>
    <row r="12139" spans="1:6" x14ac:dyDescent="0.25">
      <c r="A12139" s="95">
        <v>44651</v>
      </c>
      <c r="B12139" t="s">
        <v>17</v>
      </c>
      <c r="C12139" t="s">
        <v>90</v>
      </c>
      <c r="D12139" t="s">
        <v>67</v>
      </c>
      <c r="E12139" t="str">
        <f t="shared" si="189"/>
        <v>2022NHS Education for ScotlandEthnicityAsian - Chinese</v>
      </c>
      <c r="F12139">
        <v>0.86308356218124704</v>
      </c>
    </row>
    <row r="12140" spans="1:6" x14ac:dyDescent="0.25">
      <c r="A12140" s="95">
        <v>44651</v>
      </c>
      <c r="B12140" t="s">
        <v>17</v>
      </c>
      <c r="C12140" t="s">
        <v>90</v>
      </c>
      <c r="D12140" t="s">
        <v>64</v>
      </c>
      <c r="E12140" t="str">
        <f t="shared" si="189"/>
        <v>2022NHS Education for ScotlandEthnicityAsian - Indian</v>
      </c>
      <c r="F12140">
        <v>1.8242448018830899</v>
      </c>
    </row>
    <row r="12141" spans="1:6" x14ac:dyDescent="0.25">
      <c r="A12141" s="95">
        <v>44651</v>
      </c>
      <c r="B12141" t="s">
        <v>17</v>
      </c>
      <c r="C12141" t="s">
        <v>90</v>
      </c>
      <c r="D12141" t="s">
        <v>92</v>
      </c>
      <c r="E12141" t="str">
        <f t="shared" si="189"/>
        <v>2022NHS Education for ScotlandEthnicityAsian - Other</v>
      </c>
      <c r="F12141">
        <v>0.62769713613181599</v>
      </c>
    </row>
    <row r="12142" spans="1:6" x14ac:dyDescent="0.25">
      <c r="A12142" s="95">
        <v>44651</v>
      </c>
      <c r="B12142" t="s">
        <v>17</v>
      </c>
      <c r="C12142" t="s">
        <v>90</v>
      </c>
      <c r="D12142" t="s">
        <v>65</v>
      </c>
      <c r="E12142" t="str">
        <f t="shared" si="189"/>
        <v>2022NHS Education for ScotlandEthnicityAsian - Pakistani</v>
      </c>
      <c r="F12142">
        <v>1.17693213024715</v>
      </c>
    </row>
    <row r="12143" spans="1:6" x14ac:dyDescent="0.25">
      <c r="A12143" s="95">
        <v>44651</v>
      </c>
      <c r="B12143" t="s">
        <v>17</v>
      </c>
      <c r="C12143" t="s">
        <v>90</v>
      </c>
      <c r="D12143" t="s">
        <v>93</v>
      </c>
      <c r="E12143" t="str">
        <f t="shared" si="189"/>
        <v>2022NHS Education for ScotlandEthnicityCaribbean Or Black - Black</v>
      </c>
      <c r="F12143">
        <v>7.8462142016476999E-2</v>
      </c>
    </row>
    <row r="12144" spans="1:6" x14ac:dyDescent="0.25">
      <c r="A12144" s="95">
        <v>44651</v>
      </c>
      <c r="B12144" t="s">
        <v>17</v>
      </c>
      <c r="C12144" t="s">
        <v>90</v>
      </c>
      <c r="D12144" t="s">
        <v>94</v>
      </c>
      <c r="E12144" t="str">
        <f t="shared" si="189"/>
        <v>2022NHS Education for ScotlandEthnicityCaribbean Or Black - Caribbean</v>
      </c>
      <c r="F12144">
        <v>0.117693213024715</v>
      </c>
    </row>
    <row r="12145" spans="1:6" x14ac:dyDescent="0.25">
      <c r="A12145" s="95">
        <v>44651</v>
      </c>
      <c r="B12145" t="s">
        <v>17</v>
      </c>
      <c r="C12145" t="s">
        <v>90</v>
      </c>
      <c r="D12145" t="s">
        <v>95</v>
      </c>
      <c r="E12145" t="str">
        <f t="shared" si="189"/>
        <v>2022NHS Education for ScotlandEthnicityCaribbean Or Black - Other</v>
      </c>
      <c r="F12145">
        <v>0.60808160062769701</v>
      </c>
    </row>
    <row r="12146" spans="1:6" x14ac:dyDescent="0.25">
      <c r="A12146" s="95">
        <v>44651</v>
      </c>
      <c r="B12146" t="s">
        <v>17</v>
      </c>
      <c r="C12146" t="s">
        <v>90</v>
      </c>
      <c r="D12146" t="s">
        <v>14</v>
      </c>
      <c r="E12146" t="str">
        <f t="shared" si="189"/>
        <v>2022NHS Education for ScotlandEthnicityDeclined</v>
      </c>
      <c r="F12146">
        <v>8.6504511573165903</v>
      </c>
    </row>
    <row r="12147" spans="1:6" x14ac:dyDescent="0.25">
      <c r="A12147" s="95">
        <v>44651</v>
      </c>
      <c r="B12147" t="s">
        <v>17</v>
      </c>
      <c r="C12147" t="s">
        <v>90</v>
      </c>
      <c r="D12147" t="s">
        <v>6</v>
      </c>
      <c r="E12147" t="str">
        <f t="shared" si="189"/>
        <v>2022NHS Education for ScotlandEthnicityNot Known</v>
      </c>
      <c r="F12147">
        <v>31.090623774029002</v>
      </c>
    </row>
    <row r="12148" spans="1:6" x14ac:dyDescent="0.25">
      <c r="A12148" s="95">
        <v>44651</v>
      </c>
      <c r="B12148" t="s">
        <v>17</v>
      </c>
      <c r="C12148" t="s">
        <v>90</v>
      </c>
      <c r="D12148" t="s">
        <v>96</v>
      </c>
      <c r="E12148" t="str">
        <f t="shared" si="189"/>
        <v>2022NHS Education for ScotlandEthnicityMixed Or Multiple Ethnic Group</v>
      </c>
      <c r="F12148">
        <v>0.90231463318948602</v>
      </c>
    </row>
    <row r="12149" spans="1:6" x14ac:dyDescent="0.25">
      <c r="A12149" s="95">
        <v>44651</v>
      </c>
      <c r="B12149" t="s">
        <v>17</v>
      </c>
      <c r="C12149" t="s">
        <v>90</v>
      </c>
      <c r="D12149" t="s">
        <v>97</v>
      </c>
      <c r="E12149" t="str">
        <f t="shared" si="189"/>
        <v>2022NHS Education for ScotlandEthnicityOther Ethnic Group - Arab</v>
      </c>
      <c r="F12149">
        <v>0.13730874852883401</v>
      </c>
    </row>
    <row r="12150" spans="1:6" x14ac:dyDescent="0.25">
      <c r="A12150" s="95">
        <v>44651</v>
      </c>
      <c r="B12150" t="s">
        <v>17</v>
      </c>
      <c r="C12150" t="s">
        <v>90</v>
      </c>
      <c r="D12150" t="s">
        <v>98</v>
      </c>
      <c r="E12150" t="str">
        <f t="shared" si="189"/>
        <v>2022NHS Education for ScotlandEthnicityOther Ethnic Group - Other</v>
      </c>
      <c r="F12150">
        <v>0.52961945861121995</v>
      </c>
    </row>
    <row r="12151" spans="1:6" x14ac:dyDescent="0.25">
      <c r="A12151" s="95">
        <v>44651</v>
      </c>
      <c r="B12151" t="s">
        <v>17</v>
      </c>
      <c r="C12151" t="s">
        <v>90</v>
      </c>
      <c r="D12151" t="s">
        <v>99</v>
      </c>
      <c r="E12151" t="str">
        <f t="shared" si="189"/>
        <v>2022NHS Education for ScotlandEthnicityWhite - Gypsy Traveller</v>
      </c>
      <c r="F12151">
        <v>1.9615535504119201E-2</v>
      </c>
    </row>
    <row r="12152" spans="1:6" x14ac:dyDescent="0.25">
      <c r="A12152" s="95">
        <v>44651</v>
      </c>
      <c r="B12152" t="s">
        <v>17</v>
      </c>
      <c r="C12152" t="s">
        <v>90</v>
      </c>
      <c r="D12152" t="s">
        <v>59</v>
      </c>
      <c r="E12152" t="str">
        <f t="shared" si="189"/>
        <v>2022NHS Education for ScotlandEthnicityWhite - Irish</v>
      </c>
      <c r="F12152">
        <v>2.0204001569242802</v>
      </c>
    </row>
    <row r="12153" spans="1:6" x14ac:dyDescent="0.25">
      <c r="A12153" s="95">
        <v>44651</v>
      </c>
      <c r="B12153" t="s">
        <v>17</v>
      </c>
      <c r="C12153" t="s">
        <v>90</v>
      </c>
      <c r="D12153" t="s">
        <v>100</v>
      </c>
      <c r="E12153" t="str">
        <f t="shared" si="189"/>
        <v>2022NHS Education for ScotlandEthnicityWhite - Other</v>
      </c>
      <c r="F12153">
        <v>3.0796390741467201</v>
      </c>
    </row>
    <row r="12154" spans="1:6" x14ac:dyDescent="0.25">
      <c r="A12154" s="95">
        <v>44651</v>
      </c>
      <c r="B12154" t="s">
        <v>17</v>
      </c>
      <c r="C12154" t="s">
        <v>90</v>
      </c>
      <c r="D12154" t="s">
        <v>101</v>
      </c>
      <c r="E12154" t="str">
        <f t="shared" si="189"/>
        <v>2022NHS Education for ScotlandEthnicityWhite - Other British</v>
      </c>
      <c r="F12154">
        <v>13.985876814437001</v>
      </c>
    </row>
    <row r="12155" spans="1:6" x14ac:dyDescent="0.25">
      <c r="A12155" s="95">
        <v>44651</v>
      </c>
      <c r="B12155" t="s">
        <v>17</v>
      </c>
      <c r="C12155" t="s">
        <v>90</v>
      </c>
      <c r="D12155" t="s">
        <v>62</v>
      </c>
      <c r="E12155" t="str">
        <f t="shared" si="189"/>
        <v>2022NHS Education for ScotlandEthnicityWhite - Polish</v>
      </c>
      <c r="F12155">
        <v>0.156924284032954</v>
      </c>
    </row>
    <row r="12156" spans="1:6" x14ac:dyDescent="0.25">
      <c r="A12156" s="95">
        <v>44651</v>
      </c>
      <c r="B12156" t="s">
        <v>17</v>
      </c>
      <c r="C12156" t="s">
        <v>90</v>
      </c>
      <c r="D12156" t="s">
        <v>58</v>
      </c>
      <c r="E12156" t="str">
        <f t="shared" si="189"/>
        <v>2022NHS Education for ScotlandEthnicityWhite - Scottish</v>
      </c>
      <c r="F12156">
        <v>33.621027854060401</v>
      </c>
    </row>
    <row r="12157" spans="1:6" x14ac:dyDescent="0.25">
      <c r="A12157" s="95">
        <v>44651</v>
      </c>
      <c r="B12157" t="s">
        <v>83</v>
      </c>
      <c r="C12157" t="s">
        <v>90</v>
      </c>
      <c r="D12157" t="s">
        <v>69</v>
      </c>
      <c r="E12157" t="str">
        <f t="shared" si="189"/>
        <v>2022Healthcare Improvement ScotlandEthnicityAfrican - African</v>
      </c>
      <c r="F12157">
        <v>0.86058519793459498</v>
      </c>
    </row>
    <row r="12158" spans="1:6" x14ac:dyDescent="0.25">
      <c r="A12158" s="95">
        <v>44651</v>
      </c>
      <c r="B12158" t="s">
        <v>83</v>
      </c>
      <c r="C12158" t="s">
        <v>90</v>
      </c>
      <c r="D12158" t="s">
        <v>67</v>
      </c>
      <c r="E12158" t="str">
        <f t="shared" si="189"/>
        <v>2022Healthcare Improvement ScotlandEthnicityAsian - Chinese</v>
      </c>
      <c r="F12158">
        <v>0.34423407917383803</v>
      </c>
    </row>
    <row r="12159" spans="1:6" x14ac:dyDescent="0.25">
      <c r="A12159" s="95">
        <v>44651</v>
      </c>
      <c r="B12159" t="s">
        <v>83</v>
      </c>
      <c r="C12159" t="s">
        <v>90</v>
      </c>
      <c r="D12159" t="s">
        <v>64</v>
      </c>
      <c r="E12159" t="str">
        <f t="shared" si="189"/>
        <v>2022Healthcare Improvement ScotlandEthnicityAsian - Indian</v>
      </c>
      <c r="F12159">
        <v>0.68846815834767605</v>
      </c>
    </row>
    <row r="12160" spans="1:6" x14ac:dyDescent="0.25">
      <c r="A12160" s="95">
        <v>44651</v>
      </c>
      <c r="B12160" t="s">
        <v>83</v>
      </c>
      <c r="C12160" t="s">
        <v>90</v>
      </c>
      <c r="D12160" t="s">
        <v>65</v>
      </c>
      <c r="E12160" t="str">
        <f t="shared" si="189"/>
        <v>2022Healthcare Improvement ScotlandEthnicityAsian - Pakistani</v>
      </c>
      <c r="F12160">
        <v>0.51635111876075701</v>
      </c>
    </row>
    <row r="12161" spans="1:6" x14ac:dyDescent="0.25">
      <c r="A12161" s="95">
        <v>44651</v>
      </c>
      <c r="B12161" t="s">
        <v>83</v>
      </c>
      <c r="C12161" t="s">
        <v>90</v>
      </c>
      <c r="D12161" t="s">
        <v>93</v>
      </c>
      <c r="E12161" t="str">
        <f t="shared" si="189"/>
        <v>2022Healthcare Improvement ScotlandEthnicityCaribbean Or Black - Black</v>
      </c>
      <c r="F12161">
        <v>0.17211703958691901</v>
      </c>
    </row>
    <row r="12162" spans="1:6" x14ac:dyDescent="0.25">
      <c r="A12162" s="95">
        <v>44651</v>
      </c>
      <c r="B12162" t="s">
        <v>83</v>
      </c>
      <c r="C12162" t="s">
        <v>90</v>
      </c>
      <c r="D12162" t="s">
        <v>14</v>
      </c>
      <c r="E12162" t="str">
        <f t="shared" si="189"/>
        <v>2022Healthcare Improvement ScotlandEthnicityDeclined</v>
      </c>
      <c r="F12162">
        <v>5.3356282271944897</v>
      </c>
    </row>
    <row r="12163" spans="1:6" x14ac:dyDescent="0.25">
      <c r="A12163" s="95">
        <v>44651</v>
      </c>
      <c r="B12163" t="s">
        <v>83</v>
      </c>
      <c r="C12163" t="s">
        <v>90</v>
      </c>
      <c r="D12163" t="s">
        <v>6</v>
      </c>
      <c r="E12163" t="str">
        <f t="shared" si="189"/>
        <v>2022Healthcare Improvement ScotlandEthnicityNot Known</v>
      </c>
      <c r="F12163">
        <v>6.0240963855421601</v>
      </c>
    </row>
    <row r="12164" spans="1:6" x14ac:dyDescent="0.25">
      <c r="A12164" s="95">
        <v>44651</v>
      </c>
      <c r="B12164" t="s">
        <v>83</v>
      </c>
      <c r="C12164" t="s">
        <v>90</v>
      </c>
      <c r="D12164" t="s">
        <v>96</v>
      </c>
      <c r="E12164" t="str">
        <f t="shared" ref="E12164:E12227" si="190">"20"&amp;RIGHT(TEXT(A12164,"dd-mmm-yy"),2)&amp;B12164&amp;C12164&amp;D12164</f>
        <v>2022Healthcare Improvement ScotlandEthnicityMixed Or Multiple Ethnic Group</v>
      </c>
      <c r="F12164">
        <v>1.03270223752151</v>
      </c>
    </row>
    <row r="12165" spans="1:6" x14ac:dyDescent="0.25">
      <c r="A12165" s="95">
        <v>44651</v>
      </c>
      <c r="B12165" t="s">
        <v>83</v>
      </c>
      <c r="C12165" t="s">
        <v>90</v>
      </c>
      <c r="D12165" t="s">
        <v>97</v>
      </c>
      <c r="E12165" t="str">
        <f t="shared" si="190"/>
        <v>2022Healthcare Improvement ScotlandEthnicityOther Ethnic Group - Arab</v>
      </c>
      <c r="F12165">
        <v>0.17211703958691901</v>
      </c>
    </row>
    <row r="12166" spans="1:6" x14ac:dyDescent="0.25">
      <c r="A12166" s="95">
        <v>44651</v>
      </c>
      <c r="B12166" t="s">
        <v>83</v>
      </c>
      <c r="C12166" t="s">
        <v>90</v>
      </c>
      <c r="D12166" t="s">
        <v>59</v>
      </c>
      <c r="E12166" t="str">
        <f t="shared" si="190"/>
        <v>2022Healthcare Improvement ScotlandEthnicityWhite - Irish</v>
      </c>
      <c r="F12166">
        <v>2.06540447504302</v>
      </c>
    </row>
    <row r="12167" spans="1:6" x14ac:dyDescent="0.25">
      <c r="A12167" s="95">
        <v>44651</v>
      </c>
      <c r="B12167" t="s">
        <v>83</v>
      </c>
      <c r="C12167" t="s">
        <v>90</v>
      </c>
      <c r="D12167" t="s">
        <v>100</v>
      </c>
      <c r="E12167" t="str">
        <f t="shared" si="190"/>
        <v>2022Healthcare Improvement ScotlandEthnicityWhite - Other</v>
      </c>
      <c r="F12167">
        <v>5.8519793459552396</v>
      </c>
    </row>
    <row r="12168" spans="1:6" x14ac:dyDescent="0.25">
      <c r="A12168" s="95">
        <v>44651</v>
      </c>
      <c r="B12168" t="s">
        <v>83</v>
      </c>
      <c r="C12168" t="s">
        <v>90</v>
      </c>
      <c r="D12168" t="s">
        <v>101</v>
      </c>
      <c r="E12168" t="str">
        <f t="shared" si="190"/>
        <v>2022Healthcare Improvement ScotlandEthnicityWhite - Other British</v>
      </c>
      <c r="F12168">
        <v>13.425129087779601</v>
      </c>
    </row>
    <row r="12169" spans="1:6" x14ac:dyDescent="0.25">
      <c r="A12169" s="95">
        <v>44651</v>
      </c>
      <c r="B12169" t="s">
        <v>83</v>
      </c>
      <c r="C12169" t="s">
        <v>90</v>
      </c>
      <c r="D12169" t="s">
        <v>62</v>
      </c>
      <c r="E12169" t="str">
        <f t="shared" si="190"/>
        <v>2022Healthcare Improvement ScotlandEthnicityWhite - Polish</v>
      </c>
      <c r="F12169">
        <v>0.68846815834767605</v>
      </c>
    </row>
    <row r="12170" spans="1:6" x14ac:dyDescent="0.25">
      <c r="A12170" s="95">
        <v>44651</v>
      </c>
      <c r="B12170" t="s">
        <v>83</v>
      </c>
      <c r="C12170" t="s">
        <v>90</v>
      </c>
      <c r="D12170" t="s">
        <v>58</v>
      </c>
      <c r="E12170" t="str">
        <f t="shared" si="190"/>
        <v>2022Healthcare Improvement ScotlandEthnicityWhite - Scottish</v>
      </c>
      <c r="F12170">
        <v>62.822719449225403</v>
      </c>
    </row>
    <row r="12171" spans="1:6" x14ac:dyDescent="0.25">
      <c r="A12171" s="95">
        <v>44651</v>
      </c>
      <c r="B12171" t="s">
        <v>141</v>
      </c>
      <c r="C12171" t="s">
        <v>90</v>
      </c>
      <c r="D12171" t="s">
        <v>69</v>
      </c>
      <c r="E12171" t="str">
        <f t="shared" si="190"/>
        <v>2022Public Health ScotlandEthnicityAfrican - African</v>
      </c>
      <c r="F12171">
        <v>1.2872083668543799</v>
      </c>
    </row>
    <row r="12172" spans="1:6" x14ac:dyDescent="0.25">
      <c r="A12172" s="95">
        <v>44651</v>
      </c>
      <c r="B12172" t="s">
        <v>141</v>
      </c>
      <c r="C12172" t="s">
        <v>90</v>
      </c>
      <c r="D12172" t="s">
        <v>91</v>
      </c>
      <c r="E12172" t="str">
        <f t="shared" si="190"/>
        <v>2022Public Health ScotlandEthnicityAfrican - Other</v>
      </c>
      <c r="F12172">
        <v>0.48270313757039401</v>
      </c>
    </row>
    <row r="12173" spans="1:6" x14ac:dyDescent="0.25">
      <c r="A12173" s="95">
        <v>44651</v>
      </c>
      <c r="B12173" t="s">
        <v>141</v>
      </c>
      <c r="C12173" t="s">
        <v>90</v>
      </c>
      <c r="D12173" t="s">
        <v>66</v>
      </c>
      <c r="E12173" t="str">
        <f t="shared" si="190"/>
        <v>2022Public Health ScotlandEthnicityAsian - Bangladeshi</v>
      </c>
      <c r="F12173">
        <v>0.24135156878519701</v>
      </c>
    </row>
    <row r="12174" spans="1:6" x14ac:dyDescent="0.25">
      <c r="A12174" s="95">
        <v>44651</v>
      </c>
      <c r="B12174" t="s">
        <v>141</v>
      </c>
      <c r="C12174" t="s">
        <v>90</v>
      </c>
      <c r="D12174" t="s">
        <v>67</v>
      </c>
      <c r="E12174" t="str">
        <f t="shared" si="190"/>
        <v>2022Public Health ScotlandEthnicityAsian - Chinese</v>
      </c>
      <c r="F12174">
        <v>0.80450522928399004</v>
      </c>
    </row>
    <row r="12175" spans="1:6" x14ac:dyDescent="0.25">
      <c r="A12175" s="95">
        <v>44651</v>
      </c>
      <c r="B12175" t="s">
        <v>141</v>
      </c>
      <c r="C12175" t="s">
        <v>90</v>
      </c>
      <c r="D12175" t="s">
        <v>64</v>
      </c>
      <c r="E12175" t="str">
        <f t="shared" si="190"/>
        <v>2022Public Health ScotlandEthnicityAsian - Indian</v>
      </c>
      <c r="F12175">
        <v>0.88495575221238898</v>
      </c>
    </row>
    <row r="12176" spans="1:6" x14ac:dyDescent="0.25">
      <c r="A12176" s="95">
        <v>44651</v>
      </c>
      <c r="B12176" t="s">
        <v>141</v>
      </c>
      <c r="C12176" t="s">
        <v>90</v>
      </c>
      <c r="D12176" t="s">
        <v>92</v>
      </c>
      <c r="E12176" t="str">
        <f t="shared" si="190"/>
        <v>2022Public Health ScotlandEthnicityAsian - Other</v>
      </c>
      <c r="F12176">
        <v>0.40225261464199502</v>
      </c>
    </row>
    <row r="12177" spans="1:6" x14ac:dyDescent="0.25">
      <c r="A12177" s="95">
        <v>44651</v>
      </c>
      <c r="B12177" t="s">
        <v>141</v>
      </c>
      <c r="C12177" t="s">
        <v>90</v>
      </c>
      <c r="D12177" t="s">
        <v>65</v>
      </c>
      <c r="E12177" t="str">
        <f t="shared" si="190"/>
        <v>2022Public Health ScotlandEthnicityAsian - Pakistani</v>
      </c>
      <c r="F12177">
        <v>1.2872083668543799</v>
      </c>
    </row>
    <row r="12178" spans="1:6" x14ac:dyDescent="0.25">
      <c r="A12178" s="95">
        <v>44651</v>
      </c>
      <c r="B12178" t="s">
        <v>141</v>
      </c>
      <c r="C12178" t="s">
        <v>90</v>
      </c>
      <c r="D12178" t="s">
        <v>14</v>
      </c>
      <c r="E12178" t="str">
        <f t="shared" si="190"/>
        <v>2022Public Health ScotlandEthnicityDeclined</v>
      </c>
      <c r="F12178">
        <v>4.9074818986323399</v>
      </c>
    </row>
    <row r="12179" spans="1:6" x14ac:dyDescent="0.25">
      <c r="A12179" s="95">
        <v>44651</v>
      </c>
      <c r="B12179" t="s">
        <v>141</v>
      </c>
      <c r="C12179" t="s">
        <v>90</v>
      </c>
      <c r="D12179" t="s">
        <v>6</v>
      </c>
      <c r="E12179" t="str">
        <f t="shared" si="190"/>
        <v>2022Public Health ScotlandEthnicityNot Known</v>
      </c>
      <c r="F12179">
        <v>10.7803700724054</v>
      </c>
    </row>
    <row r="12180" spans="1:6" x14ac:dyDescent="0.25">
      <c r="A12180" s="95">
        <v>44651</v>
      </c>
      <c r="B12180" t="s">
        <v>141</v>
      </c>
      <c r="C12180" t="s">
        <v>90</v>
      </c>
      <c r="D12180" t="s">
        <v>96</v>
      </c>
      <c r="E12180" t="str">
        <f t="shared" si="190"/>
        <v>2022Public Health ScotlandEthnicityMixed Or Multiple Ethnic Group</v>
      </c>
      <c r="F12180">
        <v>1.52855993563958</v>
      </c>
    </row>
    <row r="12181" spans="1:6" x14ac:dyDescent="0.25">
      <c r="A12181" s="95">
        <v>44651</v>
      </c>
      <c r="B12181" t="s">
        <v>141</v>
      </c>
      <c r="C12181" t="s">
        <v>90</v>
      </c>
      <c r="D12181" t="s">
        <v>97</v>
      </c>
      <c r="E12181" t="str">
        <f t="shared" si="190"/>
        <v>2022Public Health ScotlandEthnicityOther Ethnic Group - Arab</v>
      </c>
      <c r="F12181">
        <v>0.56315366049879301</v>
      </c>
    </row>
    <row r="12182" spans="1:6" x14ac:dyDescent="0.25">
      <c r="A12182" s="95">
        <v>44651</v>
      </c>
      <c r="B12182" t="s">
        <v>141</v>
      </c>
      <c r="C12182" t="s">
        <v>90</v>
      </c>
      <c r="D12182" t="s">
        <v>98</v>
      </c>
      <c r="E12182" t="str">
        <f t="shared" si="190"/>
        <v>2022Public Health ScotlandEthnicityOther Ethnic Group - Other</v>
      </c>
      <c r="F12182">
        <v>0.16090104585679799</v>
      </c>
    </row>
    <row r="12183" spans="1:6" x14ac:dyDescent="0.25">
      <c r="A12183" s="95">
        <v>44651</v>
      </c>
      <c r="B12183" t="s">
        <v>141</v>
      </c>
      <c r="C12183" t="s">
        <v>90</v>
      </c>
      <c r="D12183" t="s">
        <v>99</v>
      </c>
      <c r="E12183" t="str">
        <f t="shared" si="190"/>
        <v>2022Public Health ScotlandEthnicityWhite - Gypsy Traveller</v>
      </c>
      <c r="F12183">
        <v>8.0450522928398993E-2</v>
      </c>
    </row>
    <row r="12184" spans="1:6" x14ac:dyDescent="0.25">
      <c r="A12184" s="95">
        <v>44651</v>
      </c>
      <c r="B12184" t="s">
        <v>141</v>
      </c>
      <c r="C12184" t="s">
        <v>90</v>
      </c>
      <c r="D12184" t="s">
        <v>59</v>
      </c>
      <c r="E12184" t="str">
        <f t="shared" si="190"/>
        <v>2022Public Health ScotlandEthnicityWhite - Irish</v>
      </c>
      <c r="F12184">
        <v>1.44810941271118</v>
      </c>
    </row>
    <row r="12185" spans="1:6" x14ac:dyDescent="0.25">
      <c r="A12185" s="95">
        <v>44651</v>
      </c>
      <c r="B12185" t="s">
        <v>141</v>
      </c>
      <c r="C12185" t="s">
        <v>90</v>
      </c>
      <c r="D12185" t="s">
        <v>100</v>
      </c>
      <c r="E12185" t="str">
        <f t="shared" si="190"/>
        <v>2022Public Health ScotlandEthnicityWhite - Other</v>
      </c>
      <c r="F12185">
        <v>5.3901850362027304</v>
      </c>
    </row>
    <row r="12186" spans="1:6" x14ac:dyDescent="0.25">
      <c r="A12186" s="95">
        <v>44651</v>
      </c>
      <c r="B12186" t="s">
        <v>141</v>
      </c>
      <c r="C12186" t="s">
        <v>90</v>
      </c>
      <c r="D12186" t="s">
        <v>101</v>
      </c>
      <c r="E12186" t="str">
        <f t="shared" si="190"/>
        <v>2022Public Health ScotlandEthnicityWhite - Other British</v>
      </c>
      <c r="F12186">
        <v>10.9412711182622</v>
      </c>
    </row>
    <row r="12187" spans="1:6" x14ac:dyDescent="0.25">
      <c r="A12187" s="95">
        <v>44651</v>
      </c>
      <c r="B12187" t="s">
        <v>141</v>
      </c>
      <c r="C12187" t="s">
        <v>90</v>
      </c>
      <c r="D12187" t="s">
        <v>62</v>
      </c>
      <c r="E12187" t="str">
        <f t="shared" si="190"/>
        <v>2022Public Health ScotlandEthnicityWhite - Polish</v>
      </c>
      <c r="F12187">
        <v>0.24135156878519701</v>
      </c>
    </row>
    <row r="12188" spans="1:6" x14ac:dyDescent="0.25">
      <c r="A12188" s="95">
        <v>44651</v>
      </c>
      <c r="B12188" t="s">
        <v>141</v>
      </c>
      <c r="C12188" t="s">
        <v>90</v>
      </c>
      <c r="D12188" t="s">
        <v>58</v>
      </c>
      <c r="E12188" t="str">
        <f t="shared" si="190"/>
        <v>2022Public Health ScotlandEthnicityWhite - Scottish</v>
      </c>
      <c r="F12188">
        <v>58.567980691874403</v>
      </c>
    </row>
    <row r="12189" spans="1:6" x14ac:dyDescent="0.25">
      <c r="A12189" s="95">
        <v>44651</v>
      </c>
      <c r="B12189" t="s">
        <v>19</v>
      </c>
      <c r="C12189" t="s">
        <v>90</v>
      </c>
      <c r="D12189" t="s">
        <v>69</v>
      </c>
      <c r="E12189" t="str">
        <f t="shared" si="190"/>
        <v>2022The State HospitalEthnicityAfrican - African</v>
      </c>
      <c r="F12189">
        <v>0.28530670470755998</v>
      </c>
    </row>
    <row r="12190" spans="1:6" x14ac:dyDescent="0.25">
      <c r="A12190" s="95">
        <v>44651</v>
      </c>
      <c r="B12190" t="s">
        <v>19</v>
      </c>
      <c r="C12190" t="s">
        <v>90</v>
      </c>
      <c r="D12190" t="s">
        <v>67</v>
      </c>
      <c r="E12190" t="str">
        <f t="shared" si="190"/>
        <v>2022The State HospitalEthnicityAsian - Chinese</v>
      </c>
      <c r="F12190">
        <v>0.14265335235377999</v>
      </c>
    </row>
    <row r="12191" spans="1:6" x14ac:dyDescent="0.25">
      <c r="A12191" s="95">
        <v>44651</v>
      </c>
      <c r="B12191" t="s">
        <v>19</v>
      </c>
      <c r="C12191" t="s">
        <v>90</v>
      </c>
      <c r="D12191" t="s">
        <v>64</v>
      </c>
      <c r="E12191" t="str">
        <f t="shared" si="190"/>
        <v>2022The State HospitalEthnicityAsian - Indian</v>
      </c>
      <c r="F12191">
        <v>0.28530670470755998</v>
      </c>
    </row>
    <row r="12192" spans="1:6" x14ac:dyDescent="0.25">
      <c r="A12192" s="95">
        <v>44651</v>
      </c>
      <c r="B12192" t="s">
        <v>19</v>
      </c>
      <c r="C12192" t="s">
        <v>90</v>
      </c>
      <c r="D12192" t="s">
        <v>92</v>
      </c>
      <c r="E12192" t="str">
        <f t="shared" si="190"/>
        <v>2022The State HospitalEthnicityAsian - Other</v>
      </c>
      <c r="F12192">
        <v>0.14265335235377999</v>
      </c>
    </row>
    <row r="12193" spans="1:6" x14ac:dyDescent="0.25">
      <c r="A12193" s="95">
        <v>44651</v>
      </c>
      <c r="B12193" t="s">
        <v>19</v>
      </c>
      <c r="C12193" t="s">
        <v>90</v>
      </c>
      <c r="D12193" t="s">
        <v>14</v>
      </c>
      <c r="E12193" t="str">
        <f t="shared" si="190"/>
        <v>2022The State HospitalEthnicityDeclined</v>
      </c>
      <c r="F12193">
        <v>5.4208273894436498</v>
      </c>
    </row>
    <row r="12194" spans="1:6" x14ac:dyDescent="0.25">
      <c r="A12194" s="95">
        <v>44651</v>
      </c>
      <c r="B12194" t="s">
        <v>19</v>
      </c>
      <c r="C12194" t="s">
        <v>90</v>
      </c>
      <c r="D12194" t="s">
        <v>6</v>
      </c>
      <c r="E12194" t="str">
        <f t="shared" si="190"/>
        <v>2022The State HospitalEthnicityNot Known</v>
      </c>
      <c r="F12194">
        <v>35.520684736091297</v>
      </c>
    </row>
    <row r="12195" spans="1:6" x14ac:dyDescent="0.25">
      <c r="A12195" s="95">
        <v>44651</v>
      </c>
      <c r="B12195" t="s">
        <v>19</v>
      </c>
      <c r="C12195" t="s">
        <v>90</v>
      </c>
      <c r="D12195" t="s">
        <v>98</v>
      </c>
      <c r="E12195" t="str">
        <f t="shared" si="190"/>
        <v>2022The State HospitalEthnicityOther Ethnic Group - Other</v>
      </c>
      <c r="F12195">
        <v>0.14265335235377999</v>
      </c>
    </row>
    <row r="12196" spans="1:6" x14ac:dyDescent="0.25">
      <c r="A12196" s="95">
        <v>44651</v>
      </c>
      <c r="B12196" t="s">
        <v>19</v>
      </c>
      <c r="C12196" t="s">
        <v>90</v>
      </c>
      <c r="D12196" t="s">
        <v>59</v>
      </c>
      <c r="E12196" t="str">
        <f t="shared" si="190"/>
        <v>2022The State HospitalEthnicityWhite - Irish</v>
      </c>
      <c r="F12196">
        <v>0.99857346647646195</v>
      </c>
    </row>
    <row r="12197" spans="1:6" x14ac:dyDescent="0.25">
      <c r="A12197" s="95">
        <v>44651</v>
      </c>
      <c r="B12197" t="s">
        <v>19</v>
      </c>
      <c r="C12197" t="s">
        <v>90</v>
      </c>
      <c r="D12197" t="s">
        <v>100</v>
      </c>
      <c r="E12197" t="str">
        <f t="shared" si="190"/>
        <v>2022The State HospitalEthnicityWhite - Other</v>
      </c>
      <c r="F12197">
        <v>1.4265335235378001</v>
      </c>
    </row>
    <row r="12198" spans="1:6" x14ac:dyDescent="0.25">
      <c r="A12198" s="95">
        <v>44651</v>
      </c>
      <c r="B12198" t="s">
        <v>19</v>
      </c>
      <c r="C12198" t="s">
        <v>90</v>
      </c>
      <c r="D12198" t="s">
        <v>101</v>
      </c>
      <c r="E12198" t="str">
        <f t="shared" si="190"/>
        <v>2022The State HospitalEthnicityWhite - Other British</v>
      </c>
      <c r="F12198">
        <v>4.2796005706134004</v>
      </c>
    </row>
    <row r="12199" spans="1:6" x14ac:dyDescent="0.25">
      <c r="A12199" s="95">
        <v>44651</v>
      </c>
      <c r="B12199" t="s">
        <v>19</v>
      </c>
      <c r="C12199" t="s">
        <v>90</v>
      </c>
      <c r="D12199" t="s">
        <v>58</v>
      </c>
      <c r="E12199" t="str">
        <f t="shared" si="190"/>
        <v>2022The State HospitalEthnicityWhite - Scottish</v>
      </c>
      <c r="F12199">
        <v>51.355206847360897</v>
      </c>
    </row>
    <row r="12200" spans="1:6" x14ac:dyDescent="0.25">
      <c r="A12200" s="95">
        <v>44651</v>
      </c>
      <c r="B12200" t="s">
        <v>35</v>
      </c>
      <c r="C12200" t="s">
        <v>90</v>
      </c>
      <c r="D12200" t="s">
        <v>69</v>
      </c>
      <c r="E12200" t="str">
        <f t="shared" si="190"/>
        <v>2022National Waiting Times CentreEthnicityAfrican - African</v>
      </c>
      <c r="F12200">
        <v>0.51302288871349599</v>
      </c>
    </row>
    <row r="12201" spans="1:6" x14ac:dyDescent="0.25">
      <c r="A12201" s="95">
        <v>44651</v>
      </c>
      <c r="B12201" t="s">
        <v>35</v>
      </c>
      <c r="C12201" t="s">
        <v>90</v>
      </c>
      <c r="D12201" t="s">
        <v>91</v>
      </c>
      <c r="E12201" t="str">
        <f t="shared" si="190"/>
        <v>2022National Waiting Times CentreEthnicityAfrican - Other</v>
      </c>
      <c r="F12201">
        <v>0.31570639305445902</v>
      </c>
    </row>
    <row r="12202" spans="1:6" x14ac:dyDescent="0.25">
      <c r="A12202" s="95">
        <v>44651</v>
      </c>
      <c r="B12202" t="s">
        <v>35</v>
      </c>
      <c r="C12202" t="s">
        <v>90</v>
      </c>
      <c r="D12202" t="s">
        <v>66</v>
      </c>
      <c r="E12202" t="str">
        <f t="shared" si="190"/>
        <v>2022National Waiting Times CentreEthnicityAsian - Bangladeshi</v>
      </c>
      <c r="F12202">
        <v>7.8926598263614797E-2</v>
      </c>
    </row>
    <row r="12203" spans="1:6" x14ac:dyDescent="0.25">
      <c r="A12203" s="95">
        <v>44651</v>
      </c>
      <c r="B12203" t="s">
        <v>35</v>
      </c>
      <c r="C12203" t="s">
        <v>90</v>
      </c>
      <c r="D12203" t="s">
        <v>67</v>
      </c>
      <c r="E12203" t="str">
        <f t="shared" si="190"/>
        <v>2022National Waiting Times CentreEthnicityAsian - Chinese</v>
      </c>
      <c r="F12203">
        <v>0.47355958958168898</v>
      </c>
    </row>
    <row r="12204" spans="1:6" x14ac:dyDescent="0.25">
      <c r="A12204" s="95">
        <v>44651</v>
      </c>
      <c r="B12204" t="s">
        <v>35</v>
      </c>
      <c r="C12204" t="s">
        <v>90</v>
      </c>
      <c r="D12204" t="s">
        <v>64</v>
      </c>
      <c r="E12204" t="str">
        <f t="shared" si="190"/>
        <v>2022National Waiting Times CentreEthnicityAsian - Indian</v>
      </c>
      <c r="F12204">
        <v>2.7229676400947098</v>
      </c>
    </row>
    <row r="12205" spans="1:6" x14ac:dyDescent="0.25">
      <c r="A12205" s="95">
        <v>44651</v>
      </c>
      <c r="B12205" t="s">
        <v>35</v>
      </c>
      <c r="C12205" t="s">
        <v>90</v>
      </c>
      <c r="D12205" t="s">
        <v>92</v>
      </c>
      <c r="E12205" t="str">
        <f t="shared" si="190"/>
        <v>2022National Waiting Times CentreEthnicityAsian - Other</v>
      </c>
      <c r="F12205">
        <v>1.1838989739542201</v>
      </c>
    </row>
    <row r="12206" spans="1:6" x14ac:dyDescent="0.25">
      <c r="A12206" s="95">
        <v>44651</v>
      </c>
      <c r="B12206" t="s">
        <v>35</v>
      </c>
      <c r="C12206" t="s">
        <v>90</v>
      </c>
      <c r="D12206" t="s">
        <v>65</v>
      </c>
      <c r="E12206" t="str">
        <f t="shared" si="190"/>
        <v>2022National Waiting Times CentreEthnicityAsian - Pakistani</v>
      </c>
      <c r="F12206">
        <v>0.71033938437253297</v>
      </c>
    </row>
    <row r="12207" spans="1:6" x14ac:dyDescent="0.25">
      <c r="A12207" s="95">
        <v>44651</v>
      </c>
      <c r="B12207" t="s">
        <v>35</v>
      </c>
      <c r="C12207" t="s">
        <v>90</v>
      </c>
      <c r="D12207" t="s">
        <v>95</v>
      </c>
      <c r="E12207" t="str">
        <f t="shared" si="190"/>
        <v>2022National Waiting Times CentreEthnicityCaribbean Or Black - Other</v>
      </c>
      <c r="F12207">
        <v>3.9463299131807399E-2</v>
      </c>
    </row>
    <row r="12208" spans="1:6" x14ac:dyDescent="0.25">
      <c r="A12208" s="95">
        <v>44651</v>
      </c>
      <c r="B12208" t="s">
        <v>35</v>
      </c>
      <c r="C12208" t="s">
        <v>90</v>
      </c>
      <c r="D12208" t="s">
        <v>14</v>
      </c>
      <c r="E12208" t="str">
        <f t="shared" si="190"/>
        <v>2022National Waiting Times CentreEthnicityDeclined</v>
      </c>
      <c r="F12208">
        <v>3.1176006314127802</v>
      </c>
    </row>
    <row r="12209" spans="1:6" x14ac:dyDescent="0.25">
      <c r="A12209" s="95">
        <v>44651</v>
      </c>
      <c r="B12209" t="s">
        <v>35</v>
      </c>
      <c r="C12209" t="s">
        <v>90</v>
      </c>
      <c r="D12209" t="s">
        <v>6</v>
      </c>
      <c r="E12209" t="str">
        <f t="shared" si="190"/>
        <v>2022National Waiting Times CentreEthnicityNot Known</v>
      </c>
      <c r="F12209">
        <v>13.0623520126282</v>
      </c>
    </row>
    <row r="12210" spans="1:6" x14ac:dyDescent="0.25">
      <c r="A12210" s="95">
        <v>44651</v>
      </c>
      <c r="B12210" t="s">
        <v>35</v>
      </c>
      <c r="C12210" t="s">
        <v>90</v>
      </c>
      <c r="D12210" t="s">
        <v>96</v>
      </c>
      <c r="E12210" t="str">
        <f t="shared" si="190"/>
        <v>2022National Waiting Times CentreEthnicityMixed Or Multiple Ethnic Group</v>
      </c>
      <c r="F12210">
        <v>0.59194948697711103</v>
      </c>
    </row>
    <row r="12211" spans="1:6" x14ac:dyDescent="0.25">
      <c r="A12211" s="95">
        <v>44651</v>
      </c>
      <c r="B12211" t="s">
        <v>35</v>
      </c>
      <c r="C12211" t="s">
        <v>90</v>
      </c>
      <c r="D12211" t="s">
        <v>97</v>
      </c>
      <c r="E12211" t="str">
        <f t="shared" si="190"/>
        <v>2022National Waiting Times CentreEthnicityOther Ethnic Group - Arab</v>
      </c>
      <c r="F12211">
        <v>0.11838989739542199</v>
      </c>
    </row>
    <row r="12212" spans="1:6" x14ac:dyDescent="0.25">
      <c r="A12212" s="95">
        <v>44651</v>
      </c>
      <c r="B12212" t="s">
        <v>35</v>
      </c>
      <c r="C12212" t="s">
        <v>90</v>
      </c>
      <c r="D12212" t="s">
        <v>98</v>
      </c>
      <c r="E12212" t="str">
        <f t="shared" si="190"/>
        <v>2022National Waiting Times CentreEthnicityOther Ethnic Group - Other</v>
      </c>
      <c r="F12212">
        <v>0.67087608524072595</v>
      </c>
    </row>
    <row r="12213" spans="1:6" x14ac:dyDescent="0.25">
      <c r="A12213" s="95">
        <v>44651</v>
      </c>
      <c r="B12213" t="s">
        <v>35</v>
      </c>
      <c r="C12213" t="s">
        <v>90</v>
      </c>
      <c r="D12213" t="s">
        <v>99</v>
      </c>
      <c r="E12213" t="str">
        <f t="shared" si="190"/>
        <v>2022National Waiting Times CentreEthnicityWhite - Gypsy Traveller</v>
      </c>
      <c r="F12213">
        <v>3.9463299131807399E-2</v>
      </c>
    </row>
    <row r="12214" spans="1:6" x14ac:dyDescent="0.25">
      <c r="A12214" s="95">
        <v>44651</v>
      </c>
      <c r="B12214" t="s">
        <v>35</v>
      </c>
      <c r="C12214" t="s">
        <v>90</v>
      </c>
      <c r="D12214" t="s">
        <v>59</v>
      </c>
      <c r="E12214" t="str">
        <f t="shared" si="190"/>
        <v>2022National Waiting Times CentreEthnicityWhite - Irish</v>
      </c>
      <c r="F12214">
        <v>1.49960536700868</v>
      </c>
    </row>
    <row r="12215" spans="1:6" x14ac:dyDescent="0.25">
      <c r="A12215" s="95">
        <v>44651</v>
      </c>
      <c r="B12215" t="s">
        <v>35</v>
      </c>
      <c r="C12215" t="s">
        <v>90</v>
      </c>
      <c r="D12215" t="s">
        <v>100</v>
      </c>
      <c r="E12215" t="str">
        <f t="shared" si="190"/>
        <v>2022National Waiting Times CentreEthnicityWhite - Other</v>
      </c>
      <c r="F12215">
        <v>4.0252565114443497</v>
      </c>
    </row>
    <row r="12216" spans="1:6" x14ac:dyDescent="0.25">
      <c r="A12216" s="95">
        <v>44651</v>
      </c>
      <c r="B12216" t="s">
        <v>35</v>
      </c>
      <c r="C12216" t="s">
        <v>90</v>
      </c>
      <c r="D12216" t="s">
        <v>101</v>
      </c>
      <c r="E12216" t="str">
        <f t="shared" si="190"/>
        <v>2022National Waiting Times CentreEthnicityWhite - Other British</v>
      </c>
      <c r="F12216">
        <v>6.9060773480662903</v>
      </c>
    </row>
    <row r="12217" spans="1:6" x14ac:dyDescent="0.25">
      <c r="A12217" s="95">
        <v>44651</v>
      </c>
      <c r="B12217" t="s">
        <v>35</v>
      </c>
      <c r="C12217" t="s">
        <v>90</v>
      </c>
      <c r="D12217" t="s">
        <v>62</v>
      </c>
      <c r="E12217" t="str">
        <f t="shared" si="190"/>
        <v>2022National Waiting Times CentreEthnicityWhite - Polish</v>
      </c>
      <c r="F12217">
        <v>0.11838989739542199</v>
      </c>
    </row>
    <row r="12218" spans="1:6" x14ac:dyDescent="0.25">
      <c r="A12218" s="95">
        <v>44651</v>
      </c>
      <c r="B12218" t="s">
        <v>35</v>
      </c>
      <c r="C12218" t="s">
        <v>90</v>
      </c>
      <c r="D12218" t="s">
        <v>58</v>
      </c>
      <c r="E12218" t="str">
        <f t="shared" si="190"/>
        <v>2022National Waiting Times CentreEthnicityWhite - Scottish</v>
      </c>
      <c r="F12218">
        <v>63.812154696132502</v>
      </c>
    </row>
    <row r="12219" spans="1:6" x14ac:dyDescent="0.25">
      <c r="A12219" s="95">
        <v>44651</v>
      </c>
      <c r="B12219" t="s">
        <v>105</v>
      </c>
      <c r="C12219" t="s">
        <v>90</v>
      </c>
      <c r="D12219" t="s">
        <v>69</v>
      </c>
      <c r="E12219" t="str">
        <f t="shared" si="190"/>
        <v>2022NHS FifeEthnicityAfrican - African</v>
      </c>
      <c r="F12219">
        <v>0.26153716358727702</v>
      </c>
    </row>
    <row r="12220" spans="1:6" x14ac:dyDescent="0.25">
      <c r="A12220" s="95">
        <v>44651</v>
      </c>
      <c r="B12220" t="s">
        <v>105</v>
      </c>
      <c r="C12220" t="s">
        <v>90</v>
      </c>
      <c r="D12220" t="s">
        <v>91</v>
      </c>
      <c r="E12220" t="str">
        <f t="shared" si="190"/>
        <v>2022NHS FifeEthnicityAfrican - Other</v>
      </c>
      <c r="F12220">
        <v>5.0620096178182701E-2</v>
      </c>
    </row>
    <row r="12221" spans="1:6" x14ac:dyDescent="0.25">
      <c r="A12221" s="95">
        <v>44651</v>
      </c>
      <c r="B12221" t="s">
        <v>105</v>
      </c>
      <c r="C12221" t="s">
        <v>90</v>
      </c>
      <c r="D12221" t="s">
        <v>66</v>
      </c>
      <c r="E12221" t="str">
        <f t="shared" si="190"/>
        <v>2022NHS FifeEthnicityAsian - Bangladeshi</v>
      </c>
      <c r="F12221">
        <v>3.3746730785455099E-2</v>
      </c>
    </row>
    <row r="12222" spans="1:6" x14ac:dyDescent="0.25">
      <c r="A12222" s="95">
        <v>44651</v>
      </c>
      <c r="B12222" t="s">
        <v>105</v>
      </c>
      <c r="C12222" t="s">
        <v>90</v>
      </c>
      <c r="D12222" t="s">
        <v>67</v>
      </c>
      <c r="E12222" t="str">
        <f t="shared" si="190"/>
        <v>2022NHS FifeEthnicityAsian - Chinese</v>
      </c>
      <c r="F12222">
        <v>0.20248038471273</v>
      </c>
    </row>
    <row r="12223" spans="1:6" x14ac:dyDescent="0.25">
      <c r="A12223" s="95">
        <v>44651</v>
      </c>
      <c r="B12223" t="s">
        <v>105</v>
      </c>
      <c r="C12223" t="s">
        <v>90</v>
      </c>
      <c r="D12223" t="s">
        <v>64</v>
      </c>
      <c r="E12223" t="str">
        <f t="shared" si="190"/>
        <v>2022NHS FifeEthnicityAsian - Indian</v>
      </c>
      <c r="F12223">
        <v>0.59056778874546501</v>
      </c>
    </row>
    <row r="12224" spans="1:6" x14ac:dyDescent="0.25">
      <c r="A12224" s="95">
        <v>44651</v>
      </c>
      <c r="B12224" t="s">
        <v>105</v>
      </c>
      <c r="C12224" t="s">
        <v>90</v>
      </c>
      <c r="D12224" t="s">
        <v>92</v>
      </c>
      <c r="E12224" t="str">
        <f t="shared" si="190"/>
        <v>2022NHS FifeEthnicityAsian - Other</v>
      </c>
      <c r="F12224">
        <v>0.42183413481818899</v>
      </c>
    </row>
    <row r="12225" spans="1:6" x14ac:dyDescent="0.25">
      <c r="A12225" s="95">
        <v>44651</v>
      </c>
      <c r="B12225" t="s">
        <v>105</v>
      </c>
      <c r="C12225" t="s">
        <v>90</v>
      </c>
      <c r="D12225" t="s">
        <v>65</v>
      </c>
      <c r="E12225" t="str">
        <f t="shared" si="190"/>
        <v>2022NHS FifeEthnicityAsian - Pakistani</v>
      </c>
      <c r="F12225">
        <v>0.31215725976545999</v>
      </c>
    </row>
    <row r="12226" spans="1:6" x14ac:dyDescent="0.25">
      <c r="A12226" s="95">
        <v>44651</v>
      </c>
      <c r="B12226" t="s">
        <v>105</v>
      </c>
      <c r="C12226" t="s">
        <v>90</v>
      </c>
      <c r="D12226" t="s">
        <v>93</v>
      </c>
      <c r="E12226" t="str">
        <f t="shared" si="190"/>
        <v>2022NHS FifeEthnicityCaribbean Or Black - Black</v>
      </c>
      <c r="F12226">
        <v>1.6873365392727501E-2</v>
      </c>
    </row>
    <row r="12227" spans="1:6" x14ac:dyDescent="0.25">
      <c r="A12227" s="95">
        <v>44651</v>
      </c>
      <c r="B12227" t="s">
        <v>105</v>
      </c>
      <c r="C12227" t="s">
        <v>90</v>
      </c>
      <c r="D12227" t="s">
        <v>94</v>
      </c>
      <c r="E12227" t="str">
        <f t="shared" si="190"/>
        <v>2022NHS FifeEthnicityCaribbean Or Black - Caribbean</v>
      </c>
      <c r="F12227">
        <v>8.43668269636378E-3</v>
      </c>
    </row>
    <row r="12228" spans="1:6" x14ac:dyDescent="0.25">
      <c r="A12228" s="95">
        <v>44651</v>
      </c>
      <c r="B12228" t="s">
        <v>105</v>
      </c>
      <c r="C12228" t="s">
        <v>90</v>
      </c>
      <c r="D12228" t="s">
        <v>95</v>
      </c>
      <c r="E12228" t="str">
        <f t="shared" ref="E12228:E12291" si="191">"20"&amp;RIGHT(TEXT(A12228,"dd-mmm-yy"),2)&amp;B12228&amp;C12228&amp;D12228</f>
        <v>2022NHS FifeEthnicityCaribbean Or Black - Other</v>
      </c>
      <c r="F12228">
        <v>5.0620096178182701E-2</v>
      </c>
    </row>
    <row r="12229" spans="1:6" x14ac:dyDescent="0.25">
      <c r="A12229" s="95">
        <v>44651</v>
      </c>
      <c r="B12229" t="s">
        <v>105</v>
      </c>
      <c r="C12229" t="s">
        <v>90</v>
      </c>
      <c r="D12229" t="s">
        <v>14</v>
      </c>
      <c r="E12229" t="str">
        <f t="shared" si="191"/>
        <v>2022NHS FifeEthnicityDeclined</v>
      </c>
      <c r="F12229">
        <v>16.940858854298401</v>
      </c>
    </row>
    <row r="12230" spans="1:6" x14ac:dyDescent="0.25">
      <c r="A12230" s="95">
        <v>44651</v>
      </c>
      <c r="B12230" t="s">
        <v>105</v>
      </c>
      <c r="C12230" t="s">
        <v>90</v>
      </c>
      <c r="D12230" t="s">
        <v>6</v>
      </c>
      <c r="E12230" t="str">
        <f t="shared" si="191"/>
        <v>2022NHS FifeEthnicityNot Known</v>
      </c>
      <c r="F12230">
        <v>23.361174386231301</v>
      </c>
    </row>
    <row r="12231" spans="1:6" x14ac:dyDescent="0.25">
      <c r="A12231" s="95">
        <v>44651</v>
      </c>
      <c r="B12231" t="s">
        <v>105</v>
      </c>
      <c r="C12231" t="s">
        <v>90</v>
      </c>
      <c r="D12231" t="s">
        <v>96</v>
      </c>
      <c r="E12231" t="str">
        <f t="shared" si="191"/>
        <v>2022NHS FifeEthnicityMixed Or Multiple Ethnic Group</v>
      </c>
      <c r="F12231">
        <v>0.26997384628364102</v>
      </c>
    </row>
    <row r="12232" spans="1:6" x14ac:dyDescent="0.25">
      <c r="A12232" s="95">
        <v>44651</v>
      </c>
      <c r="B12232" t="s">
        <v>105</v>
      </c>
      <c r="C12232" t="s">
        <v>90</v>
      </c>
      <c r="D12232" t="s">
        <v>97</v>
      </c>
      <c r="E12232" t="str">
        <f t="shared" si="191"/>
        <v>2022NHS FifeEthnicityOther Ethnic Group - Arab</v>
      </c>
      <c r="F12232">
        <v>3.3746730785455099E-2</v>
      </c>
    </row>
    <row r="12233" spans="1:6" x14ac:dyDescent="0.25">
      <c r="A12233" s="95">
        <v>44651</v>
      </c>
      <c r="B12233" t="s">
        <v>105</v>
      </c>
      <c r="C12233" t="s">
        <v>90</v>
      </c>
      <c r="D12233" t="s">
        <v>98</v>
      </c>
      <c r="E12233" t="str">
        <f t="shared" si="191"/>
        <v>2022NHS FifeEthnicityOther Ethnic Group - Other</v>
      </c>
      <c r="F12233">
        <v>8.4366826963637898E-2</v>
      </c>
    </row>
    <row r="12234" spans="1:6" x14ac:dyDescent="0.25">
      <c r="A12234" s="95">
        <v>44651</v>
      </c>
      <c r="B12234" t="s">
        <v>105</v>
      </c>
      <c r="C12234" t="s">
        <v>90</v>
      </c>
      <c r="D12234" t="s">
        <v>59</v>
      </c>
      <c r="E12234" t="str">
        <f t="shared" si="191"/>
        <v>2022NHS FifeEthnicityWhite - Irish</v>
      </c>
      <c r="F12234">
        <v>0.74242807728001303</v>
      </c>
    </row>
    <row r="12235" spans="1:6" x14ac:dyDescent="0.25">
      <c r="A12235" s="95">
        <v>44651</v>
      </c>
      <c r="B12235" t="s">
        <v>105</v>
      </c>
      <c r="C12235" t="s">
        <v>90</v>
      </c>
      <c r="D12235" t="s">
        <v>100</v>
      </c>
      <c r="E12235" t="str">
        <f t="shared" si="191"/>
        <v>2022NHS FifeEthnicityWhite - Other</v>
      </c>
      <c r="F12235">
        <v>1.3161225006327499</v>
      </c>
    </row>
    <row r="12236" spans="1:6" x14ac:dyDescent="0.25">
      <c r="A12236" s="95">
        <v>44651</v>
      </c>
      <c r="B12236" t="s">
        <v>105</v>
      </c>
      <c r="C12236" t="s">
        <v>90</v>
      </c>
      <c r="D12236" t="s">
        <v>101</v>
      </c>
      <c r="E12236" t="str">
        <f t="shared" si="191"/>
        <v>2022NHS FifeEthnicityWhite - Other British</v>
      </c>
      <c r="F12236">
        <v>5.7960010124019199</v>
      </c>
    </row>
    <row r="12237" spans="1:6" x14ac:dyDescent="0.25">
      <c r="A12237" s="95">
        <v>44651</v>
      </c>
      <c r="B12237" t="s">
        <v>105</v>
      </c>
      <c r="C12237" t="s">
        <v>90</v>
      </c>
      <c r="D12237" t="s">
        <v>62</v>
      </c>
      <c r="E12237" t="str">
        <f t="shared" si="191"/>
        <v>2022NHS FifeEthnicityWhite - Polish</v>
      </c>
      <c r="F12237">
        <v>0.13498692314182001</v>
      </c>
    </row>
    <row r="12238" spans="1:6" x14ac:dyDescent="0.25">
      <c r="A12238" s="95">
        <v>44651</v>
      </c>
      <c r="B12238" t="s">
        <v>105</v>
      </c>
      <c r="C12238" t="s">
        <v>90</v>
      </c>
      <c r="D12238" t="s">
        <v>58</v>
      </c>
      <c r="E12238" t="str">
        <f t="shared" si="191"/>
        <v>2022NHS FifeEthnicityWhite - Scottish</v>
      </c>
      <c r="F12238">
        <v>49.371467139120902</v>
      </c>
    </row>
    <row r="12239" spans="1:6" x14ac:dyDescent="0.25">
      <c r="A12239" s="95">
        <v>44651</v>
      </c>
      <c r="B12239" t="s">
        <v>108</v>
      </c>
      <c r="C12239" t="s">
        <v>90</v>
      </c>
      <c r="D12239" t="s">
        <v>69</v>
      </c>
      <c r="E12239" t="str">
        <f t="shared" si="191"/>
        <v>2022NHS Greater Glasgow &amp; ClydeEthnicityAfrican - African</v>
      </c>
      <c r="F12239">
        <v>0.797200779164562</v>
      </c>
    </row>
    <row r="12240" spans="1:6" x14ac:dyDescent="0.25">
      <c r="A12240" s="95">
        <v>44651</v>
      </c>
      <c r="B12240" t="s">
        <v>108</v>
      </c>
      <c r="C12240" t="s">
        <v>90</v>
      </c>
      <c r="D12240" t="s">
        <v>91</v>
      </c>
      <c r="E12240" t="str">
        <f t="shared" si="191"/>
        <v>2022NHS Greater Glasgow &amp; ClydeEthnicityAfrican - Other</v>
      </c>
      <c r="F12240">
        <v>7.0341245220402498E-2</v>
      </c>
    </row>
    <row r="12241" spans="1:6" x14ac:dyDescent="0.25">
      <c r="A12241" s="95">
        <v>44651</v>
      </c>
      <c r="B12241" t="s">
        <v>108</v>
      </c>
      <c r="C12241" t="s">
        <v>90</v>
      </c>
      <c r="D12241" t="s">
        <v>66</v>
      </c>
      <c r="E12241" t="str">
        <f t="shared" si="191"/>
        <v>2022NHS Greater Glasgow &amp; ClydeEthnicityAsian - Bangladeshi</v>
      </c>
      <c r="F12241">
        <v>3.96796767909963E-2</v>
      </c>
    </row>
    <row r="12242" spans="1:6" x14ac:dyDescent="0.25">
      <c r="A12242" s="95">
        <v>44651</v>
      </c>
      <c r="B12242" t="s">
        <v>108</v>
      </c>
      <c r="C12242" t="s">
        <v>90</v>
      </c>
      <c r="D12242" t="s">
        <v>67</v>
      </c>
      <c r="E12242" t="str">
        <f t="shared" si="191"/>
        <v>2022NHS Greater Glasgow &amp; ClydeEthnicityAsian - Chinese</v>
      </c>
      <c r="F12242">
        <v>0.37876055118678298</v>
      </c>
    </row>
    <row r="12243" spans="1:6" x14ac:dyDescent="0.25">
      <c r="A12243" s="95">
        <v>44651</v>
      </c>
      <c r="B12243" t="s">
        <v>108</v>
      </c>
      <c r="C12243" t="s">
        <v>90</v>
      </c>
      <c r="D12243" t="s">
        <v>64</v>
      </c>
      <c r="E12243" t="str">
        <f t="shared" si="191"/>
        <v>2022NHS Greater Glasgow &amp; ClydeEthnicityAsian - Indian</v>
      </c>
      <c r="F12243">
        <v>1.0947983550970299</v>
      </c>
    </row>
    <row r="12244" spans="1:6" x14ac:dyDescent="0.25">
      <c r="A12244" s="95">
        <v>44651</v>
      </c>
      <c r="B12244" t="s">
        <v>108</v>
      </c>
      <c r="C12244" t="s">
        <v>90</v>
      </c>
      <c r="D12244" t="s">
        <v>92</v>
      </c>
      <c r="E12244" t="str">
        <f t="shared" si="191"/>
        <v>2022NHS Greater Glasgow &amp; ClydeEthnicityAsian - Other</v>
      </c>
      <c r="F12244">
        <v>0.58617704350335398</v>
      </c>
    </row>
    <row r="12245" spans="1:6" x14ac:dyDescent="0.25">
      <c r="A12245" s="95">
        <v>44651</v>
      </c>
      <c r="B12245" t="s">
        <v>108</v>
      </c>
      <c r="C12245" t="s">
        <v>90</v>
      </c>
      <c r="D12245" t="s">
        <v>65</v>
      </c>
      <c r="E12245" t="str">
        <f t="shared" si="191"/>
        <v>2022NHS Greater Glasgow &amp; ClydeEthnicityAsian - Pakistani</v>
      </c>
      <c r="F12245">
        <v>0.82245148257701395</v>
      </c>
    </row>
    <row r="12246" spans="1:6" x14ac:dyDescent="0.25">
      <c r="A12246" s="95">
        <v>44651</v>
      </c>
      <c r="B12246" t="s">
        <v>108</v>
      </c>
      <c r="C12246" t="s">
        <v>90</v>
      </c>
      <c r="D12246" t="s">
        <v>93</v>
      </c>
      <c r="E12246" t="str">
        <f t="shared" si="191"/>
        <v>2022NHS Greater Glasgow &amp; ClydeEthnicityCaribbean Or Black - Black</v>
      </c>
      <c r="F12246">
        <v>4.1483298463314298E-2</v>
      </c>
    </row>
    <row r="12247" spans="1:6" x14ac:dyDescent="0.25">
      <c r="A12247" s="95">
        <v>44651</v>
      </c>
      <c r="B12247" t="s">
        <v>108</v>
      </c>
      <c r="C12247" t="s">
        <v>90</v>
      </c>
      <c r="D12247" t="s">
        <v>94</v>
      </c>
      <c r="E12247" t="str">
        <f t="shared" si="191"/>
        <v>2022NHS Greater Glasgow &amp; ClydeEthnicityCaribbean Or Black - Caribbean</v>
      </c>
      <c r="F12247">
        <v>6.6734001875766502E-2</v>
      </c>
    </row>
    <row r="12248" spans="1:6" x14ac:dyDescent="0.25">
      <c r="A12248" s="95">
        <v>44651</v>
      </c>
      <c r="B12248" t="s">
        <v>108</v>
      </c>
      <c r="C12248" t="s">
        <v>90</v>
      </c>
      <c r="D12248" t="s">
        <v>95</v>
      </c>
      <c r="E12248" t="str">
        <f t="shared" si="191"/>
        <v>2022NHS Greater Glasgow &amp; ClydeEthnicityCaribbean Or Black - Other</v>
      </c>
      <c r="F12248">
        <v>9.3788326960536697E-2</v>
      </c>
    </row>
    <row r="12249" spans="1:6" x14ac:dyDescent="0.25">
      <c r="A12249" s="95">
        <v>44651</v>
      </c>
      <c r="B12249" t="s">
        <v>108</v>
      </c>
      <c r="C12249" t="s">
        <v>90</v>
      </c>
      <c r="D12249" t="s">
        <v>14</v>
      </c>
      <c r="E12249" t="str">
        <f t="shared" si="191"/>
        <v>2022NHS Greater Glasgow &amp; ClydeEthnicityDeclined</v>
      </c>
      <c r="F12249">
        <v>0.84409494264482998</v>
      </c>
    </row>
    <row r="12250" spans="1:6" x14ac:dyDescent="0.25">
      <c r="A12250" s="95">
        <v>44651</v>
      </c>
      <c r="B12250" t="s">
        <v>108</v>
      </c>
      <c r="C12250" t="s">
        <v>90</v>
      </c>
      <c r="D12250" t="s">
        <v>6</v>
      </c>
      <c r="E12250" t="str">
        <f t="shared" si="191"/>
        <v>2022NHS Greater Glasgow &amp; ClydeEthnicityNot Known</v>
      </c>
      <c r="F12250">
        <v>30.582209075824199</v>
      </c>
    </row>
    <row r="12251" spans="1:6" x14ac:dyDescent="0.25">
      <c r="A12251" s="95">
        <v>44651</v>
      </c>
      <c r="B12251" t="s">
        <v>108</v>
      </c>
      <c r="C12251" t="s">
        <v>90</v>
      </c>
      <c r="D12251" t="s">
        <v>96</v>
      </c>
      <c r="E12251" t="str">
        <f t="shared" si="191"/>
        <v>2022NHS Greater Glasgow &amp; ClydeEthnicityMixed Or Multiple Ethnic Group</v>
      </c>
      <c r="F12251">
        <v>0.47795974316427298</v>
      </c>
    </row>
    <row r="12252" spans="1:6" x14ac:dyDescent="0.25">
      <c r="A12252" s="95">
        <v>44651</v>
      </c>
      <c r="B12252" t="s">
        <v>108</v>
      </c>
      <c r="C12252" t="s">
        <v>90</v>
      </c>
      <c r="D12252" t="s">
        <v>97</v>
      </c>
      <c r="E12252" t="str">
        <f t="shared" si="191"/>
        <v>2022NHS Greater Glasgow &amp; ClydeEthnicityOther Ethnic Group - Arab</v>
      </c>
      <c r="F12252">
        <v>5.9519515186494398E-2</v>
      </c>
    </row>
    <row r="12253" spans="1:6" x14ac:dyDescent="0.25">
      <c r="A12253" s="95">
        <v>44651</v>
      </c>
      <c r="B12253" t="s">
        <v>108</v>
      </c>
      <c r="C12253" t="s">
        <v>90</v>
      </c>
      <c r="D12253" t="s">
        <v>98</v>
      </c>
      <c r="E12253" t="str">
        <f t="shared" si="191"/>
        <v>2022NHS Greater Glasgow &amp; ClydeEthnicityOther Ethnic Group - Other</v>
      </c>
      <c r="F12253">
        <v>0.29579395426015398</v>
      </c>
    </row>
    <row r="12254" spans="1:6" x14ac:dyDescent="0.25">
      <c r="A12254" s="95">
        <v>44651</v>
      </c>
      <c r="B12254" t="s">
        <v>108</v>
      </c>
      <c r="C12254" t="s">
        <v>90</v>
      </c>
      <c r="D12254" t="s">
        <v>99</v>
      </c>
      <c r="E12254" t="str">
        <f t="shared" si="191"/>
        <v>2022NHS Greater Glasgow &amp; ClydeEthnicityWhite - Gypsy Traveller</v>
      </c>
      <c r="F12254">
        <v>5.4108650169540397E-3</v>
      </c>
    </row>
    <row r="12255" spans="1:6" x14ac:dyDescent="0.25">
      <c r="A12255" s="95">
        <v>44651</v>
      </c>
      <c r="B12255" t="s">
        <v>108</v>
      </c>
      <c r="C12255" t="s">
        <v>90</v>
      </c>
      <c r="D12255" t="s">
        <v>59</v>
      </c>
      <c r="E12255" t="str">
        <f t="shared" si="191"/>
        <v>2022NHS Greater Glasgow &amp; ClydeEthnicityWhite - Irish</v>
      </c>
      <c r="F12255">
        <v>1.0461005699444399</v>
      </c>
    </row>
    <row r="12256" spans="1:6" x14ac:dyDescent="0.25">
      <c r="A12256" s="95">
        <v>44651</v>
      </c>
      <c r="B12256" t="s">
        <v>108</v>
      </c>
      <c r="C12256" t="s">
        <v>90</v>
      </c>
      <c r="D12256" t="s">
        <v>100</v>
      </c>
      <c r="E12256" t="str">
        <f t="shared" si="191"/>
        <v>2022NHS Greater Glasgow &amp; ClydeEthnicityWhite - Other</v>
      </c>
      <c r="F12256">
        <v>2.9958155977202199</v>
      </c>
    </row>
    <row r="12257" spans="1:6" x14ac:dyDescent="0.25">
      <c r="A12257" s="95">
        <v>44651</v>
      </c>
      <c r="B12257" t="s">
        <v>108</v>
      </c>
      <c r="C12257" t="s">
        <v>90</v>
      </c>
      <c r="D12257" t="s">
        <v>101</v>
      </c>
      <c r="E12257" t="str">
        <f t="shared" si="191"/>
        <v>2022NHS Greater Glasgow &amp; ClydeEthnicityWhite - Other British</v>
      </c>
      <c r="F12257">
        <v>8.7782266791717696</v>
      </c>
    </row>
    <row r="12258" spans="1:6" x14ac:dyDescent="0.25">
      <c r="A12258" s="95">
        <v>44651</v>
      </c>
      <c r="B12258" t="s">
        <v>108</v>
      </c>
      <c r="C12258" t="s">
        <v>90</v>
      </c>
      <c r="D12258" t="s">
        <v>62</v>
      </c>
      <c r="E12258" t="str">
        <f t="shared" si="191"/>
        <v>2022NHS Greater Glasgow &amp; ClydeEthnicityWhite - Polish</v>
      </c>
      <c r="F12258">
        <v>8.2966596926628597E-2</v>
      </c>
    </row>
    <row r="12259" spans="1:6" x14ac:dyDescent="0.25">
      <c r="A12259" s="95">
        <v>44651</v>
      </c>
      <c r="B12259" t="s">
        <v>108</v>
      </c>
      <c r="C12259" t="s">
        <v>90</v>
      </c>
      <c r="D12259" t="s">
        <v>58</v>
      </c>
      <c r="E12259" t="str">
        <f t="shared" si="191"/>
        <v>2022NHS Greater Glasgow &amp; ClydeEthnicityWhite - Scottish</v>
      </c>
      <c r="F12259">
        <v>50.840487699300198</v>
      </c>
    </row>
    <row r="12260" spans="1:6" x14ac:dyDescent="0.25">
      <c r="A12260" s="95">
        <v>44651</v>
      </c>
      <c r="B12260" t="s">
        <v>109</v>
      </c>
      <c r="C12260" t="s">
        <v>90</v>
      </c>
      <c r="D12260" t="s">
        <v>69</v>
      </c>
      <c r="E12260" t="str">
        <f t="shared" si="191"/>
        <v>2022NHS HighlandEthnicityAfrican - African</v>
      </c>
      <c r="F12260">
        <v>0.21093977305789899</v>
      </c>
    </row>
    <row r="12261" spans="1:6" x14ac:dyDescent="0.25">
      <c r="A12261" s="95">
        <v>44651</v>
      </c>
      <c r="B12261" t="s">
        <v>109</v>
      </c>
      <c r="C12261" t="s">
        <v>90</v>
      </c>
      <c r="D12261" t="s">
        <v>91</v>
      </c>
      <c r="E12261" t="str">
        <f t="shared" si="191"/>
        <v>2022NHS HighlandEthnicityAfrican - Other</v>
      </c>
      <c r="F12261">
        <v>8.72854233343031E-2</v>
      </c>
    </row>
    <row r="12262" spans="1:6" x14ac:dyDescent="0.25">
      <c r="A12262" s="95">
        <v>44651</v>
      </c>
      <c r="B12262" t="s">
        <v>109</v>
      </c>
      <c r="C12262" t="s">
        <v>90</v>
      </c>
      <c r="D12262" t="s">
        <v>66</v>
      </c>
      <c r="E12262" t="str">
        <f t="shared" si="191"/>
        <v>2022NHS HighlandEthnicityAsian - Bangladeshi</v>
      </c>
      <c r="F12262">
        <v>7.2737852778585899E-3</v>
      </c>
    </row>
    <row r="12263" spans="1:6" x14ac:dyDescent="0.25">
      <c r="A12263" s="95">
        <v>44651</v>
      </c>
      <c r="B12263" t="s">
        <v>109</v>
      </c>
      <c r="C12263" t="s">
        <v>90</v>
      </c>
      <c r="D12263" t="s">
        <v>67</v>
      </c>
      <c r="E12263" t="str">
        <f t="shared" si="191"/>
        <v>2022NHS HighlandEthnicityAsian - Chinese</v>
      </c>
      <c r="F12263">
        <v>0.11638056444573699</v>
      </c>
    </row>
    <row r="12264" spans="1:6" x14ac:dyDescent="0.25">
      <c r="A12264" s="95">
        <v>44651</v>
      </c>
      <c r="B12264" t="s">
        <v>109</v>
      </c>
      <c r="C12264" t="s">
        <v>90</v>
      </c>
      <c r="D12264" t="s">
        <v>64</v>
      </c>
      <c r="E12264" t="str">
        <f t="shared" si="191"/>
        <v>2022NHS HighlandEthnicityAsian - Indian</v>
      </c>
      <c r="F12264">
        <v>0.41460576083793999</v>
      </c>
    </row>
    <row r="12265" spans="1:6" x14ac:dyDescent="0.25">
      <c r="A12265" s="95">
        <v>44651</v>
      </c>
      <c r="B12265" t="s">
        <v>109</v>
      </c>
      <c r="C12265" t="s">
        <v>90</v>
      </c>
      <c r="D12265" t="s">
        <v>92</v>
      </c>
      <c r="E12265" t="str">
        <f t="shared" si="191"/>
        <v>2022NHS HighlandEthnicityAsian - Other</v>
      </c>
      <c r="F12265">
        <v>0.61827174861797995</v>
      </c>
    </row>
    <row r="12266" spans="1:6" x14ac:dyDescent="0.25">
      <c r="A12266" s="95">
        <v>44651</v>
      </c>
      <c r="B12266" t="s">
        <v>109</v>
      </c>
      <c r="C12266" t="s">
        <v>90</v>
      </c>
      <c r="D12266" t="s">
        <v>65</v>
      </c>
      <c r="E12266" t="str">
        <f t="shared" si="191"/>
        <v>2022NHS HighlandEthnicityAsian - Pakistani</v>
      </c>
      <c r="F12266">
        <v>0.21093977305789899</v>
      </c>
    </row>
    <row r="12267" spans="1:6" x14ac:dyDescent="0.25">
      <c r="A12267" s="95">
        <v>44651</v>
      </c>
      <c r="B12267" t="s">
        <v>109</v>
      </c>
      <c r="C12267" t="s">
        <v>90</v>
      </c>
      <c r="D12267" t="s">
        <v>93</v>
      </c>
      <c r="E12267" t="str">
        <f t="shared" si="191"/>
        <v>2022NHS HighlandEthnicityCaribbean Or Black - Black</v>
      </c>
      <c r="F12267">
        <v>4.3642711667151501E-2</v>
      </c>
    </row>
    <row r="12268" spans="1:6" x14ac:dyDescent="0.25">
      <c r="A12268" s="95">
        <v>44651</v>
      </c>
      <c r="B12268" t="s">
        <v>109</v>
      </c>
      <c r="C12268" t="s">
        <v>90</v>
      </c>
      <c r="D12268" t="s">
        <v>95</v>
      </c>
      <c r="E12268" t="str">
        <f t="shared" si="191"/>
        <v>2022NHS HighlandEthnicityCaribbean Or Black - Other</v>
      </c>
      <c r="F12268">
        <v>3.6368926389292899E-2</v>
      </c>
    </row>
    <row r="12269" spans="1:6" x14ac:dyDescent="0.25">
      <c r="A12269" s="95">
        <v>44651</v>
      </c>
      <c r="B12269" t="s">
        <v>109</v>
      </c>
      <c r="C12269" t="s">
        <v>90</v>
      </c>
      <c r="D12269" t="s">
        <v>14</v>
      </c>
      <c r="E12269" t="str">
        <f t="shared" si="191"/>
        <v>2022NHS HighlandEthnicityDeclined</v>
      </c>
      <c r="F12269">
        <v>10.5979051498399</v>
      </c>
    </row>
    <row r="12270" spans="1:6" x14ac:dyDescent="0.25">
      <c r="A12270" s="95">
        <v>44651</v>
      </c>
      <c r="B12270" t="s">
        <v>109</v>
      </c>
      <c r="C12270" t="s">
        <v>90</v>
      </c>
      <c r="D12270" t="s">
        <v>6</v>
      </c>
      <c r="E12270" t="str">
        <f t="shared" si="191"/>
        <v>2022NHS HighlandEthnicityNot Known</v>
      </c>
      <c r="F12270">
        <v>22.985161478033099</v>
      </c>
    </row>
    <row r="12271" spans="1:6" x14ac:dyDescent="0.25">
      <c r="A12271" s="95">
        <v>44651</v>
      </c>
      <c r="B12271" t="s">
        <v>109</v>
      </c>
      <c r="C12271" t="s">
        <v>90</v>
      </c>
      <c r="D12271" t="s">
        <v>96</v>
      </c>
      <c r="E12271" t="str">
        <f t="shared" si="191"/>
        <v>2022NHS HighlandEthnicityMixed Or Multiple Ethnic Group</v>
      </c>
      <c r="F12271">
        <v>0.356415478615071</v>
      </c>
    </row>
    <row r="12272" spans="1:6" x14ac:dyDescent="0.25">
      <c r="A12272" s="95">
        <v>44651</v>
      </c>
      <c r="B12272" t="s">
        <v>109</v>
      </c>
      <c r="C12272" t="s">
        <v>90</v>
      </c>
      <c r="D12272" t="s">
        <v>97</v>
      </c>
      <c r="E12272" t="str">
        <f t="shared" si="191"/>
        <v>2022NHS HighlandEthnicityOther Ethnic Group - Arab</v>
      </c>
      <c r="F12272">
        <v>9.4559208612161702E-2</v>
      </c>
    </row>
    <row r="12273" spans="1:6" x14ac:dyDescent="0.25">
      <c r="A12273" s="95">
        <v>44651</v>
      </c>
      <c r="B12273" t="s">
        <v>109</v>
      </c>
      <c r="C12273" t="s">
        <v>90</v>
      </c>
      <c r="D12273" t="s">
        <v>98</v>
      </c>
      <c r="E12273" t="str">
        <f t="shared" si="191"/>
        <v>2022NHS HighlandEthnicityOther Ethnic Group - Other</v>
      </c>
      <c r="F12273">
        <v>0.18911841722432299</v>
      </c>
    </row>
    <row r="12274" spans="1:6" x14ac:dyDescent="0.25">
      <c r="A12274" s="95">
        <v>44651</v>
      </c>
      <c r="B12274" t="s">
        <v>109</v>
      </c>
      <c r="C12274" t="s">
        <v>90</v>
      </c>
      <c r="D12274" t="s">
        <v>99</v>
      </c>
      <c r="E12274" t="str">
        <f t="shared" si="191"/>
        <v>2022NHS HighlandEthnicityWhite - Gypsy Traveller</v>
      </c>
      <c r="F12274">
        <v>7.2737852778585899E-3</v>
      </c>
    </row>
    <row r="12275" spans="1:6" x14ac:dyDescent="0.25">
      <c r="A12275" s="95">
        <v>44651</v>
      </c>
      <c r="B12275" t="s">
        <v>109</v>
      </c>
      <c r="C12275" t="s">
        <v>90</v>
      </c>
      <c r="D12275" t="s">
        <v>59</v>
      </c>
      <c r="E12275" t="str">
        <f t="shared" si="191"/>
        <v>2022NHS HighlandEthnicityWhite - Irish</v>
      </c>
      <c r="F12275">
        <v>0.80011638056444501</v>
      </c>
    </row>
    <row r="12276" spans="1:6" x14ac:dyDescent="0.25">
      <c r="A12276" s="95">
        <v>44651</v>
      </c>
      <c r="B12276" t="s">
        <v>109</v>
      </c>
      <c r="C12276" t="s">
        <v>90</v>
      </c>
      <c r="D12276" t="s">
        <v>100</v>
      </c>
      <c r="E12276" t="str">
        <f t="shared" si="191"/>
        <v>2022NHS HighlandEthnicityWhite - Other</v>
      </c>
      <c r="F12276">
        <v>3.2441082339249299</v>
      </c>
    </row>
    <row r="12277" spans="1:6" x14ac:dyDescent="0.25">
      <c r="A12277" s="95">
        <v>44651</v>
      </c>
      <c r="B12277" t="s">
        <v>109</v>
      </c>
      <c r="C12277" t="s">
        <v>90</v>
      </c>
      <c r="D12277" t="s">
        <v>101</v>
      </c>
      <c r="E12277" t="str">
        <f t="shared" si="191"/>
        <v>2022NHS HighlandEthnicityWhite - Other British</v>
      </c>
      <c r="F12277">
        <v>12.1763165551352</v>
      </c>
    </row>
    <row r="12278" spans="1:6" x14ac:dyDescent="0.25">
      <c r="A12278" s="95">
        <v>44651</v>
      </c>
      <c r="B12278" t="s">
        <v>109</v>
      </c>
      <c r="C12278" t="s">
        <v>90</v>
      </c>
      <c r="D12278" t="s">
        <v>62</v>
      </c>
      <c r="E12278" t="str">
        <f t="shared" si="191"/>
        <v>2022NHS HighlandEthnicityWhite - Polish</v>
      </c>
      <c r="F12278">
        <v>0.34186790805935402</v>
      </c>
    </row>
    <row r="12279" spans="1:6" x14ac:dyDescent="0.25">
      <c r="A12279" s="95">
        <v>44651</v>
      </c>
      <c r="B12279" t="s">
        <v>109</v>
      </c>
      <c r="C12279" t="s">
        <v>90</v>
      </c>
      <c r="D12279" t="s">
        <v>58</v>
      </c>
      <c r="E12279" t="str">
        <f t="shared" si="191"/>
        <v>2022NHS HighlandEthnicityWhite - Scottish</v>
      </c>
      <c r="F12279">
        <v>47.461448938027303</v>
      </c>
    </row>
    <row r="12280" spans="1:6" x14ac:dyDescent="0.25">
      <c r="A12280" s="95">
        <v>44651</v>
      </c>
      <c r="B12280" t="s">
        <v>110</v>
      </c>
      <c r="C12280" t="s">
        <v>90</v>
      </c>
      <c r="D12280" t="s">
        <v>69</v>
      </c>
      <c r="E12280" t="str">
        <f t="shared" si="191"/>
        <v>2022NHS LanarkshireEthnicityAfrican - African</v>
      </c>
      <c r="F12280">
        <v>0.44432102193834999</v>
      </c>
    </row>
    <row r="12281" spans="1:6" x14ac:dyDescent="0.25">
      <c r="A12281" s="95">
        <v>44651</v>
      </c>
      <c r="B12281" t="s">
        <v>110</v>
      </c>
      <c r="C12281" t="s">
        <v>90</v>
      </c>
      <c r="D12281" t="s">
        <v>91</v>
      </c>
      <c r="E12281" t="str">
        <f t="shared" si="191"/>
        <v>2022NHS LanarkshireEthnicityAfrican - Other</v>
      </c>
      <c r="F12281">
        <v>0.183282421549569</v>
      </c>
    </row>
    <row r="12282" spans="1:6" x14ac:dyDescent="0.25">
      <c r="A12282" s="95">
        <v>44651</v>
      </c>
      <c r="B12282" t="s">
        <v>110</v>
      </c>
      <c r="C12282" t="s">
        <v>90</v>
      </c>
      <c r="D12282" t="s">
        <v>66</v>
      </c>
      <c r="E12282" t="str">
        <f t="shared" si="191"/>
        <v>2022NHS LanarkshireEthnicityAsian - Bangladeshi</v>
      </c>
      <c r="F12282">
        <v>4.9986114968064398E-2</v>
      </c>
    </row>
    <row r="12283" spans="1:6" x14ac:dyDescent="0.25">
      <c r="A12283" s="95">
        <v>44651</v>
      </c>
      <c r="B12283" t="s">
        <v>110</v>
      </c>
      <c r="C12283" t="s">
        <v>90</v>
      </c>
      <c r="D12283" t="s">
        <v>67</v>
      </c>
      <c r="E12283" t="str">
        <f t="shared" si="191"/>
        <v>2022NHS LanarkshireEthnicityAsian - Chinese</v>
      </c>
      <c r="F12283">
        <v>0.222160510969175</v>
      </c>
    </row>
    <row r="12284" spans="1:6" x14ac:dyDescent="0.25">
      <c r="A12284" s="95">
        <v>44651</v>
      </c>
      <c r="B12284" t="s">
        <v>110</v>
      </c>
      <c r="C12284" t="s">
        <v>90</v>
      </c>
      <c r="D12284" t="s">
        <v>64</v>
      </c>
      <c r="E12284" t="str">
        <f t="shared" si="191"/>
        <v>2022NHS LanarkshireEthnicityAsian - Indian</v>
      </c>
      <c r="F12284">
        <v>0.91641210774784698</v>
      </c>
    </row>
    <row r="12285" spans="1:6" x14ac:dyDescent="0.25">
      <c r="A12285" s="95">
        <v>44651</v>
      </c>
      <c r="B12285" t="s">
        <v>110</v>
      </c>
      <c r="C12285" t="s">
        <v>90</v>
      </c>
      <c r="D12285" t="s">
        <v>92</v>
      </c>
      <c r="E12285" t="str">
        <f t="shared" si="191"/>
        <v>2022NHS LanarkshireEthnicityAsian - Other</v>
      </c>
      <c r="F12285">
        <v>0.31102471535684501</v>
      </c>
    </row>
    <row r="12286" spans="1:6" x14ac:dyDescent="0.25">
      <c r="A12286" s="95">
        <v>44651</v>
      </c>
      <c r="B12286" t="s">
        <v>110</v>
      </c>
      <c r="C12286" t="s">
        <v>90</v>
      </c>
      <c r="D12286" t="s">
        <v>65</v>
      </c>
      <c r="E12286" t="str">
        <f t="shared" si="191"/>
        <v>2022NHS LanarkshireEthnicityAsian - Pakistani</v>
      </c>
      <c r="F12286">
        <v>0.69425159677867199</v>
      </c>
    </row>
    <row r="12287" spans="1:6" x14ac:dyDescent="0.25">
      <c r="A12287" s="95">
        <v>44651</v>
      </c>
      <c r="B12287" t="s">
        <v>110</v>
      </c>
      <c r="C12287" t="s">
        <v>90</v>
      </c>
      <c r="D12287" t="s">
        <v>93</v>
      </c>
      <c r="E12287" t="str">
        <f t="shared" si="191"/>
        <v>2022NHS LanarkshireEthnicityCaribbean Or Black - Black</v>
      </c>
      <c r="F12287">
        <v>5.5540127742293799E-3</v>
      </c>
    </row>
    <row r="12288" spans="1:6" x14ac:dyDescent="0.25">
      <c r="A12288" s="95">
        <v>44651</v>
      </c>
      <c r="B12288" t="s">
        <v>110</v>
      </c>
      <c r="C12288" t="s">
        <v>90</v>
      </c>
      <c r="D12288" t="s">
        <v>94</v>
      </c>
      <c r="E12288" t="str">
        <f t="shared" si="191"/>
        <v>2022NHS LanarkshireEthnicityCaribbean Or Black - Caribbean</v>
      </c>
      <c r="F12288">
        <v>3.3324076645376198E-2</v>
      </c>
    </row>
    <row r="12289" spans="1:6" x14ac:dyDescent="0.25">
      <c r="A12289" s="95">
        <v>44651</v>
      </c>
      <c r="B12289" t="s">
        <v>110</v>
      </c>
      <c r="C12289" t="s">
        <v>90</v>
      </c>
      <c r="D12289" t="s">
        <v>95</v>
      </c>
      <c r="E12289" t="str">
        <f t="shared" si="191"/>
        <v>2022NHS LanarkshireEthnicityCaribbean Or Black - Other</v>
      </c>
      <c r="F12289">
        <v>2.7770063871146899E-2</v>
      </c>
    </row>
    <row r="12290" spans="1:6" x14ac:dyDescent="0.25">
      <c r="A12290" s="95">
        <v>44651</v>
      </c>
      <c r="B12290" t="s">
        <v>110</v>
      </c>
      <c r="C12290" t="s">
        <v>90</v>
      </c>
      <c r="D12290" t="s">
        <v>14</v>
      </c>
      <c r="E12290" t="str">
        <f t="shared" si="191"/>
        <v>2022NHS LanarkshireEthnicityDeclined</v>
      </c>
      <c r="F12290">
        <v>4.8097750624826396</v>
      </c>
    </row>
    <row r="12291" spans="1:6" x14ac:dyDescent="0.25">
      <c r="A12291" s="95">
        <v>44651</v>
      </c>
      <c r="B12291" t="s">
        <v>110</v>
      </c>
      <c r="C12291" t="s">
        <v>90</v>
      </c>
      <c r="D12291" t="s">
        <v>6</v>
      </c>
      <c r="E12291" t="str">
        <f t="shared" si="191"/>
        <v>2022NHS LanarkshireEthnicityNot Known</v>
      </c>
      <c r="F12291">
        <v>24.148847542349301</v>
      </c>
    </row>
    <row r="12292" spans="1:6" x14ac:dyDescent="0.25">
      <c r="A12292" s="95">
        <v>44651</v>
      </c>
      <c r="B12292" t="s">
        <v>110</v>
      </c>
      <c r="C12292" t="s">
        <v>90</v>
      </c>
      <c r="D12292" t="s">
        <v>96</v>
      </c>
      <c r="E12292" t="str">
        <f t="shared" ref="E12292:E12355" si="192">"20"&amp;RIGHT(TEXT(A12292,"dd-mmm-yy"),2)&amp;B12292&amp;C12292&amp;D12292</f>
        <v>2022NHS LanarkshireEthnicityMixed Or Multiple Ethnic Group</v>
      </c>
      <c r="F12292">
        <v>0.28880866425992702</v>
      </c>
    </row>
    <row r="12293" spans="1:6" x14ac:dyDescent="0.25">
      <c r="A12293" s="95">
        <v>44651</v>
      </c>
      <c r="B12293" t="s">
        <v>110</v>
      </c>
      <c r="C12293" t="s">
        <v>90</v>
      </c>
      <c r="D12293" t="s">
        <v>97</v>
      </c>
      <c r="E12293" t="str">
        <f t="shared" si="192"/>
        <v>2022NHS LanarkshireEthnicityOther Ethnic Group - Arab</v>
      </c>
      <c r="F12293">
        <v>5.5540127742293799E-3</v>
      </c>
    </row>
    <row r="12294" spans="1:6" x14ac:dyDescent="0.25">
      <c r="A12294" s="95">
        <v>44651</v>
      </c>
      <c r="B12294" t="s">
        <v>110</v>
      </c>
      <c r="C12294" t="s">
        <v>90</v>
      </c>
      <c r="D12294" t="s">
        <v>98</v>
      </c>
      <c r="E12294" t="str">
        <f t="shared" si="192"/>
        <v>2022NHS LanarkshireEthnicityOther Ethnic Group - Other</v>
      </c>
      <c r="F12294">
        <v>0.222160510969175</v>
      </c>
    </row>
    <row r="12295" spans="1:6" x14ac:dyDescent="0.25">
      <c r="A12295" s="95">
        <v>44651</v>
      </c>
      <c r="B12295" t="s">
        <v>110</v>
      </c>
      <c r="C12295" t="s">
        <v>90</v>
      </c>
      <c r="D12295" t="s">
        <v>59</v>
      </c>
      <c r="E12295" t="str">
        <f t="shared" si="192"/>
        <v>2022NHS LanarkshireEthnicityWhite - Irish</v>
      </c>
      <c r="F12295">
        <v>0.79977783948903003</v>
      </c>
    </row>
    <row r="12296" spans="1:6" x14ac:dyDescent="0.25">
      <c r="A12296" s="95">
        <v>44651</v>
      </c>
      <c r="B12296" t="s">
        <v>110</v>
      </c>
      <c r="C12296" t="s">
        <v>90</v>
      </c>
      <c r="D12296" t="s">
        <v>100</v>
      </c>
      <c r="E12296" t="str">
        <f t="shared" si="192"/>
        <v>2022NHS LanarkshireEthnicityWhite - Other</v>
      </c>
      <c r="F12296">
        <v>1.99944459872257</v>
      </c>
    </row>
    <row r="12297" spans="1:6" x14ac:dyDescent="0.25">
      <c r="A12297" s="95">
        <v>44651</v>
      </c>
      <c r="B12297" t="s">
        <v>110</v>
      </c>
      <c r="C12297" t="s">
        <v>90</v>
      </c>
      <c r="D12297" t="s">
        <v>101</v>
      </c>
      <c r="E12297" t="str">
        <f t="shared" si="192"/>
        <v>2022NHS LanarkshireEthnicityWhite - Other British</v>
      </c>
      <c r="F12297">
        <v>5.6039988891974399</v>
      </c>
    </row>
    <row r="12298" spans="1:6" x14ac:dyDescent="0.25">
      <c r="A12298" s="95">
        <v>44651</v>
      </c>
      <c r="B12298" t="s">
        <v>110</v>
      </c>
      <c r="C12298" t="s">
        <v>90</v>
      </c>
      <c r="D12298" t="s">
        <v>62</v>
      </c>
      <c r="E12298" t="str">
        <f t="shared" si="192"/>
        <v>2022NHS LanarkshireEthnicityWhite - Polish</v>
      </c>
      <c r="F12298">
        <v>5.5540127742293799E-3</v>
      </c>
    </row>
    <row r="12299" spans="1:6" x14ac:dyDescent="0.25">
      <c r="A12299" s="95">
        <v>44651</v>
      </c>
      <c r="B12299" t="s">
        <v>110</v>
      </c>
      <c r="C12299" t="s">
        <v>90</v>
      </c>
      <c r="D12299" t="s">
        <v>58</v>
      </c>
      <c r="E12299" t="str">
        <f t="shared" si="192"/>
        <v>2022NHS LanarkshireEthnicityWhite - Scottish</v>
      </c>
      <c r="F12299">
        <v>59.227992224382099</v>
      </c>
    </row>
    <row r="12300" spans="1:6" x14ac:dyDescent="0.25">
      <c r="A12300" s="95">
        <v>44651</v>
      </c>
      <c r="B12300" t="s">
        <v>107</v>
      </c>
      <c r="C12300" t="s">
        <v>90</v>
      </c>
      <c r="D12300" t="s">
        <v>69</v>
      </c>
      <c r="E12300" t="str">
        <f t="shared" si="192"/>
        <v>2022NHS GrampianEthnicityAfrican - African</v>
      </c>
      <c r="F12300">
        <v>1.13517122960984</v>
      </c>
    </row>
    <row r="12301" spans="1:6" x14ac:dyDescent="0.25">
      <c r="A12301" s="95">
        <v>44651</v>
      </c>
      <c r="B12301" t="s">
        <v>107</v>
      </c>
      <c r="C12301" t="s">
        <v>90</v>
      </c>
      <c r="D12301" t="s">
        <v>91</v>
      </c>
      <c r="E12301" t="str">
        <f t="shared" si="192"/>
        <v>2022NHS GrampianEthnicityAfrican - Other</v>
      </c>
      <c r="F12301">
        <v>0.31479538300104898</v>
      </c>
    </row>
    <row r="12302" spans="1:6" x14ac:dyDescent="0.25">
      <c r="A12302" s="95">
        <v>44651</v>
      </c>
      <c r="B12302" t="s">
        <v>107</v>
      </c>
      <c r="C12302" t="s">
        <v>90</v>
      </c>
      <c r="D12302" t="s">
        <v>66</v>
      </c>
      <c r="E12302" t="str">
        <f t="shared" si="192"/>
        <v>2022NHS GrampianEthnicityAsian - Bangladeshi</v>
      </c>
      <c r="F12302">
        <v>0.143088810455022</v>
      </c>
    </row>
    <row r="12303" spans="1:6" x14ac:dyDescent="0.25">
      <c r="A12303" s="95">
        <v>44651</v>
      </c>
      <c r="B12303" t="s">
        <v>107</v>
      </c>
      <c r="C12303" t="s">
        <v>90</v>
      </c>
      <c r="D12303" t="s">
        <v>67</v>
      </c>
      <c r="E12303" t="str">
        <f t="shared" si="192"/>
        <v>2022NHS GrampianEthnicityAsian - Chinese</v>
      </c>
      <c r="F12303">
        <v>0.333873891061718</v>
      </c>
    </row>
    <row r="12304" spans="1:6" x14ac:dyDescent="0.25">
      <c r="A12304" s="95">
        <v>44651</v>
      </c>
      <c r="B12304" t="s">
        <v>107</v>
      </c>
      <c r="C12304" t="s">
        <v>90</v>
      </c>
      <c r="D12304" t="s">
        <v>64</v>
      </c>
      <c r="E12304" t="str">
        <f t="shared" si="192"/>
        <v>2022NHS GrampianEthnicityAsian - Indian</v>
      </c>
      <c r="F12304">
        <v>2.27511208623485</v>
      </c>
    </row>
    <row r="12305" spans="1:6" x14ac:dyDescent="0.25">
      <c r="A12305" s="95">
        <v>44651</v>
      </c>
      <c r="B12305" t="s">
        <v>107</v>
      </c>
      <c r="C12305" t="s">
        <v>90</v>
      </c>
      <c r="D12305" t="s">
        <v>92</v>
      </c>
      <c r="E12305" t="str">
        <f t="shared" si="192"/>
        <v>2022NHS GrampianEthnicityAsian - Other</v>
      </c>
      <c r="F12305">
        <v>1.2496422779738601</v>
      </c>
    </row>
    <row r="12306" spans="1:6" x14ac:dyDescent="0.25">
      <c r="A12306" s="95">
        <v>44651</v>
      </c>
      <c r="B12306" t="s">
        <v>107</v>
      </c>
      <c r="C12306" t="s">
        <v>90</v>
      </c>
      <c r="D12306" t="s">
        <v>65</v>
      </c>
      <c r="E12306" t="str">
        <f t="shared" si="192"/>
        <v>2022NHS GrampianEthnicityAsian - Pakistani</v>
      </c>
      <c r="F12306">
        <v>0.37203090718305798</v>
      </c>
    </row>
    <row r="12307" spans="1:6" x14ac:dyDescent="0.25">
      <c r="A12307" s="95">
        <v>44651</v>
      </c>
      <c r="B12307" t="s">
        <v>107</v>
      </c>
      <c r="C12307" t="s">
        <v>90</v>
      </c>
      <c r="D12307" t="s">
        <v>93</v>
      </c>
      <c r="E12307" t="str">
        <f t="shared" si="192"/>
        <v>2022NHS GrampianEthnicityCaribbean Or Black - Black</v>
      </c>
      <c r="F12307">
        <v>4.7696270151674103E-2</v>
      </c>
    </row>
    <row r="12308" spans="1:6" x14ac:dyDescent="0.25">
      <c r="A12308" s="95">
        <v>44651</v>
      </c>
      <c r="B12308" t="s">
        <v>107</v>
      </c>
      <c r="C12308" t="s">
        <v>90</v>
      </c>
      <c r="D12308" t="s">
        <v>94</v>
      </c>
      <c r="E12308" t="str">
        <f t="shared" si="192"/>
        <v>2022NHS GrampianEthnicityCaribbean Or Black - Caribbean</v>
      </c>
      <c r="F12308">
        <v>7.1544405227511196E-2</v>
      </c>
    </row>
    <row r="12309" spans="1:6" x14ac:dyDescent="0.25">
      <c r="A12309" s="95">
        <v>44651</v>
      </c>
      <c r="B12309" t="s">
        <v>107</v>
      </c>
      <c r="C12309" t="s">
        <v>90</v>
      </c>
      <c r="D12309" t="s">
        <v>95</v>
      </c>
      <c r="E12309" t="str">
        <f t="shared" si="192"/>
        <v>2022NHS GrampianEthnicityCaribbean Or Black - Other</v>
      </c>
      <c r="F12309">
        <v>0.10970142134885</v>
      </c>
    </row>
    <row r="12310" spans="1:6" x14ac:dyDescent="0.25">
      <c r="A12310" s="95">
        <v>44651</v>
      </c>
      <c r="B12310" t="s">
        <v>107</v>
      </c>
      <c r="C12310" t="s">
        <v>90</v>
      </c>
      <c r="D12310" t="s">
        <v>14</v>
      </c>
      <c r="E12310" t="str">
        <f t="shared" si="192"/>
        <v>2022NHS GrampianEthnicityDeclined</v>
      </c>
      <c r="F12310">
        <v>21.530096346465701</v>
      </c>
    </row>
    <row r="12311" spans="1:6" x14ac:dyDescent="0.25">
      <c r="A12311" s="95">
        <v>44651</v>
      </c>
      <c r="B12311" t="s">
        <v>107</v>
      </c>
      <c r="C12311" t="s">
        <v>90</v>
      </c>
      <c r="D12311" t="s">
        <v>6</v>
      </c>
      <c r="E12311" t="str">
        <f t="shared" si="192"/>
        <v>2022NHS GrampianEthnicityNot Known</v>
      </c>
      <c r="F12311">
        <v>8.9716684155298996</v>
      </c>
    </row>
    <row r="12312" spans="1:6" x14ac:dyDescent="0.25">
      <c r="A12312" s="95">
        <v>44651</v>
      </c>
      <c r="B12312" t="s">
        <v>107</v>
      </c>
      <c r="C12312" t="s">
        <v>90</v>
      </c>
      <c r="D12312" t="s">
        <v>96</v>
      </c>
      <c r="E12312" t="str">
        <f t="shared" si="192"/>
        <v>2022NHS GrampianEthnicityMixed Or Multiple Ethnic Group</v>
      </c>
      <c r="F12312">
        <v>0.53896785271391701</v>
      </c>
    </row>
    <row r="12313" spans="1:6" x14ac:dyDescent="0.25">
      <c r="A12313" s="95">
        <v>44651</v>
      </c>
      <c r="B12313" t="s">
        <v>107</v>
      </c>
      <c r="C12313" t="s">
        <v>90</v>
      </c>
      <c r="D12313" t="s">
        <v>97</v>
      </c>
      <c r="E12313" t="str">
        <f t="shared" si="192"/>
        <v>2022NHS GrampianEthnicityOther Ethnic Group - Arab</v>
      </c>
      <c r="F12313">
        <v>6.2005151197176298E-2</v>
      </c>
    </row>
    <row r="12314" spans="1:6" x14ac:dyDescent="0.25">
      <c r="A12314" s="95">
        <v>44651</v>
      </c>
      <c r="B12314" t="s">
        <v>107</v>
      </c>
      <c r="C12314" t="s">
        <v>90</v>
      </c>
      <c r="D12314" t="s">
        <v>98</v>
      </c>
      <c r="E12314" t="str">
        <f t="shared" si="192"/>
        <v>2022NHS GrampianEthnicityOther Ethnic Group - Other</v>
      </c>
      <c r="F12314">
        <v>0.41018792330439702</v>
      </c>
    </row>
    <row r="12315" spans="1:6" x14ac:dyDescent="0.25">
      <c r="A12315" s="95">
        <v>44651</v>
      </c>
      <c r="B12315" t="s">
        <v>107</v>
      </c>
      <c r="C12315" t="s">
        <v>90</v>
      </c>
      <c r="D12315" t="s">
        <v>99</v>
      </c>
      <c r="E12315" t="str">
        <f t="shared" si="192"/>
        <v>2022NHS GrampianEthnicityWhite - Gypsy Traveller</v>
      </c>
      <c r="F12315">
        <v>3.8157016121339302E-2</v>
      </c>
    </row>
    <row r="12316" spans="1:6" x14ac:dyDescent="0.25">
      <c r="A12316" s="95">
        <v>44651</v>
      </c>
      <c r="B12316" t="s">
        <v>107</v>
      </c>
      <c r="C12316" t="s">
        <v>90</v>
      </c>
      <c r="D12316" t="s">
        <v>59</v>
      </c>
      <c r="E12316" t="str">
        <f t="shared" si="192"/>
        <v>2022NHS GrampianEthnicityWhite - Irish</v>
      </c>
      <c r="F12316">
        <v>1.1160927215491701</v>
      </c>
    </row>
    <row r="12317" spans="1:6" x14ac:dyDescent="0.25">
      <c r="A12317" s="95">
        <v>44651</v>
      </c>
      <c r="B12317" t="s">
        <v>107</v>
      </c>
      <c r="C12317" t="s">
        <v>90</v>
      </c>
      <c r="D12317" t="s">
        <v>100</v>
      </c>
      <c r="E12317" t="str">
        <f t="shared" si="192"/>
        <v>2022NHS GrampianEthnicityWhite - Other</v>
      </c>
      <c r="F12317">
        <v>3.4389010779357001</v>
      </c>
    </row>
    <row r="12318" spans="1:6" x14ac:dyDescent="0.25">
      <c r="A12318" s="95">
        <v>44651</v>
      </c>
      <c r="B12318" t="s">
        <v>107</v>
      </c>
      <c r="C12318" t="s">
        <v>90</v>
      </c>
      <c r="D12318" t="s">
        <v>101</v>
      </c>
      <c r="E12318" t="str">
        <f t="shared" si="192"/>
        <v>2022NHS GrampianEthnicityWhite - Other British</v>
      </c>
      <c r="F12318">
        <v>8.9907469235905708</v>
      </c>
    </row>
    <row r="12319" spans="1:6" x14ac:dyDescent="0.25">
      <c r="A12319" s="95">
        <v>44651</v>
      </c>
      <c r="B12319" t="s">
        <v>107</v>
      </c>
      <c r="C12319" t="s">
        <v>90</v>
      </c>
      <c r="D12319" t="s">
        <v>62</v>
      </c>
      <c r="E12319" t="str">
        <f t="shared" si="192"/>
        <v>2022NHS GrampianEthnicityWhite - Polish</v>
      </c>
      <c r="F12319">
        <v>0.20509396165219801</v>
      </c>
    </row>
    <row r="12320" spans="1:6" x14ac:dyDescent="0.25">
      <c r="A12320" s="95">
        <v>44651</v>
      </c>
      <c r="B12320" t="s">
        <v>107</v>
      </c>
      <c r="C12320" t="s">
        <v>90</v>
      </c>
      <c r="D12320" t="s">
        <v>58</v>
      </c>
      <c r="E12320" t="str">
        <f t="shared" si="192"/>
        <v>2022NHS GrampianEthnicityWhite - Scottish</v>
      </c>
      <c r="F12320">
        <v>48.645425927692401</v>
      </c>
    </row>
    <row r="12321" spans="1:6" x14ac:dyDescent="0.25">
      <c r="A12321" s="95">
        <v>44651</v>
      </c>
      <c r="B12321" t="s">
        <v>112</v>
      </c>
      <c r="C12321" t="s">
        <v>90</v>
      </c>
      <c r="D12321" t="s">
        <v>69</v>
      </c>
      <c r="E12321" t="str">
        <f t="shared" si="192"/>
        <v>2022NHS OrkneyEthnicityAfrican - African</v>
      </c>
      <c r="F12321">
        <v>0.29498525073746301</v>
      </c>
    </row>
    <row r="12322" spans="1:6" x14ac:dyDescent="0.25">
      <c r="A12322" s="95">
        <v>44651</v>
      </c>
      <c r="B12322" t="s">
        <v>112</v>
      </c>
      <c r="C12322" t="s">
        <v>90</v>
      </c>
      <c r="D12322" t="s">
        <v>91</v>
      </c>
      <c r="E12322" t="str">
        <f t="shared" si="192"/>
        <v>2022NHS OrkneyEthnicityAfrican - Other</v>
      </c>
      <c r="F12322">
        <v>0.29498525073746301</v>
      </c>
    </row>
    <row r="12323" spans="1:6" x14ac:dyDescent="0.25">
      <c r="A12323" s="95">
        <v>44651</v>
      </c>
      <c r="B12323" t="s">
        <v>112</v>
      </c>
      <c r="C12323" t="s">
        <v>90</v>
      </c>
      <c r="D12323" t="s">
        <v>64</v>
      </c>
      <c r="E12323" t="str">
        <f t="shared" si="192"/>
        <v>2022NHS OrkneyEthnicityAsian - Indian</v>
      </c>
      <c r="F12323">
        <v>0.49164208456243802</v>
      </c>
    </row>
    <row r="12324" spans="1:6" x14ac:dyDescent="0.25">
      <c r="A12324" s="95">
        <v>44651</v>
      </c>
      <c r="B12324" t="s">
        <v>112</v>
      </c>
      <c r="C12324" t="s">
        <v>90</v>
      </c>
      <c r="D12324" t="s">
        <v>92</v>
      </c>
      <c r="E12324" t="str">
        <f t="shared" si="192"/>
        <v>2022NHS OrkneyEthnicityAsian - Other</v>
      </c>
      <c r="F12324">
        <v>9.8328416912487698E-2</v>
      </c>
    </row>
    <row r="12325" spans="1:6" x14ac:dyDescent="0.25">
      <c r="A12325" s="95">
        <v>44651</v>
      </c>
      <c r="B12325" t="s">
        <v>112</v>
      </c>
      <c r="C12325" t="s">
        <v>90</v>
      </c>
      <c r="D12325" t="s">
        <v>65</v>
      </c>
      <c r="E12325" t="str">
        <f t="shared" si="192"/>
        <v>2022NHS OrkneyEthnicityAsian - Pakistani</v>
      </c>
      <c r="F12325">
        <v>0.19665683382497501</v>
      </c>
    </row>
    <row r="12326" spans="1:6" x14ac:dyDescent="0.25">
      <c r="A12326" s="95">
        <v>44651</v>
      </c>
      <c r="B12326" t="s">
        <v>112</v>
      </c>
      <c r="C12326" t="s">
        <v>90</v>
      </c>
      <c r="D12326" t="s">
        <v>14</v>
      </c>
      <c r="E12326" t="str">
        <f t="shared" si="192"/>
        <v>2022NHS OrkneyEthnicityDeclined</v>
      </c>
      <c r="F12326">
        <v>5.1130776794493604</v>
      </c>
    </row>
    <row r="12327" spans="1:6" x14ac:dyDescent="0.25">
      <c r="A12327" s="95">
        <v>44651</v>
      </c>
      <c r="B12327" t="s">
        <v>112</v>
      </c>
      <c r="C12327" t="s">
        <v>90</v>
      </c>
      <c r="D12327" t="s">
        <v>6</v>
      </c>
      <c r="E12327" t="str">
        <f t="shared" si="192"/>
        <v>2022NHS OrkneyEthnicityNot Known</v>
      </c>
      <c r="F12327">
        <v>10.1278269419862</v>
      </c>
    </row>
    <row r="12328" spans="1:6" x14ac:dyDescent="0.25">
      <c r="A12328" s="95">
        <v>44651</v>
      </c>
      <c r="B12328" t="s">
        <v>112</v>
      </c>
      <c r="C12328" t="s">
        <v>90</v>
      </c>
      <c r="D12328" t="s">
        <v>96</v>
      </c>
      <c r="E12328" t="str">
        <f t="shared" si="192"/>
        <v>2022NHS OrkneyEthnicityMixed Or Multiple Ethnic Group</v>
      </c>
      <c r="F12328">
        <v>0.39331366764995002</v>
      </c>
    </row>
    <row r="12329" spans="1:6" x14ac:dyDescent="0.25">
      <c r="A12329" s="95">
        <v>44651</v>
      </c>
      <c r="B12329" t="s">
        <v>112</v>
      </c>
      <c r="C12329" t="s">
        <v>90</v>
      </c>
      <c r="D12329" t="s">
        <v>98</v>
      </c>
      <c r="E12329" t="str">
        <f t="shared" si="192"/>
        <v>2022NHS OrkneyEthnicityOther Ethnic Group - Other</v>
      </c>
      <c r="F12329">
        <v>0.19665683382497501</v>
      </c>
    </row>
    <row r="12330" spans="1:6" x14ac:dyDescent="0.25">
      <c r="A12330" s="95">
        <v>44651</v>
      </c>
      <c r="B12330" t="s">
        <v>112</v>
      </c>
      <c r="C12330" t="s">
        <v>90</v>
      </c>
      <c r="D12330" t="s">
        <v>59</v>
      </c>
      <c r="E12330" t="str">
        <f t="shared" si="192"/>
        <v>2022NHS OrkneyEthnicityWhite - Irish</v>
      </c>
      <c r="F12330">
        <v>0.78662733529990103</v>
      </c>
    </row>
    <row r="12331" spans="1:6" x14ac:dyDescent="0.25">
      <c r="A12331" s="95">
        <v>44651</v>
      </c>
      <c r="B12331" t="s">
        <v>112</v>
      </c>
      <c r="C12331" t="s">
        <v>90</v>
      </c>
      <c r="D12331" t="s">
        <v>100</v>
      </c>
      <c r="E12331" t="str">
        <f t="shared" si="192"/>
        <v>2022NHS OrkneyEthnicityWhite - Other</v>
      </c>
      <c r="F12331">
        <v>5.8997050147492596</v>
      </c>
    </row>
    <row r="12332" spans="1:6" x14ac:dyDescent="0.25">
      <c r="A12332" s="95">
        <v>44651</v>
      </c>
      <c r="B12332" t="s">
        <v>112</v>
      </c>
      <c r="C12332" t="s">
        <v>90</v>
      </c>
      <c r="D12332" t="s">
        <v>101</v>
      </c>
      <c r="E12332" t="str">
        <f t="shared" si="192"/>
        <v>2022NHS OrkneyEthnicityWhite - Other British</v>
      </c>
      <c r="F12332">
        <v>18.190757128810201</v>
      </c>
    </row>
    <row r="12333" spans="1:6" x14ac:dyDescent="0.25">
      <c r="A12333" s="95">
        <v>44651</v>
      </c>
      <c r="B12333" t="s">
        <v>112</v>
      </c>
      <c r="C12333" t="s">
        <v>90</v>
      </c>
      <c r="D12333" t="s">
        <v>62</v>
      </c>
      <c r="E12333" t="str">
        <f t="shared" si="192"/>
        <v>2022NHS OrkneyEthnicityWhite - Polish</v>
      </c>
      <c r="F12333">
        <v>0.39331366764995002</v>
      </c>
    </row>
    <row r="12334" spans="1:6" x14ac:dyDescent="0.25">
      <c r="A12334" s="95">
        <v>44651</v>
      </c>
      <c r="B12334" t="s">
        <v>112</v>
      </c>
      <c r="C12334" t="s">
        <v>90</v>
      </c>
      <c r="D12334" t="s">
        <v>58</v>
      </c>
      <c r="E12334" t="str">
        <f t="shared" si="192"/>
        <v>2022NHS OrkneyEthnicityWhite - Scottish</v>
      </c>
      <c r="F12334">
        <v>57.522123893805301</v>
      </c>
    </row>
    <row r="12335" spans="1:6" x14ac:dyDescent="0.25">
      <c r="A12335" s="95">
        <v>44651</v>
      </c>
      <c r="B12335" t="s">
        <v>111</v>
      </c>
      <c r="C12335" t="s">
        <v>90</v>
      </c>
      <c r="D12335" t="s">
        <v>69</v>
      </c>
      <c r="E12335" t="str">
        <f t="shared" si="192"/>
        <v>2022NHS LothianEthnicityAfrican - African</v>
      </c>
      <c r="F12335">
        <v>0.91891431974814897</v>
      </c>
    </row>
    <row r="12336" spans="1:6" x14ac:dyDescent="0.25">
      <c r="A12336" s="95">
        <v>44651</v>
      </c>
      <c r="B12336" t="s">
        <v>111</v>
      </c>
      <c r="C12336" t="s">
        <v>90</v>
      </c>
      <c r="D12336" t="s">
        <v>91</v>
      </c>
      <c r="E12336" t="str">
        <f t="shared" si="192"/>
        <v>2022NHS LothianEthnicityAfrican - Other</v>
      </c>
      <c r="F12336">
        <v>7.6576193312345706E-2</v>
      </c>
    </row>
    <row r="12337" spans="1:6" x14ac:dyDescent="0.25">
      <c r="A12337" s="95">
        <v>44651</v>
      </c>
      <c r="B12337" t="s">
        <v>111</v>
      </c>
      <c r="C12337" t="s">
        <v>90</v>
      </c>
      <c r="D12337" t="s">
        <v>66</v>
      </c>
      <c r="E12337" t="str">
        <f t="shared" si="192"/>
        <v>2022NHS LothianEthnicityAsian - Bangladeshi</v>
      </c>
      <c r="F12337">
        <v>7.3740038004481104E-2</v>
      </c>
    </row>
    <row r="12338" spans="1:6" x14ac:dyDescent="0.25">
      <c r="A12338" s="95">
        <v>44651</v>
      </c>
      <c r="B12338" t="s">
        <v>111</v>
      </c>
      <c r="C12338" t="s">
        <v>90</v>
      </c>
      <c r="D12338" t="s">
        <v>67</v>
      </c>
      <c r="E12338" t="str">
        <f t="shared" si="192"/>
        <v>2022NHS LothianEthnicityAsian - Chinese</v>
      </c>
      <c r="F12338">
        <v>0.66649649734819405</v>
      </c>
    </row>
    <row r="12339" spans="1:6" x14ac:dyDescent="0.25">
      <c r="A12339" s="95">
        <v>44651</v>
      </c>
      <c r="B12339" t="s">
        <v>111</v>
      </c>
      <c r="C12339" t="s">
        <v>90</v>
      </c>
      <c r="D12339" t="s">
        <v>64</v>
      </c>
      <c r="E12339" t="str">
        <f t="shared" si="192"/>
        <v>2022NHS LothianEthnicityAsian - Indian</v>
      </c>
      <c r="F12339">
        <v>1.05221361921778</v>
      </c>
    </row>
    <row r="12340" spans="1:6" x14ac:dyDescent="0.25">
      <c r="A12340" s="95">
        <v>44651</v>
      </c>
      <c r="B12340" t="s">
        <v>111</v>
      </c>
      <c r="C12340" t="s">
        <v>90</v>
      </c>
      <c r="D12340" t="s">
        <v>92</v>
      </c>
      <c r="E12340" t="str">
        <f t="shared" si="192"/>
        <v>2022NHS LothianEthnicityAsian - Other</v>
      </c>
      <c r="F12340">
        <v>0.82815734989648004</v>
      </c>
    </row>
    <row r="12341" spans="1:6" x14ac:dyDescent="0.25">
      <c r="A12341" s="95">
        <v>44651</v>
      </c>
      <c r="B12341" t="s">
        <v>111</v>
      </c>
      <c r="C12341" t="s">
        <v>90</v>
      </c>
      <c r="D12341" t="s">
        <v>65</v>
      </c>
      <c r="E12341" t="str">
        <f t="shared" si="192"/>
        <v>2022NHS LothianEthnicityAsian - Pakistani</v>
      </c>
      <c r="F12341">
        <v>0.53319719787855502</v>
      </c>
    </row>
    <row r="12342" spans="1:6" x14ac:dyDescent="0.25">
      <c r="A12342" s="95">
        <v>44651</v>
      </c>
      <c r="B12342" t="s">
        <v>111</v>
      </c>
      <c r="C12342" t="s">
        <v>90</v>
      </c>
      <c r="D12342" t="s">
        <v>93</v>
      </c>
      <c r="E12342" t="str">
        <f t="shared" si="192"/>
        <v>2022NHS LothianEthnicityCaribbean Or Black - Black</v>
      </c>
      <c r="F12342">
        <v>2.2689242462917199E-2</v>
      </c>
    </row>
    <row r="12343" spans="1:6" x14ac:dyDescent="0.25">
      <c r="A12343" s="95">
        <v>44651</v>
      </c>
      <c r="B12343" t="s">
        <v>111</v>
      </c>
      <c r="C12343" t="s">
        <v>90</v>
      </c>
      <c r="D12343" t="s">
        <v>94</v>
      </c>
      <c r="E12343" t="str">
        <f t="shared" si="192"/>
        <v>2022NHS LothianEthnicityCaribbean Or Black - Caribbean</v>
      </c>
      <c r="F12343">
        <v>8.2248503928075103E-2</v>
      </c>
    </row>
    <row r="12344" spans="1:6" x14ac:dyDescent="0.25">
      <c r="A12344" s="95">
        <v>44651</v>
      </c>
      <c r="B12344" t="s">
        <v>111</v>
      </c>
      <c r="C12344" t="s">
        <v>90</v>
      </c>
      <c r="D12344" t="s">
        <v>95</v>
      </c>
      <c r="E12344" t="str">
        <f t="shared" si="192"/>
        <v>2022NHS LothianEthnicityCaribbean Or Black - Other</v>
      </c>
      <c r="F12344">
        <v>8.2248503928075103E-2</v>
      </c>
    </row>
    <row r="12345" spans="1:6" x14ac:dyDescent="0.25">
      <c r="A12345" s="95">
        <v>44651</v>
      </c>
      <c r="B12345" t="s">
        <v>111</v>
      </c>
      <c r="C12345" t="s">
        <v>90</v>
      </c>
      <c r="D12345" t="s">
        <v>14</v>
      </c>
      <c r="E12345" t="str">
        <f t="shared" si="192"/>
        <v>2022NHS LothianEthnicityDeclined</v>
      </c>
      <c r="F12345">
        <v>18.06347315579</v>
      </c>
    </row>
    <row r="12346" spans="1:6" x14ac:dyDescent="0.25">
      <c r="A12346" s="95">
        <v>44651</v>
      </c>
      <c r="B12346" t="s">
        <v>111</v>
      </c>
      <c r="C12346" t="s">
        <v>90</v>
      </c>
      <c r="D12346" t="s">
        <v>6</v>
      </c>
      <c r="E12346" t="str">
        <f t="shared" si="192"/>
        <v>2022NHS LothianEthnicityNot Known</v>
      </c>
      <c r="F12346">
        <v>9.4614141070365001</v>
      </c>
    </row>
    <row r="12347" spans="1:6" x14ac:dyDescent="0.25">
      <c r="A12347" s="95">
        <v>44651</v>
      </c>
      <c r="B12347" t="s">
        <v>111</v>
      </c>
      <c r="C12347" t="s">
        <v>90</v>
      </c>
      <c r="D12347" t="s">
        <v>96</v>
      </c>
      <c r="E12347" t="str">
        <f t="shared" si="192"/>
        <v>2022NHS LothianEthnicityMixed Or Multiple Ethnic Group</v>
      </c>
      <c r="F12347">
        <v>0.75441731189199901</v>
      </c>
    </row>
    <row r="12348" spans="1:6" x14ac:dyDescent="0.25">
      <c r="A12348" s="95">
        <v>44651</v>
      </c>
      <c r="B12348" t="s">
        <v>111</v>
      </c>
      <c r="C12348" t="s">
        <v>90</v>
      </c>
      <c r="D12348" t="s">
        <v>97</v>
      </c>
      <c r="E12348" t="str">
        <f t="shared" si="192"/>
        <v>2022NHS LothianEthnicityOther Ethnic Group - Arab</v>
      </c>
      <c r="F12348">
        <v>6.2395416773022398E-2</v>
      </c>
    </row>
    <row r="12349" spans="1:6" x14ac:dyDescent="0.25">
      <c r="A12349" s="95">
        <v>44651</v>
      </c>
      <c r="B12349" t="s">
        <v>111</v>
      </c>
      <c r="C12349" t="s">
        <v>90</v>
      </c>
      <c r="D12349" t="s">
        <v>98</v>
      </c>
      <c r="E12349" t="str">
        <f t="shared" si="192"/>
        <v>2022NHS LothianEthnicityOther Ethnic Group - Other</v>
      </c>
      <c r="F12349">
        <v>0.41407867494824002</v>
      </c>
    </row>
    <row r="12350" spans="1:6" x14ac:dyDescent="0.25">
      <c r="A12350" s="95">
        <v>44651</v>
      </c>
      <c r="B12350" t="s">
        <v>111</v>
      </c>
      <c r="C12350" t="s">
        <v>90</v>
      </c>
      <c r="D12350" t="s">
        <v>99</v>
      </c>
      <c r="E12350" t="str">
        <f t="shared" si="192"/>
        <v>2022NHS LothianEthnicityWhite - Gypsy Traveller</v>
      </c>
      <c r="F12350">
        <v>5.6723106157293103E-3</v>
      </c>
    </row>
    <row r="12351" spans="1:6" x14ac:dyDescent="0.25">
      <c r="A12351" s="95">
        <v>44651</v>
      </c>
      <c r="B12351" t="s">
        <v>111</v>
      </c>
      <c r="C12351" t="s">
        <v>90</v>
      </c>
      <c r="D12351" t="s">
        <v>59</v>
      </c>
      <c r="E12351" t="str">
        <f t="shared" si="192"/>
        <v>2022NHS LothianEthnicityWhite - Irish</v>
      </c>
      <c r="F12351">
        <v>2.32848350775688</v>
      </c>
    </row>
    <row r="12352" spans="1:6" x14ac:dyDescent="0.25">
      <c r="A12352" s="95">
        <v>44651</v>
      </c>
      <c r="B12352" t="s">
        <v>111</v>
      </c>
      <c r="C12352" t="s">
        <v>90</v>
      </c>
      <c r="D12352" t="s">
        <v>100</v>
      </c>
      <c r="E12352" t="str">
        <f t="shared" si="192"/>
        <v>2022NHS LothianEthnicityWhite - Other</v>
      </c>
      <c r="F12352">
        <v>6.4607617913156901</v>
      </c>
    </row>
    <row r="12353" spans="1:6" x14ac:dyDescent="0.25">
      <c r="A12353" s="95">
        <v>44651</v>
      </c>
      <c r="B12353" t="s">
        <v>111</v>
      </c>
      <c r="C12353" t="s">
        <v>90</v>
      </c>
      <c r="D12353" t="s">
        <v>101</v>
      </c>
      <c r="E12353" t="str">
        <f t="shared" si="192"/>
        <v>2022NHS LothianEthnicityWhite - Other British</v>
      </c>
      <c r="F12353">
        <v>10.6979778212654</v>
      </c>
    </row>
    <row r="12354" spans="1:6" x14ac:dyDescent="0.25">
      <c r="A12354" s="95">
        <v>44651</v>
      </c>
      <c r="B12354" t="s">
        <v>111</v>
      </c>
      <c r="C12354" t="s">
        <v>90</v>
      </c>
      <c r="D12354" t="s">
        <v>62</v>
      </c>
      <c r="E12354" t="str">
        <f t="shared" si="192"/>
        <v>2022NHS LothianEthnicityWhite - Polish</v>
      </c>
      <c r="F12354">
        <v>0.26943475424714203</v>
      </c>
    </row>
    <row r="12355" spans="1:6" x14ac:dyDescent="0.25">
      <c r="A12355" s="95">
        <v>44651</v>
      </c>
      <c r="B12355" t="s">
        <v>111</v>
      </c>
      <c r="C12355" t="s">
        <v>90</v>
      </c>
      <c r="D12355" t="s">
        <v>58</v>
      </c>
      <c r="E12355" t="str">
        <f t="shared" si="192"/>
        <v>2022NHS LothianEthnicityWhite - Scottish</v>
      </c>
      <c r="F12355">
        <v>47.145409682634202</v>
      </c>
    </row>
    <row r="12356" spans="1:6" x14ac:dyDescent="0.25">
      <c r="A12356" s="95">
        <v>44651</v>
      </c>
      <c r="B12356" t="s">
        <v>114</v>
      </c>
      <c r="C12356" t="s">
        <v>90</v>
      </c>
      <c r="D12356" t="s">
        <v>69</v>
      </c>
      <c r="E12356" t="str">
        <f t="shared" ref="E12356:E12419" si="193">"20"&amp;RIGHT(TEXT(A12356,"dd-mmm-yy"),2)&amp;B12356&amp;C12356&amp;D12356</f>
        <v>2022NHS TaysideEthnicityAfrican - African</v>
      </c>
      <c r="F12356">
        <v>0.327790690744382</v>
      </c>
    </row>
    <row r="12357" spans="1:6" x14ac:dyDescent="0.25">
      <c r="A12357" s="95">
        <v>44651</v>
      </c>
      <c r="B12357" t="s">
        <v>114</v>
      </c>
      <c r="C12357" t="s">
        <v>90</v>
      </c>
      <c r="D12357" t="s">
        <v>91</v>
      </c>
      <c r="E12357" t="str">
        <f t="shared" si="193"/>
        <v>2022NHS TaysideEthnicityAfrican - Other</v>
      </c>
      <c r="F12357">
        <v>0.28607187555873398</v>
      </c>
    </row>
    <row r="12358" spans="1:6" x14ac:dyDescent="0.25">
      <c r="A12358" s="95">
        <v>44651</v>
      </c>
      <c r="B12358" t="s">
        <v>114</v>
      </c>
      <c r="C12358" t="s">
        <v>90</v>
      </c>
      <c r="D12358" t="s">
        <v>66</v>
      </c>
      <c r="E12358" t="str">
        <f t="shared" si="193"/>
        <v>2022NHS TaysideEthnicityAsian - Bangladeshi</v>
      </c>
      <c r="F12358">
        <v>0.113236784075332</v>
      </c>
    </row>
    <row r="12359" spans="1:6" x14ac:dyDescent="0.25">
      <c r="A12359" s="95">
        <v>44651</v>
      </c>
      <c r="B12359" t="s">
        <v>114</v>
      </c>
      <c r="C12359" t="s">
        <v>90</v>
      </c>
      <c r="D12359" t="s">
        <v>67</v>
      </c>
      <c r="E12359" t="str">
        <f t="shared" si="193"/>
        <v>2022NHS TaysideEthnicityAsian - Chinese</v>
      </c>
      <c r="F12359">
        <v>0.303951367781155</v>
      </c>
    </row>
    <row r="12360" spans="1:6" x14ac:dyDescent="0.25">
      <c r="A12360" s="95">
        <v>44651</v>
      </c>
      <c r="B12360" t="s">
        <v>114</v>
      </c>
      <c r="C12360" t="s">
        <v>90</v>
      </c>
      <c r="D12360" t="s">
        <v>64</v>
      </c>
      <c r="E12360" t="str">
        <f t="shared" si="193"/>
        <v>2022NHS TaysideEthnicityAsian - Indian</v>
      </c>
      <c r="F12360">
        <v>0.87609511889862302</v>
      </c>
    </row>
    <row r="12361" spans="1:6" x14ac:dyDescent="0.25">
      <c r="A12361" s="95">
        <v>44651</v>
      </c>
      <c r="B12361" t="s">
        <v>114</v>
      </c>
      <c r="C12361" t="s">
        <v>90</v>
      </c>
      <c r="D12361" t="s">
        <v>92</v>
      </c>
      <c r="E12361" t="str">
        <f t="shared" si="193"/>
        <v>2022NHS TaysideEthnicityAsian - Other</v>
      </c>
      <c r="F12361">
        <v>0.631742058525537</v>
      </c>
    </row>
    <row r="12362" spans="1:6" x14ac:dyDescent="0.25">
      <c r="A12362" s="95">
        <v>44651</v>
      </c>
      <c r="B12362" t="s">
        <v>114</v>
      </c>
      <c r="C12362" t="s">
        <v>90</v>
      </c>
      <c r="D12362" t="s">
        <v>65</v>
      </c>
      <c r="E12362" t="str">
        <f t="shared" si="193"/>
        <v>2022NHS TaysideEthnicityAsian - Pakistani</v>
      </c>
      <c r="F12362">
        <v>0.53042493593181905</v>
      </c>
    </row>
    <row r="12363" spans="1:6" x14ac:dyDescent="0.25">
      <c r="A12363" s="95">
        <v>44651</v>
      </c>
      <c r="B12363" t="s">
        <v>114</v>
      </c>
      <c r="C12363" t="s">
        <v>90</v>
      </c>
      <c r="D12363" t="s">
        <v>93</v>
      </c>
      <c r="E12363" t="str">
        <f t="shared" si="193"/>
        <v>2022NHS TaysideEthnicityCaribbean Or Black - Black</v>
      </c>
      <c r="F12363">
        <v>5.9598307408069602E-2</v>
      </c>
    </row>
    <row r="12364" spans="1:6" x14ac:dyDescent="0.25">
      <c r="A12364" s="95">
        <v>44651</v>
      </c>
      <c r="B12364" t="s">
        <v>114</v>
      </c>
      <c r="C12364" t="s">
        <v>90</v>
      </c>
      <c r="D12364" t="s">
        <v>94</v>
      </c>
      <c r="E12364" t="str">
        <f t="shared" si="193"/>
        <v>2022NHS TaysideEthnicityCaribbean Or Black - Caribbean</v>
      </c>
      <c r="F12364">
        <v>2.3839322963227799E-2</v>
      </c>
    </row>
    <row r="12365" spans="1:6" x14ac:dyDescent="0.25">
      <c r="A12365" s="95">
        <v>44651</v>
      </c>
      <c r="B12365" t="s">
        <v>114</v>
      </c>
      <c r="C12365" t="s">
        <v>90</v>
      </c>
      <c r="D12365" t="s">
        <v>95</v>
      </c>
      <c r="E12365" t="str">
        <f t="shared" si="193"/>
        <v>2022NHS TaysideEthnicityCaribbean Or Black - Other</v>
      </c>
      <c r="F12365">
        <v>2.3839322963227799E-2</v>
      </c>
    </row>
    <row r="12366" spans="1:6" x14ac:dyDescent="0.25">
      <c r="A12366" s="95">
        <v>44651</v>
      </c>
      <c r="B12366" t="s">
        <v>114</v>
      </c>
      <c r="C12366" t="s">
        <v>90</v>
      </c>
      <c r="D12366" t="s">
        <v>14</v>
      </c>
      <c r="E12366" t="str">
        <f t="shared" si="193"/>
        <v>2022NHS TaysideEthnicityDeclined</v>
      </c>
      <c r="F12366">
        <v>4.8811013767208999</v>
      </c>
    </row>
    <row r="12367" spans="1:6" x14ac:dyDescent="0.25">
      <c r="A12367" s="95">
        <v>44651</v>
      </c>
      <c r="B12367" t="s">
        <v>114</v>
      </c>
      <c r="C12367" t="s">
        <v>90</v>
      </c>
      <c r="D12367" t="s">
        <v>6</v>
      </c>
      <c r="E12367" t="str">
        <f t="shared" si="193"/>
        <v>2022NHS TaysideEthnicityNot Known</v>
      </c>
      <c r="F12367">
        <v>13.3738601823708</v>
      </c>
    </row>
    <row r="12368" spans="1:6" x14ac:dyDescent="0.25">
      <c r="A12368" s="95">
        <v>44651</v>
      </c>
      <c r="B12368" t="s">
        <v>114</v>
      </c>
      <c r="C12368" t="s">
        <v>90</v>
      </c>
      <c r="D12368" t="s">
        <v>96</v>
      </c>
      <c r="E12368" t="str">
        <f t="shared" si="193"/>
        <v>2022NHS TaysideEthnicityMixed Or Multiple Ethnic Group</v>
      </c>
      <c r="F12368">
        <v>0.43506764407890802</v>
      </c>
    </row>
    <row r="12369" spans="1:6" x14ac:dyDescent="0.25">
      <c r="A12369" s="95">
        <v>44651</v>
      </c>
      <c r="B12369" t="s">
        <v>114</v>
      </c>
      <c r="C12369" t="s">
        <v>90</v>
      </c>
      <c r="D12369" t="s">
        <v>97</v>
      </c>
      <c r="E12369" t="str">
        <f t="shared" si="193"/>
        <v>2022NHS TaysideEthnicityOther Ethnic Group - Arab</v>
      </c>
      <c r="F12369">
        <v>0.19071458370582201</v>
      </c>
    </row>
    <row r="12370" spans="1:6" x14ac:dyDescent="0.25">
      <c r="A12370" s="95">
        <v>44651</v>
      </c>
      <c r="B12370" t="s">
        <v>114</v>
      </c>
      <c r="C12370" t="s">
        <v>90</v>
      </c>
      <c r="D12370" t="s">
        <v>98</v>
      </c>
      <c r="E12370" t="str">
        <f t="shared" si="193"/>
        <v>2022NHS TaysideEthnicityOther Ethnic Group - Other</v>
      </c>
      <c r="F12370">
        <v>0.16091543000178701</v>
      </c>
    </row>
    <row r="12371" spans="1:6" x14ac:dyDescent="0.25">
      <c r="A12371" s="95">
        <v>44651</v>
      </c>
      <c r="B12371" t="s">
        <v>114</v>
      </c>
      <c r="C12371" t="s">
        <v>90</v>
      </c>
      <c r="D12371" t="s">
        <v>99</v>
      </c>
      <c r="E12371" t="str">
        <f t="shared" si="193"/>
        <v>2022NHS TaysideEthnicityWhite - Gypsy Traveller</v>
      </c>
      <c r="F12371">
        <v>1.19196614816139E-2</v>
      </c>
    </row>
    <row r="12372" spans="1:6" x14ac:dyDescent="0.25">
      <c r="A12372" s="95">
        <v>44651</v>
      </c>
      <c r="B12372" t="s">
        <v>114</v>
      </c>
      <c r="C12372" t="s">
        <v>90</v>
      </c>
      <c r="D12372" t="s">
        <v>59</v>
      </c>
      <c r="E12372" t="str">
        <f t="shared" si="193"/>
        <v>2022NHS TaysideEthnicityWhite - Irish</v>
      </c>
      <c r="F12372">
        <v>1.38864056260802</v>
      </c>
    </row>
    <row r="12373" spans="1:6" x14ac:dyDescent="0.25">
      <c r="A12373" s="95">
        <v>44651</v>
      </c>
      <c r="B12373" t="s">
        <v>114</v>
      </c>
      <c r="C12373" t="s">
        <v>90</v>
      </c>
      <c r="D12373" t="s">
        <v>100</v>
      </c>
      <c r="E12373" t="str">
        <f t="shared" si="193"/>
        <v>2022NHS TaysideEthnicityWhite - Other</v>
      </c>
      <c r="F12373">
        <v>2.3124143274331002</v>
      </c>
    </row>
    <row r="12374" spans="1:6" x14ac:dyDescent="0.25">
      <c r="A12374" s="95">
        <v>44651</v>
      </c>
      <c r="B12374" t="s">
        <v>114</v>
      </c>
      <c r="C12374" t="s">
        <v>90</v>
      </c>
      <c r="D12374" t="s">
        <v>101</v>
      </c>
      <c r="E12374" t="str">
        <f t="shared" si="193"/>
        <v>2022NHS TaysideEthnicityWhite - Other British</v>
      </c>
      <c r="F12374">
        <v>8.0576911615710092</v>
      </c>
    </row>
    <row r="12375" spans="1:6" x14ac:dyDescent="0.25">
      <c r="A12375" s="95">
        <v>44651</v>
      </c>
      <c r="B12375" t="s">
        <v>114</v>
      </c>
      <c r="C12375" t="s">
        <v>90</v>
      </c>
      <c r="D12375" t="s">
        <v>62</v>
      </c>
      <c r="E12375" t="str">
        <f t="shared" si="193"/>
        <v>2022NHS TaysideEthnicityWhite - Polish</v>
      </c>
      <c r="F12375">
        <v>0.74497884260086999</v>
      </c>
    </row>
    <row r="12376" spans="1:6" x14ac:dyDescent="0.25">
      <c r="A12376" s="95">
        <v>44651</v>
      </c>
      <c r="B12376" t="s">
        <v>114</v>
      </c>
      <c r="C12376" t="s">
        <v>90</v>
      </c>
      <c r="D12376" t="s">
        <v>58</v>
      </c>
      <c r="E12376" t="str">
        <f t="shared" si="193"/>
        <v>2022NHS TaysideEthnicityWhite - Scottish</v>
      </c>
      <c r="F12376">
        <v>65.266106442576998</v>
      </c>
    </row>
    <row r="12377" spans="1:6" x14ac:dyDescent="0.25">
      <c r="A12377" s="95">
        <v>44651</v>
      </c>
      <c r="B12377" t="s">
        <v>106</v>
      </c>
      <c r="C12377" t="s">
        <v>90</v>
      </c>
      <c r="D12377" t="s">
        <v>69</v>
      </c>
      <c r="E12377" t="str">
        <f t="shared" si="193"/>
        <v>2022NHS Forth ValleyEthnicityAfrican - African</v>
      </c>
      <c r="F12377">
        <v>0.41559469622006701</v>
      </c>
    </row>
    <row r="12378" spans="1:6" x14ac:dyDescent="0.25">
      <c r="A12378" s="95">
        <v>44651</v>
      </c>
      <c r="B12378" t="s">
        <v>106</v>
      </c>
      <c r="C12378" t="s">
        <v>90</v>
      </c>
      <c r="D12378" t="s">
        <v>91</v>
      </c>
      <c r="E12378" t="str">
        <f t="shared" si="193"/>
        <v>2022NHS Forth ValleyEthnicityAfrican - Other</v>
      </c>
      <c r="F12378">
        <v>0.27706313081337802</v>
      </c>
    </row>
    <row r="12379" spans="1:6" x14ac:dyDescent="0.25">
      <c r="A12379" s="95">
        <v>44651</v>
      </c>
      <c r="B12379" t="s">
        <v>106</v>
      </c>
      <c r="C12379" t="s">
        <v>90</v>
      </c>
      <c r="D12379" t="s">
        <v>66</v>
      </c>
      <c r="E12379" t="str">
        <f t="shared" si="193"/>
        <v>2022NHS Forth ValleyEthnicityAsian - Bangladeshi</v>
      </c>
      <c r="F12379">
        <v>5.9370670888581001E-2</v>
      </c>
    </row>
    <row r="12380" spans="1:6" x14ac:dyDescent="0.25">
      <c r="A12380" s="95">
        <v>44651</v>
      </c>
      <c r="B12380" t="s">
        <v>106</v>
      </c>
      <c r="C12380" t="s">
        <v>90</v>
      </c>
      <c r="D12380" t="s">
        <v>67</v>
      </c>
      <c r="E12380" t="str">
        <f t="shared" si="193"/>
        <v>2022NHS Forth ValleyEthnicityAsian - Chinese</v>
      </c>
      <c r="F12380">
        <v>0.18800712448050599</v>
      </c>
    </row>
    <row r="12381" spans="1:6" x14ac:dyDescent="0.25">
      <c r="A12381" s="95">
        <v>44651</v>
      </c>
      <c r="B12381" t="s">
        <v>106</v>
      </c>
      <c r="C12381" t="s">
        <v>90</v>
      </c>
      <c r="D12381" t="s">
        <v>64</v>
      </c>
      <c r="E12381" t="str">
        <f t="shared" si="193"/>
        <v>2022NHS Forth ValleyEthnicityAsian - Indian</v>
      </c>
      <c r="F12381">
        <v>0.92024539877300604</v>
      </c>
    </row>
    <row r="12382" spans="1:6" x14ac:dyDescent="0.25">
      <c r="A12382" s="95">
        <v>44651</v>
      </c>
      <c r="B12382" t="s">
        <v>106</v>
      </c>
      <c r="C12382" t="s">
        <v>90</v>
      </c>
      <c r="D12382" t="s">
        <v>92</v>
      </c>
      <c r="E12382" t="str">
        <f t="shared" si="193"/>
        <v>2022NHS Forth ValleyEthnicityAsian - Other</v>
      </c>
      <c r="F12382">
        <v>0.39580447259054002</v>
      </c>
    </row>
    <row r="12383" spans="1:6" x14ac:dyDescent="0.25">
      <c r="A12383" s="95">
        <v>44651</v>
      </c>
      <c r="B12383" t="s">
        <v>106</v>
      </c>
      <c r="C12383" t="s">
        <v>90</v>
      </c>
      <c r="D12383" t="s">
        <v>65</v>
      </c>
      <c r="E12383" t="str">
        <f t="shared" si="193"/>
        <v>2022NHS Forth ValleyEthnicityAsian - Pakistani</v>
      </c>
      <c r="F12383">
        <v>0.64318226795962796</v>
      </c>
    </row>
    <row r="12384" spans="1:6" x14ac:dyDescent="0.25">
      <c r="A12384" s="95">
        <v>44651</v>
      </c>
      <c r="B12384" t="s">
        <v>106</v>
      </c>
      <c r="C12384" t="s">
        <v>90</v>
      </c>
      <c r="D12384" t="s">
        <v>93</v>
      </c>
      <c r="E12384" t="str">
        <f t="shared" si="193"/>
        <v>2022NHS Forth ValleyEthnicityCaribbean Or Black - Black</v>
      </c>
      <c r="F12384">
        <v>9.8951118147634996E-3</v>
      </c>
    </row>
    <row r="12385" spans="1:6" x14ac:dyDescent="0.25">
      <c r="A12385" s="95">
        <v>44651</v>
      </c>
      <c r="B12385" t="s">
        <v>106</v>
      </c>
      <c r="C12385" t="s">
        <v>90</v>
      </c>
      <c r="D12385" t="s">
        <v>94</v>
      </c>
      <c r="E12385" t="str">
        <f t="shared" si="193"/>
        <v>2022NHS Forth ValleyEthnicityCaribbean Or Black - Caribbean</v>
      </c>
      <c r="F12385">
        <v>3.9580447259053998E-2</v>
      </c>
    </row>
    <row r="12386" spans="1:6" x14ac:dyDescent="0.25">
      <c r="A12386" s="95">
        <v>44651</v>
      </c>
      <c r="B12386" t="s">
        <v>106</v>
      </c>
      <c r="C12386" t="s">
        <v>90</v>
      </c>
      <c r="D12386" t="s">
        <v>95</v>
      </c>
      <c r="E12386" t="str">
        <f t="shared" si="193"/>
        <v>2022NHS Forth ValleyEthnicityCaribbean Or Black - Other</v>
      </c>
      <c r="F12386">
        <v>4.9475559073817503E-2</v>
      </c>
    </row>
    <row r="12387" spans="1:6" x14ac:dyDescent="0.25">
      <c r="A12387" s="95">
        <v>44651</v>
      </c>
      <c r="B12387" t="s">
        <v>106</v>
      </c>
      <c r="C12387" t="s">
        <v>90</v>
      </c>
      <c r="D12387" t="s">
        <v>14</v>
      </c>
      <c r="E12387" t="str">
        <f t="shared" si="193"/>
        <v>2022NHS Forth ValleyEthnicityDeclined</v>
      </c>
      <c r="F12387">
        <v>2.6419948545418501</v>
      </c>
    </row>
    <row r="12388" spans="1:6" x14ac:dyDescent="0.25">
      <c r="A12388" s="95">
        <v>44651</v>
      </c>
      <c r="B12388" t="s">
        <v>106</v>
      </c>
      <c r="C12388" t="s">
        <v>90</v>
      </c>
      <c r="D12388" t="s">
        <v>6</v>
      </c>
      <c r="E12388" t="str">
        <f t="shared" si="193"/>
        <v>2022NHS Forth ValleyEthnicityNot Known</v>
      </c>
      <c r="F12388">
        <v>10.211755392835901</v>
      </c>
    </row>
    <row r="12389" spans="1:6" x14ac:dyDescent="0.25">
      <c r="A12389" s="95">
        <v>44651</v>
      </c>
      <c r="B12389" t="s">
        <v>106</v>
      </c>
      <c r="C12389" t="s">
        <v>90</v>
      </c>
      <c r="D12389" t="s">
        <v>96</v>
      </c>
      <c r="E12389" t="str">
        <f t="shared" si="193"/>
        <v>2022NHS Forth ValleyEthnicityMixed Or Multiple Ethnic Group</v>
      </c>
      <c r="F12389">
        <v>0.56402137344151904</v>
      </c>
    </row>
    <row r="12390" spans="1:6" x14ac:dyDescent="0.25">
      <c r="A12390" s="95">
        <v>44651</v>
      </c>
      <c r="B12390" t="s">
        <v>106</v>
      </c>
      <c r="C12390" t="s">
        <v>90</v>
      </c>
      <c r="D12390" t="s">
        <v>97</v>
      </c>
      <c r="E12390" t="str">
        <f t="shared" si="193"/>
        <v>2022NHS Forth ValleyEthnicityOther Ethnic Group - Arab</v>
      </c>
      <c r="F12390">
        <v>0.108846229962398</v>
      </c>
    </row>
    <row r="12391" spans="1:6" x14ac:dyDescent="0.25">
      <c r="A12391" s="95">
        <v>44651</v>
      </c>
      <c r="B12391" t="s">
        <v>106</v>
      </c>
      <c r="C12391" t="s">
        <v>90</v>
      </c>
      <c r="D12391" t="s">
        <v>98</v>
      </c>
      <c r="E12391" t="str">
        <f t="shared" si="193"/>
        <v>2022NHS Forth ValleyEthnicityOther Ethnic Group - Other</v>
      </c>
      <c r="F12391">
        <v>0.13853156540668901</v>
      </c>
    </row>
    <row r="12392" spans="1:6" x14ac:dyDescent="0.25">
      <c r="A12392" s="95">
        <v>44651</v>
      </c>
      <c r="B12392" t="s">
        <v>106</v>
      </c>
      <c r="C12392" t="s">
        <v>90</v>
      </c>
      <c r="D12392" t="s">
        <v>59</v>
      </c>
      <c r="E12392" t="str">
        <f t="shared" si="193"/>
        <v>2022NHS Forth ValleyEthnicityWhite - Irish</v>
      </c>
      <c r="F12392">
        <v>2.37482683554324</v>
      </c>
    </row>
    <row r="12393" spans="1:6" x14ac:dyDescent="0.25">
      <c r="A12393" s="95">
        <v>44651</v>
      </c>
      <c r="B12393" t="s">
        <v>106</v>
      </c>
      <c r="C12393" t="s">
        <v>90</v>
      </c>
      <c r="D12393" t="s">
        <v>100</v>
      </c>
      <c r="E12393" t="str">
        <f t="shared" si="193"/>
        <v>2022NHS Forth ValleyEthnicityWhite - Other</v>
      </c>
      <c r="F12393">
        <v>2.17692459924797</v>
      </c>
    </row>
    <row r="12394" spans="1:6" x14ac:dyDescent="0.25">
      <c r="A12394" s="95">
        <v>44651</v>
      </c>
      <c r="B12394" t="s">
        <v>106</v>
      </c>
      <c r="C12394" t="s">
        <v>90</v>
      </c>
      <c r="D12394" t="s">
        <v>101</v>
      </c>
      <c r="E12394" t="str">
        <f t="shared" si="193"/>
        <v>2022NHS Forth ValleyEthnicityWhite - Other British</v>
      </c>
      <c r="F12394">
        <v>7.5994458737383699</v>
      </c>
    </row>
    <row r="12395" spans="1:6" x14ac:dyDescent="0.25">
      <c r="A12395" s="95">
        <v>44651</v>
      </c>
      <c r="B12395" t="s">
        <v>106</v>
      </c>
      <c r="C12395" t="s">
        <v>90</v>
      </c>
      <c r="D12395" t="s">
        <v>62</v>
      </c>
      <c r="E12395" t="str">
        <f t="shared" si="193"/>
        <v>2022NHS Forth ValleyEthnicityWhite - Polish</v>
      </c>
      <c r="F12395">
        <v>0.237482683554324</v>
      </c>
    </row>
    <row r="12396" spans="1:6" x14ac:dyDescent="0.25">
      <c r="A12396" s="95">
        <v>44651</v>
      </c>
      <c r="B12396" t="s">
        <v>106</v>
      </c>
      <c r="C12396" t="s">
        <v>90</v>
      </c>
      <c r="D12396" t="s">
        <v>58</v>
      </c>
      <c r="E12396" t="str">
        <f t="shared" si="193"/>
        <v>2022NHS Forth ValleyEthnicityWhite - Scottish</v>
      </c>
      <c r="F12396">
        <v>70.947951711854301</v>
      </c>
    </row>
    <row r="12397" spans="1:6" x14ac:dyDescent="0.25">
      <c r="A12397" s="95">
        <v>44651</v>
      </c>
      <c r="B12397" t="s">
        <v>115</v>
      </c>
      <c r="C12397" t="s">
        <v>90</v>
      </c>
      <c r="D12397" t="s">
        <v>91</v>
      </c>
      <c r="E12397" t="str">
        <f t="shared" si="193"/>
        <v>2022NHS Western IslesEthnicityAfrican - Other</v>
      </c>
      <c r="F12397">
        <v>7.0372976776917603E-2</v>
      </c>
    </row>
    <row r="12398" spans="1:6" x14ac:dyDescent="0.25">
      <c r="A12398" s="95">
        <v>44651</v>
      </c>
      <c r="B12398" t="s">
        <v>115</v>
      </c>
      <c r="C12398" t="s">
        <v>90</v>
      </c>
      <c r="D12398" t="s">
        <v>67</v>
      </c>
      <c r="E12398" t="str">
        <f t="shared" si="193"/>
        <v>2022NHS Western IslesEthnicityAsian - Chinese</v>
      </c>
      <c r="F12398">
        <v>0.14074595355383501</v>
      </c>
    </row>
    <row r="12399" spans="1:6" x14ac:dyDescent="0.25">
      <c r="A12399" s="95">
        <v>44651</v>
      </c>
      <c r="B12399" t="s">
        <v>115</v>
      </c>
      <c r="C12399" t="s">
        <v>90</v>
      </c>
      <c r="D12399" t="s">
        <v>64</v>
      </c>
      <c r="E12399" t="str">
        <f t="shared" si="193"/>
        <v>2022NHS Western IslesEthnicityAsian - Indian</v>
      </c>
      <c r="F12399">
        <v>0.14074595355383501</v>
      </c>
    </row>
    <row r="12400" spans="1:6" x14ac:dyDescent="0.25">
      <c r="A12400" s="95">
        <v>44651</v>
      </c>
      <c r="B12400" t="s">
        <v>115</v>
      </c>
      <c r="C12400" t="s">
        <v>90</v>
      </c>
      <c r="D12400" t="s">
        <v>92</v>
      </c>
      <c r="E12400" t="str">
        <f t="shared" si="193"/>
        <v>2022NHS Western IslesEthnicityAsian - Other</v>
      </c>
      <c r="F12400">
        <v>7.0372976776917603E-2</v>
      </c>
    </row>
    <row r="12401" spans="1:6" x14ac:dyDescent="0.25">
      <c r="A12401" s="95">
        <v>44651</v>
      </c>
      <c r="B12401" t="s">
        <v>115</v>
      </c>
      <c r="C12401" t="s">
        <v>90</v>
      </c>
      <c r="D12401" t="s">
        <v>65</v>
      </c>
      <c r="E12401" t="str">
        <f t="shared" si="193"/>
        <v>2022NHS Western IslesEthnicityAsian - Pakistani</v>
      </c>
      <c r="F12401">
        <v>7.0372976776917603E-2</v>
      </c>
    </row>
    <row r="12402" spans="1:6" x14ac:dyDescent="0.25">
      <c r="A12402" s="95">
        <v>44651</v>
      </c>
      <c r="B12402" t="s">
        <v>115</v>
      </c>
      <c r="C12402" t="s">
        <v>90</v>
      </c>
      <c r="D12402" t="s">
        <v>14</v>
      </c>
      <c r="E12402" t="str">
        <f t="shared" si="193"/>
        <v>2022NHS Western IslesEthnicityDeclined</v>
      </c>
      <c r="F12402">
        <v>4.8557353976073099</v>
      </c>
    </row>
    <row r="12403" spans="1:6" x14ac:dyDescent="0.25">
      <c r="A12403" s="95">
        <v>44651</v>
      </c>
      <c r="B12403" t="s">
        <v>115</v>
      </c>
      <c r="C12403" t="s">
        <v>90</v>
      </c>
      <c r="D12403" t="s">
        <v>6</v>
      </c>
      <c r="E12403" t="str">
        <f t="shared" si="193"/>
        <v>2022NHS Western IslesEthnicityNot Known</v>
      </c>
      <c r="F12403">
        <v>25.686136523574898</v>
      </c>
    </row>
    <row r="12404" spans="1:6" x14ac:dyDescent="0.25">
      <c r="A12404" s="95">
        <v>44651</v>
      </c>
      <c r="B12404" t="s">
        <v>115</v>
      </c>
      <c r="C12404" t="s">
        <v>90</v>
      </c>
      <c r="D12404" t="s">
        <v>96</v>
      </c>
      <c r="E12404" t="str">
        <f t="shared" si="193"/>
        <v>2022NHS Western IslesEthnicityMixed Or Multiple Ethnic Group</v>
      </c>
      <c r="F12404">
        <v>0.56298381421534105</v>
      </c>
    </row>
    <row r="12405" spans="1:6" x14ac:dyDescent="0.25">
      <c r="A12405" s="95">
        <v>44651</v>
      </c>
      <c r="B12405" t="s">
        <v>115</v>
      </c>
      <c r="C12405" t="s">
        <v>90</v>
      </c>
      <c r="D12405" t="s">
        <v>97</v>
      </c>
      <c r="E12405" t="str">
        <f t="shared" si="193"/>
        <v>2022NHS Western IslesEthnicityOther Ethnic Group - Arab</v>
      </c>
      <c r="F12405">
        <v>7.0372976776917603E-2</v>
      </c>
    </row>
    <row r="12406" spans="1:6" x14ac:dyDescent="0.25">
      <c r="A12406" s="95">
        <v>44651</v>
      </c>
      <c r="B12406" t="s">
        <v>115</v>
      </c>
      <c r="C12406" t="s">
        <v>90</v>
      </c>
      <c r="D12406" t="s">
        <v>98</v>
      </c>
      <c r="E12406" t="str">
        <f t="shared" si="193"/>
        <v>2022NHS Western IslesEthnicityOther Ethnic Group - Other</v>
      </c>
      <c r="F12406">
        <v>0.14074595355383501</v>
      </c>
    </row>
    <row r="12407" spans="1:6" x14ac:dyDescent="0.25">
      <c r="A12407" s="95">
        <v>44651</v>
      </c>
      <c r="B12407" t="s">
        <v>115</v>
      </c>
      <c r="C12407" t="s">
        <v>90</v>
      </c>
      <c r="D12407" t="s">
        <v>59</v>
      </c>
      <c r="E12407" t="str">
        <f t="shared" si="193"/>
        <v>2022NHS Western IslesEthnicityWhite - Irish</v>
      </c>
      <c r="F12407">
        <v>0.77410274454609396</v>
      </c>
    </row>
    <row r="12408" spans="1:6" x14ac:dyDescent="0.25">
      <c r="A12408" s="95">
        <v>44651</v>
      </c>
      <c r="B12408" t="s">
        <v>115</v>
      </c>
      <c r="C12408" t="s">
        <v>90</v>
      </c>
      <c r="D12408" t="s">
        <v>100</v>
      </c>
      <c r="E12408" t="str">
        <f t="shared" si="193"/>
        <v>2022NHS Western IslesEthnicityWhite - Other</v>
      </c>
      <c r="F12408">
        <v>2.3223082336382799</v>
      </c>
    </row>
    <row r="12409" spans="1:6" x14ac:dyDescent="0.25">
      <c r="A12409" s="95">
        <v>44651</v>
      </c>
      <c r="B12409" t="s">
        <v>115</v>
      </c>
      <c r="C12409" t="s">
        <v>90</v>
      </c>
      <c r="D12409" t="s">
        <v>101</v>
      </c>
      <c r="E12409" t="str">
        <f t="shared" si="193"/>
        <v>2022NHS Western IslesEthnicityWhite - Other British</v>
      </c>
      <c r="F12409">
        <v>8.23363828289936</v>
      </c>
    </row>
    <row r="12410" spans="1:6" x14ac:dyDescent="0.25">
      <c r="A12410" s="95">
        <v>44651</v>
      </c>
      <c r="B12410" t="s">
        <v>115</v>
      </c>
      <c r="C12410" t="s">
        <v>90</v>
      </c>
      <c r="D12410" t="s">
        <v>58</v>
      </c>
      <c r="E12410" t="str">
        <f t="shared" si="193"/>
        <v>2022NHS Western IslesEthnicityWhite - Scottish</v>
      </c>
      <c r="F12410">
        <v>56.861365235749403</v>
      </c>
    </row>
    <row r="12411" spans="1:6" x14ac:dyDescent="0.25">
      <c r="A12411" s="95">
        <v>44651</v>
      </c>
      <c r="B12411" t="s">
        <v>104</v>
      </c>
      <c r="C12411" t="s">
        <v>90</v>
      </c>
      <c r="D12411" t="s">
        <v>69</v>
      </c>
      <c r="E12411" t="str">
        <f t="shared" si="193"/>
        <v>2022NHS Dumfries &amp; GallowayEthnicityAfrican - African</v>
      </c>
      <c r="F12411">
        <v>0.36893886156008399</v>
      </c>
    </row>
    <row r="12412" spans="1:6" x14ac:dyDescent="0.25">
      <c r="A12412" s="95">
        <v>44651</v>
      </c>
      <c r="B12412" t="s">
        <v>104</v>
      </c>
      <c r="C12412" t="s">
        <v>90</v>
      </c>
      <c r="D12412" t="s">
        <v>91</v>
      </c>
      <c r="E12412" t="str">
        <f t="shared" si="193"/>
        <v>2022NHS Dumfries &amp; GallowayEthnicityAfrican - Other</v>
      </c>
      <c r="F12412">
        <v>5.2705551651440599E-2</v>
      </c>
    </row>
    <row r="12413" spans="1:6" x14ac:dyDescent="0.25">
      <c r="A12413" s="95">
        <v>44651</v>
      </c>
      <c r="B12413" t="s">
        <v>104</v>
      </c>
      <c r="C12413" t="s">
        <v>90</v>
      </c>
      <c r="D12413" t="s">
        <v>66</v>
      </c>
      <c r="E12413" t="str">
        <f t="shared" si="193"/>
        <v>2022NHS Dumfries &amp; GallowayEthnicityAsian - Bangladeshi</v>
      </c>
      <c r="F12413">
        <v>3.5137034434293703E-2</v>
      </c>
    </row>
    <row r="12414" spans="1:6" x14ac:dyDescent="0.25">
      <c r="A12414" s="95">
        <v>44651</v>
      </c>
      <c r="B12414" t="s">
        <v>104</v>
      </c>
      <c r="C12414" t="s">
        <v>90</v>
      </c>
      <c r="D12414" t="s">
        <v>67</v>
      </c>
      <c r="E12414" t="str">
        <f t="shared" si="193"/>
        <v>2022NHS Dumfries &amp; GallowayEthnicityAsian - Chinese</v>
      </c>
      <c r="F12414">
        <v>3.5137034434293703E-2</v>
      </c>
    </row>
    <row r="12415" spans="1:6" x14ac:dyDescent="0.25">
      <c r="A12415" s="95">
        <v>44651</v>
      </c>
      <c r="B12415" t="s">
        <v>104</v>
      </c>
      <c r="C12415" t="s">
        <v>90</v>
      </c>
      <c r="D12415" t="s">
        <v>64</v>
      </c>
      <c r="E12415" t="str">
        <f t="shared" si="193"/>
        <v>2022NHS Dumfries &amp; GallowayEthnicityAsian - Indian</v>
      </c>
      <c r="F12415">
        <v>0.26352775825720298</v>
      </c>
    </row>
    <row r="12416" spans="1:6" x14ac:dyDescent="0.25">
      <c r="A12416" s="95">
        <v>44651</v>
      </c>
      <c r="B12416" t="s">
        <v>104</v>
      </c>
      <c r="C12416" t="s">
        <v>90</v>
      </c>
      <c r="D12416" t="s">
        <v>92</v>
      </c>
      <c r="E12416" t="str">
        <f t="shared" si="193"/>
        <v>2022NHS Dumfries &amp; GallowayEthnicityAsian - Other</v>
      </c>
      <c r="F12416">
        <v>0.28109627547434901</v>
      </c>
    </row>
    <row r="12417" spans="1:6" x14ac:dyDescent="0.25">
      <c r="A12417" s="95">
        <v>44651</v>
      </c>
      <c r="B12417" t="s">
        <v>104</v>
      </c>
      <c r="C12417" t="s">
        <v>90</v>
      </c>
      <c r="D12417" t="s">
        <v>65</v>
      </c>
      <c r="E12417" t="str">
        <f t="shared" si="193"/>
        <v>2022NHS Dumfries &amp; GallowayEthnicityAsian - Pakistani</v>
      </c>
      <c r="F12417">
        <v>0.28109627547434901</v>
      </c>
    </row>
    <row r="12418" spans="1:6" x14ac:dyDescent="0.25">
      <c r="A12418" s="95">
        <v>44651</v>
      </c>
      <c r="B12418" t="s">
        <v>104</v>
      </c>
      <c r="C12418" t="s">
        <v>90</v>
      </c>
      <c r="D12418" t="s">
        <v>95</v>
      </c>
      <c r="E12418" t="str">
        <f t="shared" si="193"/>
        <v>2022NHS Dumfries &amp; GallowayEthnicityCaribbean Or Black - Other</v>
      </c>
      <c r="F12418">
        <v>1.7568517217146799E-2</v>
      </c>
    </row>
    <row r="12419" spans="1:6" x14ac:dyDescent="0.25">
      <c r="A12419" s="95">
        <v>44651</v>
      </c>
      <c r="B12419" t="s">
        <v>104</v>
      </c>
      <c r="C12419" t="s">
        <v>90</v>
      </c>
      <c r="D12419" t="s">
        <v>14</v>
      </c>
      <c r="E12419" t="str">
        <f t="shared" si="193"/>
        <v>2022NHS Dumfries &amp; GallowayEthnicityDeclined</v>
      </c>
      <c r="F12419">
        <v>6.8692902319044196</v>
      </c>
    </row>
    <row r="12420" spans="1:6" x14ac:dyDescent="0.25">
      <c r="A12420" s="95">
        <v>44651</v>
      </c>
      <c r="B12420" t="s">
        <v>104</v>
      </c>
      <c r="C12420" t="s">
        <v>90</v>
      </c>
      <c r="D12420" t="s">
        <v>6</v>
      </c>
      <c r="E12420" t="str">
        <f t="shared" ref="E12420:E12483" si="194">"20"&amp;RIGHT(TEXT(A12420,"dd-mmm-yy"),2)&amp;B12420&amp;C12420&amp;D12420</f>
        <v>2022NHS Dumfries &amp; GallowayEthnicityNot Known</v>
      </c>
      <c r="F12420">
        <v>32.150386507378698</v>
      </c>
    </row>
    <row r="12421" spans="1:6" x14ac:dyDescent="0.25">
      <c r="A12421" s="95">
        <v>44651</v>
      </c>
      <c r="B12421" t="s">
        <v>104</v>
      </c>
      <c r="C12421" t="s">
        <v>90</v>
      </c>
      <c r="D12421" t="s">
        <v>96</v>
      </c>
      <c r="E12421" t="str">
        <f t="shared" si="194"/>
        <v>2022NHS Dumfries &amp; GallowayEthnicityMixed Or Multiple Ethnic Group</v>
      </c>
      <c r="F12421">
        <v>0.29866479269149598</v>
      </c>
    </row>
    <row r="12422" spans="1:6" x14ac:dyDescent="0.25">
      <c r="A12422" s="95">
        <v>44651</v>
      </c>
      <c r="B12422" t="s">
        <v>104</v>
      </c>
      <c r="C12422" t="s">
        <v>90</v>
      </c>
      <c r="D12422" t="s">
        <v>97</v>
      </c>
      <c r="E12422" t="str">
        <f t="shared" si="194"/>
        <v>2022NHS Dumfries &amp; GallowayEthnicityOther Ethnic Group - Arab</v>
      </c>
      <c r="F12422">
        <v>0.43921293042867099</v>
      </c>
    </row>
    <row r="12423" spans="1:6" x14ac:dyDescent="0.25">
      <c r="A12423" s="95">
        <v>44651</v>
      </c>
      <c r="B12423" t="s">
        <v>104</v>
      </c>
      <c r="C12423" t="s">
        <v>90</v>
      </c>
      <c r="D12423" t="s">
        <v>98</v>
      </c>
      <c r="E12423" t="str">
        <f t="shared" si="194"/>
        <v>2022NHS Dumfries &amp; GallowayEthnicityOther Ethnic Group - Other</v>
      </c>
      <c r="F12423">
        <v>0.22839072382290901</v>
      </c>
    </row>
    <row r="12424" spans="1:6" x14ac:dyDescent="0.25">
      <c r="A12424" s="95">
        <v>44651</v>
      </c>
      <c r="B12424" t="s">
        <v>104</v>
      </c>
      <c r="C12424" t="s">
        <v>90</v>
      </c>
      <c r="D12424" t="s">
        <v>99</v>
      </c>
      <c r="E12424" t="str">
        <f t="shared" si="194"/>
        <v>2022NHS Dumfries &amp; GallowayEthnicityWhite - Gypsy Traveller</v>
      </c>
      <c r="F12424">
        <v>1.7568517217146799E-2</v>
      </c>
    </row>
    <row r="12425" spans="1:6" x14ac:dyDescent="0.25">
      <c r="A12425" s="95">
        <v>44651</v>
      </c>
      <c r="B12425" t="s">
        <v>104</v>
      </c>
      <c r="C12425" t="s">
        <v>90</v>
      </c>
      <c r="D12425" t="s">
        <v>59</v>
      </c>
      <c r="E12425" t="str">
        <f t="shared" si="194"/>
        <v>2022NHS Dumfries &amp; GallowayEthnicityWhite - Irish</v>
      </c>
      <c r="F12425">
        <v>0.70274068868587403</v>
      </c>
    </row>
    <row r="12426" spans="1:6" x14ac:dyDescent="0.25">
      <c r="A12426" s="95">
        <v>44651</v>
      </c>
      <c r="B12426" t="s">
        <v>104</v>
      </c>
      <c r="C12426" t="s">
        <v>90</v>
      </c>
      <c r="D12426" t="s">
        <v>100</v>
      </c>
      <c r="E12426" t="str">
        <f t="shared" si="194"/>
        <v>2022NHS Dumfries &amp; GallowayEthnicityWhite - Other</v>
      </c>
      <c r="F12426">
        <v>5.1124385101897403</v>
      </c>
    </row>
    <row r="12427" spans="1:6" x14ac:dyDescent="0.25">
      <c r="A12427" s="95">
        <v>44651</v>
      </c>
      <c r="B12427" t="s">
        <v>104</v>
      </c>
      <c r="C12427" t="s">
        <v>90</v>
      </c>
      <c r="D12427" t="s">
        <v>101</v>
      </c>
      <c r="E12427" t="str">
        <f t="shared" si="194"/>
        <v>2022NHS Dumfries &amp; GallowayEthnicityWhite - Other British</v>
      </c>
      <c r="F12427">
        <v>7.1503865073787702</v>
      </c>
    </row>
    <row r="12428" spans="1:6" x14ac:dyDescent="0.25">
      <c r="A12428" s="95">
        <v>44651</v>
      </c>
      <c r="B12428" t="s">
        <v>104</v>
      </c>
      <c r="C12428" t="s">
        <v>90</v>
      </c>
      <c r="D12428" t="s">
        <v>62</v>
      </c>
      <c r="E12428" t="str">
        <f t="shared" si="194"/>
        <v>2022NHS Dumfries &amp; GallowayEthnicityWhite - Polish</v>
      </c>
      <c r="F12428">
        <v>7.0274068868587405E-2</v>
      </c>
    </row>
    <row r="12429" spans="1:6" x14ac:dyDescent="0.25">
      <c r="A12429" s="95">
        <v>44651</v>
      </c>
      <c r="B12429" t="s">
        <v>104</v>
      </c>
      <c r="C12429" t="s">
        <v>90</v>
      </c>
      <c r="D12429" t="s">
        <v>58</v>
      </c>
      <c r="E12429" t="str">
        <f t="shared" si="194"/>
        <v>2022NHS Dumfries &amp; GallowayEthnicityWhite - Scottish</v>
      </c>
      <c r="F12429">
        <v>45.625439212930402</v>
      </c>
    </row>
    <row r="12430" spans="1:6" x14ac:dyDescent="0.25">
      <c r="A12430" s="95">
        <v>44651</v>
      </c>
      <c r="B12430" t="s">
        <v>113</v>
      </c>
      <c r="C12430" t="s">
        <v>90</v>
      </c>
      <c r="D12430" t="s">
        <v>69</v>
      </c>
      <c r="E12430" t="str">
        <f t="shared" si="194"/>
        <v>2022NHS ShetlandEthnicityAfrican - African</v>
      </c>
      <c r="F12430">
        <v>7.82472613458529E-2</v>
      </c>
    </row>
    <row r="12431" spans="1:6" x14ac:dyDescent="0.25">
      <c r="A12431" s="95">
        <v>44651</v>
      </c>
      <c r="B12431" t="s">
        <v>113</v>
      </c>
      <c r="C12431" t="s">
        <v>90</v>
      </c>
      <c r="D12431" t="s">
        <v>91</v>
      </c>
      <c r="E12431" t="str">
        <f t="shared" si="194"/>
        <v>2022NHS ShetlandEthnicityAfrican - Other</v>
      </c>
      <c r="F12431">
        <v>0.23474178403755799</v>
      </c>
    </row>
    <row r="12432" spans="1:6" x14ac:dyDescent="0.25">
      <c r="A12432" s="95">
        <v>44651</v>
      </c>
      <c r="B12432" t="s">
        <v>113</v>
      </c>
      <c r="C12432" t="s">
        <v>90</v>
      </c>
      <c r="D12432" t="s">
        <v>66</v>
      </c>
      <c r="E12432" t="str">
        <f t="shared" si="194"/>
        <v>2022NHS ShetlandEthnicityAsian - Bangladeshi</v>
      </c>
      <c r="F12432">
        <v>7.82472613458529E-2</v>
      </c>
    </row>
    <row r="12433" spans="1:6" x14ac:dyDescent="0.25">
      <c r="A12433" s="95">
        <v>44651</v>
      </c>
      <c r="B12433" t="s">
        <v>113</v>
      </c>
      <c r="C12433" t="s">
        <v>90</v>
      </c>
      <c r="D12433" t="s">
        <v>67</v>
      </c>
      <c r="E12433" t="str">
        <f t="shared" si="194"/>
        <v>2022NHS ShetlandEthnicityAsian - Chinese</v>
      </c>
      <c r="F12433">
        <v>0.39123630672926402</v>
      </c>
    </row>
    <row r="12434" spans="1:6" x14ac:dyDescent="0.25">
      <c r="A12434" s="95">
        <v>44651</v>
      </c>
      <c r="B12434" t="s">
        <v>113</v>
      </c>
      <c r="C12434" t="s">
        <v>90</v>
      </c>
      <c r="D12434" t="s">
        <v>64</v>
      </c>
      <c r="E12434" t="str">
        <f t="shared" si="194"/>
        <v>2022NHS ShetlandEthnicityAsian - Indian</v>
      </c>
      <c r="F12434">
        <v>1.7996870109546099</v>
      </c>
    </row>
    <row r="12435" spans="1:6" x14ac:dyDescent="0.25">
      <c r="A12435" s="95">
        <v>44651</v>
      </c>
      <c r="B12435" t="s">
        <v>113</v>
      </c>
      <c r="C12435" t="s">
        <v>90</v>
      </c>
      <c r="D12435" t="s">
        <v>92</v>
      </c>
      <c r="E12435" t="str">
        <f t="shared" si="194"/>
        <v>2022NHS ShetlandEthnicityAsian - Other</v>
      </c>
      <c r="F12435">
        <v>0.70422535211267601</v>
      </c>
    </row>
    <row r="12436" spans="1:6" x14ac:dyDescent="0.25">
      <c r="A12436" s="95">
        <v>44651</v>
      </c>
      <c r="B12436" t="s">
        <v>113</v>
      </c>
      <c r="C12436" t="s">
        <v>90</v>
      </c>
      <c r="D12436" t="s">
        <v>65</v>
      </c>
      <c r="E12436" t="str">
        <f t="shared" si="194"/>
        <v>2022NHS ShetlandEthnicityAsian - Pakistani</v>
      </c>
      <c r="F12436">
        <v>0.39123630672926402</v>
      </c>
    </row>
    <row r="12437" spans="1:6" x14ac:dyDescent="0.25">
      <c r="A12437" s="95">
        <v>44651</v>
      </c>
      <c r="B12437" t="s">
        <v>113</v>
      </c>
      <c r="C12437" t="s">
        <v>90</v>
      </c>
      <c r="D12437" t="s">
        <v>93</v>
      </c>
      <c r="E12437" t="str">
        <f t="shared" si="194"/>
        <v>2022NHS ShetlandEthnicityCaribbean Or Black - Black</v>
      </c>
      <c r="F12437">
        <v>0.156494522691705</v>
      </c>
    </row>
    <row r="12438" spans="1:6" x14ac:dyDescent="0.25">
      <c r="A12438" s="95">
        <v>44651</v>
      </c>
      <c r="B12438" t="s">
        <v>113</v>
      </c>
      <c r="C12438" t="s">
        <v>90</v>
      </c>
      <c r="D12438" t="s">
        <v>14</v>
      </c>
      <c r="E12438" t="str">
        <f t="shared" si="194"/>
        <v>2022NHS ShetlandEthnicityDeclined</v>
      </c>
      <c r="F12438">
        <v>4.6948356807511704</v>
      </c>
    </row>
    <row r="12439" spans="1:6" x14ac:dyDescent="0.25">
      <c r="A12439" s="95">
        <v>44651</v>
      </c>
      <c r="B12439" t="s">
        <v>113</v>
      </c>
      <c r="C12439" t="s">
        <v>90</v>
      </c>
      <c r="D12439" t="s">
        <v>6</v>
      </c>
      <c r="E12439" t="str">
        <f t="shared" si="194"/>
        <v>2022NHS ShetlandEthnicityNot Known</v>
      </c>
      <c r="F12439">
        <v>3.2081377151799599</v>
      </c>
    </row>
    <row r="12440" spans="1:6" x14ac:dyDescent="0.25">
      <c r="A12440" s="95">
        <v>44651</v>
      </c>
      <c r="B12440" t="s">
        <v>113</v>
      </c>
      <c r="C12440" t="s">
        <v>90</v>
      </c>
      <c r="D12440" t="s">
        <v>96</v>
      </c>
      <c r="E12440" t="str">
        <f t="shared" si="194"/>
        <v>2022NHS ShetlandEthnicityMixed Or Multiple Ethnic Group</v>
      </c>
      <c r="F12440">
        <v>0.78247261345852803</v>
      </c>
    </row>
    <row r="12441" spans="1:6" x14ac:dyDescent="0.25">
      <c r="A12441" s="95">
        <v>44651</v>
      </c>
      <c r="B12441" t="s">
        <v>113</v>
      </c>
      <c r="C12441" t="s">
        <v>90</v>
      </c>
      <c r="D12441" t="s">
        <v>97</v>
      </c>
      <c r="E12441" t="str">
        <f t="shared" si="194"/>
        <v>2022NHS ShetlandEthnicityOther Ethnic Group - Arab</v>
      </c>
      <c r="F12441">
        <v>7.82472613458529E-2</v>
      </c>
    </row>
    <row r="12442" spans="1:6" x14ac:dyDescent="0.25">
      <c r="A12442" s="95">
        <v>44651</v>
      </c>
      <c r="B12442" t="s">
        <v>113</v>
      </c>
      <c r="C12442" t="s">
        <v>90</v>
      </c>
      <c r="D12442" t="s">
        <v>98</v>
      </c>
      <c r="E12442" t="str">
        <f t="shared" si="194"/>
        <v>2022NHS ShetlandEthnicityOther Ethnic Group - Other</v>
      </c>
      <c r="F12442">
        <v>7.82472613458529E-2</v>
      </c>
    </row>
    <row r="12443" spans="1:6" x14ac:dyDescent="0.25">
      <c r="A12443" s="95">
        <v>44651</v>
      </c>
      <c r="B12443" t="s">
        <v>113</v>
      </c>
      <c r="C12443" t="s">
        <v>90</v>
      </c>
      <c r="D12443" t="s">
        <v>59</v>
      </c>
      <c r="E12443" t="str">
        <f t="shared" si="194"/>
        <v>2022NHS ShetlandEthnicityWhite - Irish</v>
      </c>
      <c r="F12443">
        <v>0.54773082942096996</v>
      </c>
    </row>
    <row r="12444" spans="1:6" x14ac:dyDescent="0.25">
      <c r="A12444" s="95">
        <v>44651</v>
      </c>
      <c r="B12444" t="s">
        <v>113</v>
      </c>
      <c r="C12444" t="s">
        <v>90</v>
      </c>
      <c r="D12444" t="s">
        <v>100</v>
      </c>
      <c r="E12444" t="str">
        <f t="shared" si="194"/>
        <v>2022NHS ShetlandEthnicityWhite - Other</v>
      </c>
      <c r="F12444">
        <v>5.39906103286385</v>
      </c>
    </row>
    <row r="12445" spans="1:6" x14ac:dyDescent="0.25">
      <c r="A12445" s="95">
        <v>44651</v>
      </c>
      <c r="B12445" t="s">
        <v>113</v>
      </c>
      <c r="C12445" t="s">
        <v>90</v>
      </c>
      <c r="D12445" t="s">
        <v>101</v>
      </c>
      <c r="E12445" t="str">
        <f t="shared" si="194"/>
        <v>2022NHS ShetlandEthnicityWhite - Other British</v>
      </c>
      <c r="F12445">
        <v>23.1611893583724</v>
      </c>
    </row>
    <row r="12446" spans="1:6" x14ac:dyDescent="0.25">
      <c r="A12446" s="95">
        <v>44651</v>
      </c>
      <c r="B12446" t="s">
        <v>113</v>
      </c>
      <c r="C12446" t="s">
        <v>90</v>
      </c>
      <c r="D12446" t="s">
        <v>62</v>
      </c>
      <c r="E12446" t="str">
        <f t="shared" si="194"/>
        <v>2022NHS ShetlandEthnicityWhite - Polish</v>
      </c>
      <c r="F12446">
        <v>0.62597809076682298</v>
      </c>
    </row>
    <row r="12447" spans="1:6" x14ac:dyDescent="0.25">
      <c r="A12447" s="95">
        <v>44651</v>
      </c>
      <c r="B12447" t="s">
        <v>113</v>
      </c>
      <c r="C12447" t="s">
        <v>90</v>
      </c>
      <c r="D12447" t="s">
        <v>58</v>
      </c>
      <c r="E12447" t="str">
        <f t="shared" si="194"/>
        <v>2022NHS ShetlandEthnicityWhite - Scottish</v>
      </c>
      <c r="F12447">
        <v>57.589984350547702</v>
      </c>
    </row>
    <row r="12448" spans="1:6" x14ac:dyDescent="0.25">
      <c r="A12448" s="95">
        <v>44651</v>
      </c>
      <c r="B12448" t="s">
        <v>102</v>
      </c>
      <c r="C12448" t="s">
        <v>1</v>
      </c>
      <c r="D12448" t="s">
        <v>116</v>
      </c>
      <c r="E12448" t="str">
        <f t="shared" si="194"/>
        <v>2022NHS Ayrshire &amp; ArranReligionBuddhist</v>
      </c>
      <c r="F12448">
        <v>0.15774001577400101</v>
      </c>
    </row>
    <row r="12449" spans="1:6" x14ac:dyDescent="0.25">
      <c r="A12449" s="95">
        <v>44651</v>
      </c>
      <c r="B12449" t="s">
        <v>102</v>
      </c>
      <c r="C12449" t="s">
        <v>1</v>
      </c>
      <c r="D12449" t="s">
        <v>11</v>
      </c>
      <c r="E12449" t="str">
        <f t="shared" si="194"/>
        <v>2022NHS Ayrshire &amp; ArranReligionChristian - Other</v>
      </c>
      <c r="F12449">
        <v>5.8435505843550501</v>
      </c>
    </row>
    <row r="12450" spans="1:6" x14ac:dyDescent="0.25">
      <c r="A12450" s="95">
        <v>44651</v>
      </c>
      <c r="B12450" t="s">
        <v>102</v>
      </c>
      <c r="C12450" t="s">
        <v>1</v>
      </c>
      <c r="D12450" t="s">
        <v>139</v>
      </c>
      <c r="E12450" t="str">
        <f t="shared" si="194"/>
        <v>2022NHS Ayrshire &amp; ArranReligionChristian - Church Of Scotland</v>
      </c>
      <c r="F12450">
        <v>21.947372194737198</v>
      </c>
    </row>
    <row r="12451" spans="1:6" x14ac:dyDescent="0.25">
      <c r="A12451" s="95">
        <v>44651</v>
      </c>
      <c r="B12451" t="s">
        <v>102</v>
      </c>
      <c r="C12451" t="s">
        <v>1</v>
      </c>
      <c r="D12451" t="s">
        <v>14</v>
      </c>
      <c r="E12451" t="str">
        <f t="shared" si="194"/>
        <v>2022NHS Ayrshire &amp; ArranReligionDeclined</v>
      </c>
      <c r="F12451">
        <v>2.9540402954040199</v>
      </c>
    </row>
    <row r="12452" spans="1:6" x14ac:dyDescent="0.25">
      <c r="A12452" s="95">
        <v>44651</v>
      </c>
      <c r="B12452" t="s">
        <v>102</v>
      </c>
      <c r="C12452" t="s">
        <v>1</v>
      </c>
      <c r="D12452" t="s">
        <v>6</v>
      </c>
      <c r="E12452" t="str">
        <f t="shared" si="194"/>
        <v>2022NHS Ayrshire &amp; ArranReligionNot Known</v>
      </c>
      <c r="F12452">
        <v>20.190722019072201</v>
      </c>
    </row>
    <row r="12453" spans="1:6" x14ac:dyDescent="0.25">
      <c r="A12453" s="95">
        <v>44651</v>
      </c>
      <c r="B12453" t="s">
        <v>102</v>
      </c>
      <c r="C12453" t="s">
        <v>1</v>
      </c>
      <c r="D12453" t="s">
        <v>7</v>
      </c>
      <c r="E12453" t="str">
        <f t="shared" si="194"/>
        <v>2022NHS Ayrshire &amp; ArranReligionHindu</v>
      </c>
      <c r="F12453">
        <v>0.437370043737004</v>
      </c>
    </row>
    <row r="12454" spans="1:6" x14ac:dyDescent="0.25">
      <c r="A12454" s="95">
        <v>44651</v>
      </c>
      <c r="B12454" t="s">
        <v>102</v>
      </c>
      <c r="C12454" t="s">
        <v>1</v>
      </c>
      <c r="D12454" t="s">
        <v>8</v>
      </c>
      <c r="E12454" t="str">
        <f t="shared" si="194"/>
        <v>2022NHS Ayrshire &amp; ArranReligionJewish</v>
      </c>
      <c r="F12454">
        <v>3.5850003585000297E-2</v>
      </c>
    </row>
    <row r="12455" spans="1:6" x14ac:dyDescent="0.25">
      <c r="A12455" s="95">
        <v>44651</v>
      </c>
      <c r="B12455" t="s">
        <v>102</v>
      </c>
      <c r="C12455" t="s">
        <v>1</v>
      </c>
      <c r="D12455" t="s">
        <v>9</v>
      </c>
      <c r="E12455" t="str">
        <f t="shared" si="194"/>
        <v>2022NHS Ayrshire &amp; ArranReligionMuslim</v>
      </c>
      <c r="F12455">
        <v>0.64530006453000599</v>
      </c>
    </row>
    <row r="12456" spans="1:6" x14ac:dyDescent="0.25">
      <c r="A12456" s="95">
        <v>44651</v>
      </c>
      <c r="B12456" t="s">
        <v>102</v>
      </c>
      <c r="C12456" t="s">
        <v>1</v>
      </c>
      <c r="D12456" t="s">
        <v>13</v>
      </c>
      <c r="E12456" t="str">
        <f t="shared" si="194"/>
        <v>2022NHS Ayrshire &amp; ArranReligionNo Religion</v>
      </c>
      <c r="F12456">
        <v>37.355703735570302</v>
      </c>
    </row>
    <row r="12457" spans="1:6" x14ac:dyDescent="0.25">
      <c r="A12457" s="95">
        <v>44651</v>
      </c>
      <c r="B12457" t="s">
        <v>102</v>
      </c>
      <c r="C12457" t="s">
        <v>1</v>
      </c>
      <c r="D12457" t="s">
        <v>12</v>
      </c>
      <c r="E12457" t="str">
        <f t="shared" si="194"/>
        <v>2022NHS Ayrshire &amp; ArranReligionOther</v>
      </c>
      <c r="F12457">
        <v>0.745680074568007</v>
      </c>
    </row>
    <row r="12458" spans="1:6" x14ac:dyDescent="0.25">
      <c r="A12458" s="95">
        <v>44651</v>
      </c>
      <c r="B12458" t="s">
        <v>102</v>
      </c>
      <c r="C12458" t="s">
        <v>1</v>
      </c>
      <c r="D12458" t="s">
        <v>140</v>
      </c>
      <c r="E12458" t="str">
        <f t="shared" si="194"/>
        <v>2022NHS Ayrshire &amp; ArranReligionChristian - Roman Catholic</v>
      </c>
      <c r="F12458">
        <v>9.6006309600630892</v>
      </c>
    </row>
    <row r="12459" spans="1:6" x14ac:dyDescent="0.25">
      <c r="A12459" s="95">
        <v>44651</v>
      </c>
      <c r="B12459" t="s">
        <v>102</v>
      </c>
      <c r="C12459" t="s">
        <v>1</v>
      </c>
      <c r="D12459" t="s">
        <v>10</v>
      </c>
      <c r="E12459" t="str">
        <f t="shared" si="194"/>
        <v>2022NHS Ayrshire &amp; ArranReligionSikh</v>
      </c>
      <c r="F12459">
        <v>8.6040008604000795E-2</v>
      </c>
    </row>
    <row r="12460" spans="1:6" x14ac:dyDescent="0.25">
      <c r="A12460" s="95">
        <v>44651</v>
      </c>
      <c r="B12460" t="s">
        <v>103</v>
      </c>
      <c r="C12460" t="s">
        <v>1</v>
      </c>
      <c r="D12460" t="s">
        <v>116</v>
      </c>
      <c r="E12460" t="str">
        <f t="shared" si="194"/>
        <v>2022NHS BordersReligionBuddhist</v>
      </c>
      <c r="F12460">
        <v>0.15620932048945499</v>
      </c>
    </row>
    <row r="12461" spans="1:6" x14ac:dyDescent="0.25">
      <c r="A12461" s="95">
        <v>44651</v>
      </c>
      <c r="B12461" t="s">
        <v>103</v>
      </c>
      <c r="C12461" t="s">
        <v>1</v>
      </c>
      <c r="D12461" t="s">
        <v>11</v>
      </c>
      <c r="E12461" t="str">
        <f t="shared" si="194"/>
        <v>2022NHS BordersReligionChristian - Other</v>
      </c>
      <c r="F12461">
        <v>7.3418380630044204</v>
      </c>
    </row>
    <row r="12462" spans="1:6" x14ac:dyDescent="0.25">
      <c r="A12462" s="95">
        <v>44651</v>
      </c>
      <c r="B12462" t="s">
        <v>103</v>
      </c>
      <c r="C12462" t="s">
        <v>1</v>
      </c>
      <c r="D12462" t="s">
        <v>139</v>
      </c>
      <c r="E12462" t="str">
        <f t="shared" si="194"/>
        <v>2022NHS BordersReligionChristian - Church Of Scotland</v>
      </c>
      <c r="F12462">
        <v>19.0315022129653</v>
      </c>
    </row>
    <row r="12463" spans="1:6" x14ac:dyDescent="0.25">
      <c r="A12463" s="95">
        <v>44651</v>
      </c>
      <c r="B12463" t="s">
        <v>103</v>
      </c>
      <c r="C12463" t="s">
        <v>1</v>
      </c>
      <c r="D12463" t="s">
        <v>14</v>
      </c>
      <c r="E12463" t="str">
        <f t="shared" si="194"/>
        <v>2022NHS BordersReligionDeclined</v>
      </c>
      <c r="F12463">
        <v>22.155688622754401</v>
      </c>
    </row>
    <row r="12464" spans="1:6" x14ac:dyDescent="0.25">
      <c r="A12464" s="95">
        <v>44651</v>
      </c>
      <c r="B12464" t="s">
        <v>103</v>
      </c>
      <c r="C12464" t="s">
        <v>1</v>
      </c>
      <c r="D12464" t="s">
        <v>6</v>
      </c>
      <c r="E12464" t="str">
        <f t="shared" si="194"/>
        <v>2022NHS BordersReligionNot Known</v>
      </c>
      <c r="F12464">
        <v>5.1288726894038001</v>
      </c>
    </row>
    <row r="12465" spans="1:6" x14ac:dyDescent="0.25">
      <c r="A12465" s="95">
        <v>44651</v>
      </c>
      <c r="B12465" t="s">
        <v>103</v>
      </c>
      <c r="C12465" t="s">
        <v>1</v>
      </c>
      <c r="D12465" t="s">
        <v>7</v>
      </c>
      <c r="E12465" t="str">
        <f t="shared" si="194"/>
        <v>2022NHS BordersReligionHindu</v>
      </c>
      <c r="F12465">
        <v>0.49466284821661</v>
      </c>
    </row>
    <row r="12466" spans="1:6" x14ac:dyDescent="0.25">
      <c r="A12466" s="95">
        <v>44651</v>
      </c>
      <c r="B12466" t="s">
        <v>103</v>
      </c>
      <c r="C12466" t="s">
        <v>1</v>
      </c>
      <c r="D12466" t="s">
        <v>8</v>
      </c>
      <c r="E12466" t="str">
        <f t="shared" si="194"/>
        <v>2022NHS BordersReligionJewish</v>
      </c>
      <c r="F12466">
        <v>5.2069773496485297E-2</v>
      </c>
    </row>
    <row r="12467" spans="1:6" x14ac:dyDescent="0.25">
      <c r="A12467" s="95">
        <v>44651</v>
      </c>
      <c r="B12467" t="s">
        <v>103</v>
      </c>
      <c r="C12467" t="s">
        <v>1</v>
      </c>
      <c r="D12467" t="s">
        <v>9</v>
      </c>
      <c r="E12467" t="str">
        <f t="shared" si="194"/>
        <v>2022NHS BordersReligionMuslim</v>
      </c>
      <c r="F12467">
        <v>0.44259307472012399</v>
      </c>
    </row>
    <row r="12468" spans="1:6" x14ac:dyDescent="0.25">
      <c r="A12468" s="95">
        <v>44651</v>
      </c>
      <c r="B12468" t="s">
        <v>103</v>
      </c>
      <c r="C12468" t="s">
        <v>1</v>
      </c>
      <c r="D12468" t="s">
        <v>13</v>
      </c>
      <c r="E12468" t="str">
        <f t="shared" si="194"/>
        <v>2022NHS BordersReligionNo Religion</v>
      </c>
      <c r="F12468">
        <v>37.854725331944799</v>
      </c>
    </row>
    <row r="12469" spans="1:6" x14ac:dyDescent="0.25">
      <c r="A12469" s="95">
        <v>44651</v>
      </c>
      <c r="B12469" t="s">
        <v>103</v>
      </c>
      <c r="C12469" t="s">
        <v>1</v>
      </c>
      <c r="D12469" t="s">
        <v>12</v>
      </c>
      <c r="E12469" t="str">
        <f t="shared" si="194"/>
        <v>2022NHS BordersReligionOther</v>
      </c>
      <c r="F12469">
        <v>2.29107003384535</v>
      </c>
    </row>
    <row r="12470" spans="1:6" x14ac:dyDescent="0.25">
      <c r="A12470" s="95">
        <v>44651</v>
      </c>
      <c r="B12470" t="s">
        <v>103</v>
      </c>
      <c r="C12470" t="s">
        <v>1</v>
      </c>
      <c r="D12470" t="s">
        <v>140</v>
      </c>
      <c r="E12470" t="str">
        <f t="shared" si="194"/>
        <v>2022NHS BordersReligionChristian - Roman Catholic</v>
      </c>
      <c r="F12470">
        <v>4.9726633689143398</v>
      </c>
    </row>
    <row r="12471" spans="1:6" x14ac:dyDescent="0.25">
      <c r="A12471" s="95">
        <v>44651</v>
      </c>
      <c r="B12471" t="s">
        <v>103</v>
      </c>
      <c r="C12471" t="s">
        <v>1</v>
      </c>
      <c r="D12471" t="s">
        <v>10</v>
      </c>
      <c r="E12471" t="str">
        <f t="shared" si="194"/>
        <v>2022NHS BordersReligionSikh</v>
      </c>
      <c r="F12471">
        <v>7.8104660244727897E-2</v>
      </c>
    </row>
    <row r="12472" spans="1:6" x14ac:dyDescent="0.25">
      <c r="A12472" s="95">
        <v>44651</v>
      </c>
      <c r="B12472" t="s">
        <v>52</v>
      </c>
      <c r="C12472" t="s">
        <v>1</v>
      </c>
      <c r="D12472" t="s">
        <v>116</v>
      </c>
      <c r="E12472" t="str">
        <f t="shared" si="194"/>
        <v>2022NHS National Services ScotlandReligionBuddhist</v>
      </c>
      <c r="F12472">
        <v>0.30274802049371202</v>
      </c>
    </row>
    <row r="12473" spans="1:6" x14ac:dyDescent="0.25">
      <c r="A12473" s="95">
        <v>44651</v>
      </c>
      <c r="B12473" t="s">
        <v>52</v>
      </c>
      <c r="C12473" t="s">
        <v>1</v>
      </c>
      <c r="D12473" t="s">
        <v>11</v>
      </c>
      <c r="E12473" t="str">
        <f t="shared" si="194"/>
        <v>2022NHS National Services ScotlandReligionChristian - Other</v>
      </c>
      <c r="F12473">
        <v>6.96320447135537</v>
      </c>
    </row>
    <row r="12474" spans="1:6" x14ac:dyDescent="0.25">
      <c r="A12474" s="95">
        <v>44651</v>
      </c>
      <c r="B12474" t="s">
        <v>52</v>
      </c>
      <c r="C12474" t="s">
        <v>1</v>
      </c>
      <c r="D12474" t="s">
        <v>139</v>
      </c>
      <c r="E12474" t="str">
        <f t="shared" si="194"/>
        <v>2022NHS National Services ScotlandReligionChristian - Church Of Scotland</v>
      </c>
      <c r="F12474">
        <v>13.437354448067</v>
      </c>
    </row>
    <row r="12475" spans="1:6" x14ac:dyDescent="0.25">
      <c r="A12475" s="95">
        <v>44651</v>
      </c>
      <c r="B12475" t="s">
        <v>52</v>
      </c>
      <c r="C12475" t="s">
        <v>1</v>
      </c>
      <c r="D12475" t="s">
        <v>14</v>
      </c>
      <c r="E12475" t="str">
        <f t="shared" si="194"/>
        <v>2022NHS National Services ScotlandReligionDeclined</v>
      </c>
      <c r="F12475">
        <v>6.8001863064741501</v>
      </c>
    </row>
    <row r="12476" spans="1:6" x14ac:dyDescent="0.25">
      <c r="A12476" s="95">
        <v>44651</v>
      </c>
      <c r="B12476" t="s">
        <v>52</v>
      </c>
      <c r="C12476" t="s">
        <v>1</v>
      </c>
      <c r="D12476" t="s">
        <v>6</v>
      </c>
      <c r="E12476" t="str">
        <f t="shared" si="194"/>
        <v>2022NHS National Services ScotlandReligionNot Known</v>
      </c>
      <c r="F12476">
        <v>25.803446669771699</v>
      </c>
    </row>
    <row r="12477" spans="1:6" x14ac:dyDescent="0.25">
      <c r="A12477" s="95">
        <v>44651</v>
      </c>
      <c r="B12477" t="s">
        <v>52</v>
      </c>
      <c r="C12477" t="s">
        <v>1</v>
      </c>
      <c r="D12477" t="s">
        <v>7</v>
      </c>
      <c r="E12477" t="str">
        <f t="shared" si="194"/>
        <v>2022NHS National Services ScotlandReligionHindu</v>
      </c>
      <c r="F12477">
        <v>0.41918956683744701</v>
      </c>
    </row>
    <row r="12478" spans="1:6" x14ac:dyDescent="0.25">
      <c r="A12478" s="95">
        <v>44651</v>
      </c>
      <c r="B12478" t="s">
        <v>52</v>
      </c>
      <c r="C12478" t="s">
        <v>1</v>
      </c>
      <c r="D12478" t="s">
        <v>8</v>
      </c>
      <c r="E12478" t="str">
        <f t="shared" si="194"/>
        <v>2022NHS National Services ScotlandReligionJewish</v>
      </c>
      <c r="F12478">
        <v>0.186306474149976</v>
      </c>
    </row>
    <row r="12479" spans="1:6" x14ac:dyDescent="0.25">
      <c r="A12479" s="95">
        <v>44651</v>
      </c>
      <c r="B12479" t="s">
        <v>52</v>
      </c>
      <c r="C12479" t="s">
        <v>1</v>
      </c>
      <c r="D12479" t="s">
        <v>9</v>
      </c>
      <c r="E12479" t="str">
        <f t="shared" si="194"/>
        <v>2022NHS National Services ScotlandReligionMuslim</v>
      </c>
      <c r="F12479">
        <v>1.44387517466231</v>
      </c>
    </row>
    <row r="12480" spans="1:6" x14ac:dyDescent="0.25">
      <c r="A12480" s="95">
        <v>44651</v>
      </c>
      <c r="B12480" t="s">
        <v>52</v>
      </c>
      <c r="C12480" t="s">
        <v>1</v>
      </c>
      <c r="D12480" t="s">
        <v>13</v>
      </c>
      <c r="E12480" t="str">
        <f t="shared" si="194"/>
        <v>2022NHS National Services ScotlandReligionNo Religion</v>
      </c>
      <c r="F12480">
        <v>34.536562645551903</v>
      </c>
    </row>
    <row r="12481" spans="1:6" x14ac:dyDescent="0.25">
      <c r="A12481" s="95">
        <v>44651</v>
      </c>
      <c r="B12481" t="s">
        <v>52</v>
      </c>
      <c r="C12481" t="s">
        <v>1</v>
      </c>
      <c r="D12481" t="s">
        <v>12</v>
      </c>
      <c r="E12481" t="str">
        <f t="shared" si="194"/>
        <v>2022NHS National Services ScotlandReligionOther</v>
      </c>
      <c r="F12481">
        <v>0.978108989287377</v>
      </c>
    </row>
    <row r="12482" spans="1:6" x14ac:dyDescent="0.25">
      <c r="A12482" s="95">
        <v>44651</v>
      </c>
      <c r="B12482" t="s">
        <v>52</v>
      </c>
      <c r="C12482" t="s">
        <v>1</v>
      </c>
      <c r="D12482" t="s">
        <v>140</v>
      </c>
      <c r="E12482" t="str">
        <f t="shared" si="194"/>
        <v>2022NHS National Services ScotlandReligionChristian - Roman Catholic</v>
      </c>
      <c r="F12482">
        <v>8.9427107591988797</v>
      </c>
    </row>
    <row r="12483" spans="1:6" x14ac:dyDescent="0.25">
      <c r="A12483" s="95">
        <v>44651</v>
      </c>
      <c r="B12483" t="s">
        <v>52</v>
      </c>
      <c r="C12483" t="s">
        <v>1</v>
      </c>
      <c r="D12483" t="s">
        <v>10</v>
      </c>
      <c r="E12483" t="str">
        <f t="shared" si="194"/>
        <v>2022NHS National Services ScotlandReligionSikh</v>
      </c>
      <c r="F12483">
        <v>0.186306474149976</v>
      </c>
    </row>
    <row r="12484" spans="1:6" x14ac:dyDescent="0.25">
      <c r="A12484" s="95">
        <v>44651</v>
      </c>
      <c r="B12484" t="s">
        <v>15</v>
      </c>
      <c r="C12484" t="s">
        <v>1</v>
      </c>
      <c r="D12484" t="s">
        <v>116</v>
      </c>
      <c r="E12484" t="str">
        <f t="shared" ref="E12484:E12547" si="195">"20"&amp;RIGHT(TEXT(A12484,"dd-mmm-yy"),2)&amp;B12484&amp;C12484&amp;D12484</f>
        <v>2022Scottish Ambulance ServiceReligionBuddhist</v>
      </c>
      <c r="F12484">
        <v>0.13655605626109499</v>
      </c>
    </row>
    <row r="12485" spans="1:6" x14ac:dyDescent="0.25">
      <c r="A12485" s="95">
        <v>44651</v>
      </c>
      <c r="B12485" t="s">
        <v>15</v>
      </c>
      <c r="C12485" t="s">
        <v>1</v>
      </c>
      <c r="D12485" t="s">
        <v>11</v>
      </c>
      <c r="E12485" t="str">
        <f t="shared" si="195"/>
        <v>2022Scottish Ambulance ServiceReligionChristian - Other</v>
      </c>
      <c r="F12485">
        <v>4.50634985661614</v>
      </c>
    </row>
    <row r="12486" spans="1:6" x14ac:dyDescent="0.25">
      <c r="A12486" s="95">
        <v>44651</v>
      </c>
      <c r="B12486" t="s">
        <v>15</v>
      </c>
      <c r="C12486" t="s">
        <v>1</v>
      </c>
      <c r="D12486" t="s">
        <v>139</v>
      </c>
      <c r="E12486" t="str">
        <f t="shared" si="195"/>
        <v>2022Scottish Ambulance ServiceReligionChristian - Church Of Scotland</v>
      </c>
      <c r="F12486">
        <v>15.526423596886501</v>
      </c>
    </row>
    <row r="12487" spans="1:6" x14ac:dyDescent="0.25">
      <c r="A12487" s="95">
        <v>44651</v>
      </c>
      <c r="B12487" t="s">
        <v>15</v>
      </c>
      <c r="C12487" t="s">
        <v>1</v>
      </c>
      <c r="D12487" t="s">
        <v>14</v>
      </c>
      <c r="E12487" t="str">
        <f t="shared" si="195"/>
        <v>2022Scottish Ambulance ServiceReligionDeclined</v>
      </c>
      <c r="F12487">
        <v>6.4181346442714702</v>
      </c>
    </row>
    <row r="12488" spans="1:6" x14ac:dyDescent="0.25">
      <c r="A12488" s="95">
        <v>44651</v>
      </c>
      <c r="B12488" t="s">
        <v>15</v>
      </c>
      <c r="C12488" t="s">
        <v>1</v>
      </c>
      <c r="D12488" t="s">
        <v>6</v>
      </c>
      <c r="E12488" t="str">
        <f t="shared" si="195"/>
        <v>2022Scottish Ambulance ServiceReligionNot Known</v>
      </c>
      <c r="F12488">
        <v>32.582275023897303</v>
      </c>
    </row>
    <row r="12489" spans="1:6" x14ac:dyDescent="0.25">
      <c r="A12489" s="95">
        <v>44651</v>
      </c>
      <c r="B12489" t="s">
        <v>15</v>
      </c>
      <c r="C12489" t="s">
        <v>1</v>
      </c>
      <c r="D12489" t="s">
        <v>7</v>
      </c>
      <c r="E12489" t="str">
        <f t="shared" si="195"/>
        <v>2022Scottish Ambulance ServiceReligionHindu</v>
      </c>
      <c r="F12489">
        <v>5.4622422504438002E-2</v>
      </c>
    </row>
    <row r="12490" spans="1:6" x14ac:dyDescent="0.25">
      <c r="A12490" s="95">
        <v>44651</v>
      </c>
      <c r="B12490" t="s">
        <v>15</v>
      </c>
      <c r="C12490" t="s">
        <v>1</v>
      </c>
      <c r="D12490" t="s">
        <v>8</v>
      </c>
      <c r="E12490" t="str">
        <f t="shared" si="195"/>
        <v>2022Scottish Ambulance ServiceReligionJewish</v>
      </c>
      <c r="F12490">
        <v>4.0966816878328503E-2</v>
      </c>
    </row>
    <row r="12491" spans="1:6" x14ac:dyDescent="0.25">
      <c r="A12491" s="95">
        <v>44651</v>
      </c>
      <c r="B12491" t="s">
        <v>15</v>
      </c>
      <c r="C12491" t="s">
        <v>1</v>
      </c>
      <c r="D12491" t="s">
        <v>9</v>
      </c>
      <c r="E12491" t="str">
        <f t="shared" si="195"/>
        <v>2022Scottish Ambulance ServiceReligionMuslim</v>
      </c>
      <c r="F12491">
        <v>0.204834084391642</v>
      </c>
    </row>
    <row r="12492" spans="1:6" x14ac:dyDescent="0.25">
      <c r="A12492" s="95">
        <v>44651</v>
      </c>
      <c r="B12492" t="s">
        <v>15</v>
      </c>
      <c r="C12492" t="s">
        <v>1</v>
      </c>
      <c r="D12492" t="s">
        <v>13</v>
      </c>
      <c r="E12492" t="str">
        <f t="shared" si="195"/>
        <v>2022Scottish Ambulance ServiceReligionNo Religion</v>
      </c>
      <c r="F12492">
        <v>31.6536938413218</v>
      </c>
    </row>
    <row r="12493" spans="1:6" x14ac:dyDescent="0.25">
      <c r="A12493" s="95">
        <v>44651</v>
      </c>
      <c r="B12493" t="s">
        <v>15</v>
      </c>
      <c r="C12493" t="s">
        <v>1</v>
      </c>
      <c r="D12493" t="s">
        <v>12</v>
      </c>
      <c r="E12493" t="str">
        <f t="shared" si="195"/>
        <v>2022Scottish Ambulance ServiceReligionOther</v>
      </c>
      <c r="F12493">
        <v>1.3109381401065101</v>
      </c>
    </row>
    <row r="12494" spans="1:6" x14ac:dyDescent="0.25">
      <c r="A12494" s="95">
        <v>44651</v>
      </c>
      <c r="B12494" t="s">
        <v>15</v>
      </c>
      <c r="C12494" t="s">
        <v>1</v>
      </c>
      <c r="D12494" t="s">
        <v>140</v>
      </c>
      <c r="E12494" t="str">
        <f t="shared" si="195"/>
        <v>2022Scottish Ambulance ServiceReligionChristian - Roman Catholic</v>
      </c>
      <c r="F12494">
        <v>7.5242386999863404</v>
      </c>
    </row>
    <row r="12495" spans="1:6" x14ac:dyDescent="0.25">
      <c r="A12495" s="95">
        <v>44651</v>
      </c>
      <c r="B12495" t="s">
        <v>15</v>
      </c>
      <c r="C12495" t="s">
        <v>1</v>
      </c>
      <c r="D12495" t="s">
        <v>10</v>
      </c>
      <c r="E12495" t="str">
        <f t="shared" si="195"/>
        <v>2022Scottish Ambulance ServiceReligionSikh</v>
      </c>
      <c r="F12495">
        <v>4.0966816878328503E-2</v>
      </c>
    </row>
    <row r="12496" spans="1:6" x14ac:dyDescent="0.25">
      <c r="A12496" s="95">
        <v>44651</v>
      </c>
      <c r="B12496" t="s">
        <v>16</v>
      </c>
      <c r="C12496" t="s">
        <v>1</v>
      </c>
      <c r="D12496" t="s">
        <v>116</v>
      </c>
      <c r="E12496" t="str">
        <f t="shared" si="195"/>
        <v>2022NHS 24ReligionBuddhist</v>
      </c>
      <c r="F12496">
        <v>0.20439448134900301</v>
      </c>
    </row>
    <row r="12497" spans="1:6" x14ac:dyDescent="0.25">
      <c r="A12497" s="95">
        <v>44651</v>
      </c>
      <c r="B12497" t="s">
        <v>16</v>
      </c>
      <c r="C12497" t="s">
        <v>1</v>
      </c>
      <c r="D12497" t="s">
        <v>11</v>
      </c>
      <c r="E12497" t="str">
        <f t="shared" si="195"/>
        <v>2022NHS 24ReligionChristian - Other</v>
      </c>
      <c r="F12497">
        <v>4.24118548799182</v>
      </c>
    </row>
    <row r="12498" spans="1:6" x14ac:dyDescent="0.25">
      <c r="A12498" s="95">
        <v>44651</v>
      </c>
      <c r="B12498" t="s">
        <v>16</v>
      </c>
      <c r="C12498" t="s">
        <v>1</v>
      </c>
      <c r="D12498" t="s">
        <v>139</v>
      </c>
      <c r="E12498" t="str">
        <f t="shared" si="195"/>
        <v>2022NHS 24ReligionChristian - Church Of Scotland</v>
      </c>
      <c r="F12498">
        <v>15.687276443536</v>
      </c>
    </row>
    <row r="12499" spans="1:6" x14ac:dyDescent="0.25">
      <c r="A12499" s="95">
        <v>44651</v>
      </c>
      <c r="B12499" t="s">
        <v>16</v>
      </c>
      <c r="C12499" t="s">
        <v>1</v>
      </c>
      <c r="D12499" t="s">
        <v>14</v>
      </c>
      <c r="E12499" t="str">
        <f t="shared" si="195"/>
        <v>2022NHS 24ReligionDeclined</v>
      </c>
      <c r="F12499">
        <v>4.9565661727133303</v>
      </c>
    </row>
    <row r="12500" spans="1:6" x14ac:dyDescent="0.25">
      <c r="A12500" s="95">
        <v>44651</v>
      </c>
      <c r="B12500" t="s">
        <v>16</v>
      </c>
      <c r="C12500" t="s">
        <v>1</v>
      </c>
      <c r="D12500" t="s">
        <v>6</v>
      </c>
      <c r="E12500" t="str">
        <f t="shared" si="195"/>
        <v>2022NHS 24ReligionNot Known</v>
      </c>
      <c r="F12500">
        <v>21.9213081246806</v>
      </c>
    </row>
    <row r="12501" spans="1:6" x14ac:dyDescent="0.25">
      <c r="A12501" s="95">
        <v>44651</v>
      </c>
      <c r="B12501" t="s">
        <v>16</v>
      </c>
      <c r="C12501" t="s">
        <v>1</v>
      </c>
      <c r="D12501" t="s">
        <v>7</v>
      </c>
      <c r="E12501" t="str">
        <f t="shared" si="195"/>
        <v>2022NHS 24ReligionHindu</v>
      </c>
      <c r="F12501">
        <v>0.20439448134900301</v>
      </c>
    </row>
    <row r="12502" spans="1:6" x14ac:dyDescent="0.25">
      <c r="A12502" s="95">
        <v>44651</v>
      </c>
      <c r="B12502" t="s">
        <v>16</v>
      </c>
      <c r="C12502" t="s">
        <v>1</v>
      </c>
      <c r="D12502" t="s">
        <v>9</v>
      </c>
      <c r="E12502" t="str">
        <f t="shared" si="195"/>
        <v>2022NHS 24ReligionMuslim</v>
      </c>
      <c r="F12502">
        <v>0.45988758303525801</v>
      </c>
    </row>
    <row r="12503" spans="1:6" x14ac:dyDescent="0.25">
      <c r="A12503" s="95">
        <v>44651</v>
      </c>
      <c r="B12503" t="s">
        <v>16</v>
      </c>
      <c r="C12503" t="s">
        <v>1</v>
      </c>
      <c r="D12503" t="s">
        <v>13</v>
      </c>
      <c r="E12503" t="str">
        <f t="shared" si="195"/>
        <v>2022NHS 24ReligionNo Religion</v>
      </c>
      <c r="F12503">
        <v>35.973428717424603</v>
      </c>
    </row>
    <row r="12504" spans="1:6" x14ac:dyDescent="0.25">
      <c r="A12504" s="95">
        <v>44651</v>
      </c>
      <c r="B12504" t="s">
        <v>16</v>
      </c>
      <c r="C12504" t="s">
        <v>1</v>
      </c>
      <c r="D12504" t="s">
        <v>12</v>
      </c>
      <c r="E12504" t="str">
        <f t="shared" si="195"/>
        <v>2022NHS 24ReligionOther</v>
      </c>
      <c r="F12504">
        <v>0.970873786407766</v>
      </c>
    </row>
    <row r="12505" spans="1:6" x14ac:dyDescent="0.25">
      <c r="A12505" s="95">
        <v>44651</v>
      </c>
      <c r="B12505" t="s">
        <v>16</v>
      </c>
      <c r="C12505" t="s">
        <v>1</v>
      </c>
      <c r="D12505" t="s">
        <v>140</v>
      </c>
      <c r="E12505" t="str">
        <f t="shared" si="195"/>
        <v>2022NHS 24ReligionChristian - Roman Catholic</v>
      </c>
      <c r="F12505">
        <v>15.1251916198262</v>
      </c>
    </row>
    <row r="12506" spans="1:6" x14ac:dyDescent="0.25">
      <c r="A12506" s="95">
        <v>44651</v>
      </c>
      <c r="B12506" t="s">
        <v>16</v>
      </c>
      <c r="C12506" t="s">
        <v>1</v>
      </c>
      <c r="D12506" t="s">
        <v>10</v>
      </c>
      <c r="E12506" t="str">
        <f t="shared" si="195"/>
        <v>2022NHS 24ReligionSikh</v>
      </c>
      <c r="F12506">
        <v>0.255493101686254</v>
      </c>
    </row>
    <row r="12507" spans="1:6" x14ac:dyDescent="0.25">
      <c r="A12507" s="95">
        <v>44651</v>
      </c>
      <c r="B12507" t="s">
        <v>17</v>
      </c>
      <c r="C12507" t="s">
        <v>1</v>
      </c>
      <c r="D12507" t="s">
        <v>116</v>
      </c>
      <c r="E12507" t="str">
        <f t="shared" si="195"/>
        <v>2022NHS Education for ScotlandReligionBuddhist</v>
      </c>
      <c r="F12507">
        <v>0.47077285209886199</v>
      </c>
    </row>
    <row r="12508" spans="1:6" x14ac:dyDescent="0.25">
      <c r="A12508" s="95">
        <v>44651</v>
      </c>
      <c r="B12508" t="s">
        <v>17</v>
      </c>
      <c r="C12508" t="s">
        <v>1</v>
      </c>
      <c r="D12508" t="s">
        <v>11</v>
      </c>
      <c r="E12508" t="str">
        <f t="shared" si="195"/>
        <v>2022NHS Education for ScotlandReligionChristian - Other</v>
      </c>
      <c r="F12508">
        <v>9.6116123970184297</v>
      </c>
    </row>
    <row r="12509" spans="1:6" x14ac:dyDescent="0.25">
      <c r="A12509" s="95">
        <v>44651</v>
      </c>
      <c r="B12509" t="s">
        <v>17</v>
      </c>
      <c r="C12509" t="s">
        <v>1</v>
      </c>
      <c r="D12509" t="s">
        <v>139</v>
      </c>
      <c r="E12509" t="str">
        <f t="shared" si="195"/>
        <v>2022NHS Education for ScotlandReligionChristian - Church Of Scotland</v>
      </c>
      <c r="F12509">
        <v>11.259317379364401</v>
      </c>
    </row>
    <row r="12510" spans="1:6" x14ac:dyDescent="0.25">
      <c r="A12510" s="95">
        <v>44651</v>
      </c>
      <c r="B12510" t="s">
        <v>17</v>
      </c>
      <c r="C12510" t="s">
        <v>1</v>
      </c>
      <c r="D12510" t="s">
        <v>14</v>
      </c>
      <c r="E12510" t="str">
        <f t="shared" si="195"/>
        <v>2022NHS Education for ScotlandReligionDeclined</v>
      </c>
      <c r="F12510">
        <v>12.200863083562099</v>
      </c>
    </row>
    <row r="12511" spans="1:6" x14ac:dyDescent="0.25">
      <c r="A12511" s="95">
        <v>44651</v>
      </c>
      <c r="B12511" t="s">
        <v>17</v>
      </c>
      <c r="C12511" t="s">
        <v>1</v>
      </c>
      <c r="D12511" t="s">
        <v>6</v>
      </c>
      <c r="E12511" t="str">
        <f t="shared" si="195"/>
        <v>2022NHS Education for ScotlandReligionNot Known</v>
      </c>
      <c r="F12511">
        <v>31.875245194193798</v>
      </c>
    </row>
    <row r="12512" spans="1:6" x14ac:dyDescent="0.25">
      <c r="A12512" s="95">
        <v>44651</v>
      </c>
      <c r="B12512" t="s">
        <v>17</v>
      </c>
      <c r="C12512" t="s">
        <v>1</v>
      </c>
      <c r="D12512" t="s">
        <v>7</v>
      </c>
      <c r="E12512" t="str">
        <f t="shared" si="195"/>
        <v>2022NHS Education for ScotlandReligionHindu</v>
      </c>
      <c r="F12512">
        <v>1.2750098077677501</v>
      </c>
    </row>
    <row r="12513" spans="1:6" x14ac:dyDescent="0.25">
      <c r="A12513" s="95">
        <v>44651</v>
      </c>
      <c r="B12513" t="s">
        <v>17</v>
      </c>
      <c r="C12513" t="s">
        <v>1</v>
      </c>
      <c r="D12513" t="s">
        <v>8</v>
      </c>
      <c r="E12513" t="str">
        <f t="shared" si="195"/>
        <v>2022NHS Education for ScotlandReligionJewish</v>
      </c>
      <c r="F12513">
        <v>0.156924284032954</v>
      </c>
    </row>
    <row r="12514" spans="1:6" x14ac:dyDescent="0.25">
      <c r="A12514" s="95">
        <v>44651</v>
      </c>
      <c r="B12514" t="s">
        <v>17</v>
      </c>
      <c r="C12514" t="s">
        <v>1</v>
      </c>
      <c r="D12514" t="s">
        <v>9</v>
      </c>
      <c r="E12514" t="str">
        <f t="shared" si="195"/>
        <v>2022NHS Education for ScotlandReligionMuslim</v>
      </c>
      <c r="F12514">
        <v>2.60886622204786</v>
      </c>
    </row>
    <row r="12515" spans="1:6" x14ac:dyDescent="0.25">
      <c r="A12515" s="95">
        <v>44651</v>
      </c>
      <c r="B12515" t="s">
        <v>17</v>
      </c>
      <c r="C12515" t="s">
        <v>1</v>
      </c>
      <c r="D12515" t="s">
        <v>13</v>
      </c>
      <c r="E12515" t="str">
        <f t="shared" si="195"/>
        <v>2022NHS Education for ScotlandReligionNo Religion</v>
      </c>
      <c r="F12515">
        <v>22.106708513142401</v>
      </c>
    </row>
    <row r="12516" spans="1:6" x14ac:dyDescent="0.25">
      <c r="A12516" s="95">
        <v>44651</v>
      </c>
      <c r="B12516" t="s">
        <v>17</v>
      </c>
      <c r="C12516" t="s">
        <v>1</v>
      </c>
      <c r="D12516" t="s">
        <v>12</v>
      </c>
      <c r="E12516" t="str">
        <f t="shared" si="195"/>
        <v>2022NHS Education for ScotlandReligionOther</v>
      </c>
      <c r="F12516">
        <v>1.74578265986661</v>
      </c>
    </row>
    <row r="12517" spans="1:6" x14ac:dyDescent="0.25">
      <c r="A12517" s="95">
        <v>44651</v>
      </c>
      <c r="B12517" t="s">
        <v>17</v>
      </c>
      <c r="C12517" t="s">
        <v>1</v>
      </c>
      <c r="D12517" t="s">
        <v>140</v>
      </c>
      <c r="E12517" t="str">
        <f t="shared" si="195"/>
        <v>2022NHS Education for ScotlandReligionChristian - Roman Catholic</v>
      </c>
      <c r="F12517">
        <v>6.4927422518634703</v>
      </c>
    </row>
    <row r="12518" spans="1:6" x14ac:dyDescent="0.25">
      <c r="A12518" s="95">
        <v>44651</v>
      </c>
      <c r="B12518" t="s">
        <v>17</v>
      </c>
      <c r="C12518" t="s">
        <v>1</v>
      </c>
      <c r="D12518" t="s">
        <v>10</v>
      </c>
      <c r="E12518" t="str">
        <f t="shared" si="195"/>
        <v>2022NHS Education for ScotlandReligionSikh</v>
      </c>
      <c r="F12518">
        <v>0.196155355041192</v>
      </c>
    </row>
    <row r="12519" spans="1:6" x14ac:dyDescent="0.25">
      <c r="A12519" s="95">
        <v>44651</v>
      </c>
      <c r="B12519" t="s">
        <v>83</v>
      </c>
      <c r="C12519" t="s">
        <v>1</v>
      </c>
      <c r="D12519" t="s">
        <v>11</v>
      </c>
      <c r="E12519" t="str">
        <f t="shared" si="195"/>
        <v>2022Healthcare Improvement ScotlandReligionChristian - Other</v>
      </c>
      <c r="F12519">
        <v>7.2289156626505999</v>
      </c>
    </row>
    <row r="12520" spans="1:6" x14ac:dyDescent="0.25">
      <c r="A12520" s="95">
        <v>44651</v>
      </c>
      <c r="B12520" t="s">
        <v>83</v>
      </c>
      <c r="C12520" t="s">
        <v>1</v>
      </c>
      <c r="D12520" t="s">
        <v>139</v>
      </c>
      <c r="E12520" t="str">
        <f t="shared" si="195"/>
        <v>2022Healthcare Improvement ScotlandReligionChristian - Church Of Scotland</v>
      </c>
      <c r="F12520">
        <v>15.3184165232358</v>
      </c>
    </row>
    <row r="12521" spans="1:6" x14ac:dyDescent="0.25">
      <c r="A12521" s="95">
        <v>44651</v>
      </c>
      <c r="B12521" t="s">
        <v>83</v>
      </c>
      <c r="C12521" t="s">
        <v>1</v>
      </c>
      <c r="D12521" t="s">
        <v>14</v>
      </c>
      <c r="E12521" t="str">
        <f t="shared" si="195"/>
        <v>2022Healthcare Improvement ScotlandReligionDeclined</v>
      </c>
      <c r="F12521">
        <v>10.8433734939759</v>
      </c>
    </row>
    <row r="12522" spans="1:6" x14ac:dyDescent="0.25">
      <c r="A12522" s="95">
        <v>44651</v>
      </c>
      <c r="B12522" t="s">
        <v>83</v>
      </c>
      <c r="C12522" t="s">
        <v>1</v>
      </c>
      <c r="D12522" t="s">
        <v>6</v>
      </c>
      <c r="E12522" t="str">
        <f t="shared" si="195"/>
        <v>2022Healthcare Improvement ScotlandReligionNot Known</v>
      </c>
      <c r="F12522">
        <v>6.5404475043029198</v>
      </c>
    </row>
    <row r="12523" spans="1:6" x14ac:dyDescent="0.25">
      <c r="A12523" s="95">
        <v>44651</v>
      </c>
      <c r="B12523" t="s">
        <v>83</v>
      </c>
      <c r="C12523" t="s">
        <v>1</v>
      </c>
      <c r="D12523" t="s">
        <v>7</v>
      </c>
      <c r="E12523" t="str">
        <f t="shared" si="195"/>
        <v>2022Healthcare Improvement ScotlandReligionHindu</v>
      </c>
      <c r="F12523">
        <v>0.17211703958691901</v>
      </c>
    </row>
    <row r="12524" spans="1:6" x14ac:dyDescent="0.25">
      <c r="A12524" s="95">
        <v>44651</v>
      </c>
      <c r="B12524" t="s">
        <v>83</v>
      </c>
      <c r="C12524" t="s">
        <v>1</v>
      </c>
      <c r="D12524" t="s">
        <v>8</v>
      </c>
      <c r="E12524" t="str">
        <f t="shared" si="195"/>
        <v>2022Healthcare Improvement ScotlandReligionJewish</v>
      </c>
      <c r="F12524">
        <v>0.17211703958691901</v>
      </c>
    </row>
    <row r="12525" spans="1:6" x14ac:dyDescent="0.25">
      <c r="A12525" s="95">
        <v>44651</v>
      </c>
      <c r="B12525" t="s">
        <v>83</v>
      </c>
      <c r="C12525" t="s">
        <v>1</v>
      </c>
      <c r="D12525" t="s">
        <v>9</v>
      </c>
      <c r="E12525" t="str">
        <f t="shared" si="195"/>
        <v>2022Healthcare Improvement ScotlandReligionMuslim</v>
      </c>
      <c r="F12525">
        <v>0.86058519793459498</v>
      </c>
    </row>
    <row r="12526" spans="1:6" x14ac:dyDescent="0.25">
      <c r="A12526" s="95">
        <v>44651</v>
      </c>
      <c r="B12526" t="s">
        <v>83</v>
      </c>
      <c r="C12526" t="s">
        <v>1</v>
      </c>
      <c r="D12526" t="s">
        <v>13</v>
      </c>
      <c r="E12526" t="str">
        <f t="shared" si="195"/>
        <v>2022Healthcare Improvement ScotlandReligionNo Religion</v>
      </c>
      <c r="F12526">
        <v>44.406196213425098</v>
      </c>
    </row>
    <row r="12527" spans="1:6" x14ac:dyDescent="0.25">
      <c r="A12527" s="95">
        <v>44651</v>
      </c>
      <c r="B12527" t="s">
        <v>83</v>
      </c>
      <c r="C12527" t="s">
        <v>1</v>
      </c>
      <c r="D12527" t="s">
        <v>12</v>
      </c>
      <c r="E12527" t="str">
        <f t="shared" si="195"/>
        <v>2022Healthcare Improvement ScotlandReligionOther</v>
      </c>
      <c r="F12527">
        <v>0.51635111876075701</v>
      </c>
    </row>
    <row r="12528" spans="1:6" x14ac:dyDescent="0.25">
      <c r="A12528" s="95">
        <v>44651</v>
      </c>
      <c r="B12528" t="s">
        <v>83</v>
      </c>
      <c r="C12528" t="s">
        <v>1</v>
      </c>
      <c r="D12528" t="s">
        <v>140</v>
      </c>
      <c r="E12528" t="str">
        <f t="shared" si="195"/>
        <v>2022Healthcare Improvement ScotlandReligionChristian - Roman Catholic</v>
      </c>
      <c r="F12528">
        <v>13.941480206540399</v>
      </c>
    </row>
    <row r="12529" spans="1:6" x14ac:dyDescent="0.25">
      <c r="A12529" s="95">
        <v>44651</v>
      </c>
      <c r="B12529" t="s">
        <v>141</v>
      </c>
      <c r="C12529" t="s">
        <v>1</v>
      </c>
      <c r="D12529" t="s">
        <v>116</v>
      </c>
      <c r="E12529" t="str">
        <f t="shared" si="195"/>
        <v>2022Public Health ScotlandReligionBuddhist</v>
      </c>
      <c r="F12529">
        <v>0.16090104585679799</v>
      </c>
    </row>
    <row r="12530" spans="1:6" x14ac:dyDescent="0.25">
      <c r="A12530" s="95">
        <v>44651</v>
      </c>
      <c r="B12530" t="s">
        <v>141</v>
      </c>
      <c r="C12530" t="s">
        <v>1</v>
      </c>
      <c r="D12530" t="s">
        <v>11</v>
      </c>
      <c r="E12530" t="str">
        <f t="shared" si="195"/>
        <v>2022Public Health ScotlandReligionChristian - Other</v>
      </c>
      <c r="F12530">
        <v>5.3097345132743303</v>
      </c>
    </row>
    <row r="12531" spans="1:6" x14ac:dyDescent="0.25">
      <c r="A12531" s="95">
        <v>44651</v>
      </c>
      <c r="B12531" t="s">
        <v>141</v>
      </c>
      <c r="C12531" t="s">
        <v>1</v>
      </c>
      <c r="D12531" t="s">
        <v>139</v>
      </c>
      <c r="E12531" t="str">
        <f t="shared" si="195"/>
        <v>2022Public Health ScotlandReligionChristian - Church Of Scotland</v>
      </c>
      <c r="F12531">
        <v>8.0450522928399</v>
      </c>
    </row>
    <row r="12532" spans="1:6" x14ac:dyDescent="0.25">
      <c r="A12532" s="95">
        <v>44651</v>
      </c>
      <c r="B12532" t="s">
        <v>141</v>
      </c>
      <c r="C12532" t="s">
        <v>1</v>
      </c>
      <c r="D12532" t="s">
        <v>14</v>
      </c>
      <c r="E12532" t="str">
        <f t="shared" si="195"/>
        <v>2022Public Health ScotlandReligionDeclined</v>
      </c>
      <c r="F12532">
        <v>9.5736122284794796</v>
      </c>
    </row>
    <row r="12533" spans="1:6" x14ac:dyDescent="0.25">
      <c r="A12533" s="95">
        <v>44651</v>
      </c>
      <c r="B12533" t="s">
        <v>141</v>
      </c>
      <c r="C12533" t="s">
        <v>1</v>
      </c>
      <c r="D12533" t="s">
        <v>6</v>
      </c>
      <c r="E12533" t="str">
        <f t="shared" si="195"/>
        <v>2022Public Health ScotlandReligionNot Known</v>
      </c>
      <c r="F12533">
        <v>22.767497988736899</v>
      </c>
    </row>
    <row r="12534" spans="1:6" x14ac:dyDescent="0.25">
      <c r="A12534" s="95">
        <v>44651</v>
      </c>
      <c r="B12534" t="s">
        <v>141</v>
      </c>
      <c r="C12534" t="s">
        <v>1</v>
      </c>
      <c r="D12534" t="s">
        <v>7</v>
      </c>
      <c r="E12534" t="str">
        <f t="shared" si="195"/>
        <v>2022Public Health ScotlandReligionHindu</v>
      </c>
      <c r="F12534">
        <v>0.56315366049879301</v>
      </c>
    </row>
    <row r="12535" spans="1:6" x14ac:dyDescent="0.25">
      <c r="A12535" s="95">
        <v>44651</v>
      </c>
      <c r="B12535" t="s">
        <v>141</v>
      </c>
      <c r="C12535" t="s">
        <v>1</v>
      </c>
      <c r="D12535" t="s">
        <v>8</v>
      </c>
      <c r="E12535" t="str">
        <f t="shared" si="195"/>
        <v>2022Public Health ScotlandReligionJewish</v>
      </c>
      <c r="F12535">
        <v>0.64360418342719194</v>
      </c>
    </row>
    <row r="12536" spans="1:6" x14ac:dyDescent="0.25">
      <c r="A12536" s="95">
        <v>44651</v>
      </c>
      <c r="B12536" t="s">
        <v>141</v>
      </c>
      <c r="C12536" t="s">
        <v>1</v>
      </c>
      <c r="D12536" t="s">
        <v>9</v>
      </c>
      <c r="E12536" t="str">
        <f t="shared" si="195"/>
        <v>2022Public Health ScotlandReligionMuslim</v>
      </c>
      <c r="F12536">
        <v>1.44810941271118</v>
      </c>
    </row>
    <row r="12537" spans="1:6" x14ac:dyDescent="0.25">
      <c r="A12537" s="95">
        <v>44651</v>
      </c>
      <c r="B12537" t="s">
        <v>141</v>
      </c>
      <c r="C12537" t="s">
        <v>1</v>
      </c>
      <c r="D12537" t="s">
        <v>13</v>
      </c>
      <c r="E12537" t="str">
        <f t="shared" si="195"/>
        <v>2022Public Health ScotlandReligionNo Religion</v>
      </c>
      <c r="F12537">
        <v>42.075623491552598</v>
      </c>
    </row>
    <row r="12538" spans="1:6" x14ac:dyDescent="0.25">
      <c r="A12538" s="95">
        <v>44651</v>
      </c>
      <c r="B12538" t="s">
        <v>141</v>
      </c>
      <c r="C12538" t="s">
        <v>1</v>
      </c>
      <c r="D12538" t="s">
        <v>12</v>
      </c>
      <c r="E12538" t="str">
        <f t="shared" si="195"/>
        <v>2022Public Health ScotlandReligionOther</v>
      </c>
      <c r="F12538">
        <v>0.80450522928399004</v>
      </c>
    </row>
    <row r="12539" spans="1:6" x14ac:dyDescent="0.25">
      <c r="A12539" s="95">
        <v>44651</v>
      </c>
      <c r="B12539" t="s">
        <v>141</v>
      </c>
      <c r="C12539" t="s">
        <v>1</v>
      </c>
      <c r="D12539" t="s">
        <v>140</v>
      </c>
      <c r="E12539" t="str">
        <f t="shared" si="195"/>
        <v>2022Public Health ScotlandReligionChristian - Roman Catholic</v>
      </c>
      <c r="F12539">
        <v>8.5277554304102896</v>
      </c>
    </row>
    <row r="12540" spans="1:6" x14ac:dyDescent="0.25">
      <c r="A12540" s="95">
        <v>44651</v>
      </c>
      <c r="B12540" t="s">
        <v>141</v>
      </c>
      <c r="C12540" t="s">
        <v>1</v>
      </c>
      <c r="D12540" t="s">
        <v>10</v>
      </c>
      <c r="E12540" t="str">
        <f t="shared" si="195"/>
        <v>2022Public Health ScotlandReligionSikh</v>
      </c>
      <c r="F12540">
        <v>8.0450522928398993E-2</v>
      </c>
    </row>
    <row r="12541" spans="1:6" x14ac:dyDescent="0.25">
      <c r="A12541" s="95">
        <v>44651</v>
      </c>
      <c r="B12541" t="s">
        <v>19</v>
      </c>
      <c r="C12541" t="s">
        <v>1</v>
      </c>
      <c r="D12541" t="s">
        <v>116</v>
      </c>
      <c r="E12541" t="str">
        <f t="shared" si="195"/>
        <v>2022The State HospitalReligionBuddhist</v>
      </c>
      <c r="F12541">
        <v>0.14265335235377999</v>
      </c>
    </row>
    <row r="12542" spans="1:6" x14ac:dyDescent="0.25">
      <c r="A12542" s="95">
        <v>44651</v>
      </c>
      <c r="B12542" t="s">
        <v>19</v>
      </c>
      <c r="C12542" t="s">
        <v>1</v>
      </c>
      <c r="D12542" t="s">
        <v>11</v>
      </c>
      <c r="E12542" t="str">
        <f t="shared" si="195"/>
        <v>2022The State HospitalReligionChristian - Other</v>
      </c>
      <c r="F12542">
        <v>6.1340941512125502</v>
      </c>
    </row>
    <row r="12543" spans="1:6" x14ac:dyDescent="0.25">
      <c r="A12543" s="95">
        <v>44651</v>
      </c>
      <c r="B12543" t="s">
        <v>19</v>
      </c>
      <c r="C12543" t="s">
        <v>1</v>
      </c>
      <c r="D12543" t="s">
        <v>139</v>
      </c>
      <c r="E12543" t="str">
        <f t="shared" si="195"/>
        <v>2022The State HospitalReligionChristian - Church Of Scotland</v>
      </c>
      <c r="F12543">
        <v>21.255349500713201</v>
      </c>
    </row>
    <row r="12544" spans="1:6" x14ac:dyDescent="0.25">
      <c r="A12544" s="95">
        <v>44651</v>
      </c>
      <c r="B12544" t="s">
        <v>19</v>
      </c>
      <c r="C12544" t="s">
        <v>1</v>
      </c>
      <c r="D12544" t="s">
        <v>14</v>
      </c>
      <c r="E12544" t="str">
        <f t="shared" si="195"/>
        <v>2022The State HospitalReligionDeclined</v>
      </c>
      <c r="F12544">
        <v>6.4194008559201103</v>
      </c>
    </row>
    <row r="12545" spans="1:6" x14ac:dyDescent="0.25">
      <c r="A12545" s="95">
        <v>44651</v>
      </c>
      <c r="B12545" t="s">
        <v>19</v>
      </c>
      <c r="C12545" t="s">
        <v>1</v>
      </c>
      <c r="D12545" t="s">
        <v>6</v>
      </c>
      <c r="E12545" t="str">
        <f t="shared" si="195"/>
        <v>2022The State HospitalReligionNot Known</v>
      </c>
      <c r="F12545">
        <v>25.534950071326602</v>
      </c>
    </row>
    <row r="12546" spans="1:6" x14ac:dyDescent="0.25">
      <c r="A12546" s="95">
        <v>44651</v>
      </c>
      <c r="B12546" t="s">
        <v>19</v>
      </c>
      <c r="C12546" t="s">
        <v>1</v>
      </c>
      <c r="D12546" t="s">
        <v>7</v>
      </c>
      <c r="E12546" t="str">
        <f t="shared" si="195"/>
        <v>2022The State HospitalReligionHindu</v>
      </c>
      <c r="F12546">
        <v>0.14265335235377999</v>
      </c>
    </row>
    <row r="12547" spans="1:6" x14ac:dyDescent="0.25">
      <c r="A12547" s="95">
        <v>44651</v>
      </c>
      <c r="B12547" t="s">
        <v>19</v>
      </c>
      <c r="C12547" t="s">
        <v>1</v>
      </c>
      <c r="D12547" t="s">
        <v>8</v>
      </c>
      <c r="E12547" t="str">
        <f t="shared" si="195"/>
        <v>2022The State HospitalReligionJewish</v>
      </c>
      <c r="F12547">
        <v>0.14265335235377999</v>
      </c>
    </row>
    <row r="12548" spans="1:6" x14ac:dyDescent="0.25">
      <c r="A12548" s="95">
        <v>44651</v>
      </c>
      <c r="B12548" t="s">
        <v>19</v>
      </c>
      <c r="C12548" t="s">
        <v>1</v>
      </c>
      <c r="D12548" t="s">
        <v>9</v>
      </c>
      <c r="E12548" t="str">
        <f t="shared" ref="E12548:E12611" si="196">"20"&amp;RIGHT(TEXT(A12548,"dd-mmm-yy"),2)&amp;B12548&amp;C12548&amp;D12548</f>
        <v>2022The State HospitalReligionMuslim</v>
      </c>
      <c r="F12548">
        <v>0.14265335235377999</v>
      </c>
    </row>
    <row r="12549" spans="1:6" x14ac:dyDescent="0.25">
      <c r="A12549" s="95">
        <v>44651</v>
      </c>
      <c r="B12549" t="s">
        <v>19</v>
      </c>
      <c r="C12549" t="s">
        <v>1</v>
      </c>
      <c r="D12549" t="s">
        <v>13</v>
      </c>
      <c r="E12549" t="str">
        <f t="shared" si="196"/>
        <v>2022The State HospitalReligionNo Religion</v>
      </c>
      <c r="F12549">
        <v>30.2425106990014</v>
      </c>
    </row>
    <row r="12550" spans="1:6" x14ac:dyDescent="0.25">
      <c r="A12550" s="95">
        <v>44651</v>
      </c>
      <c r="B12550" t="s">
        <v>19</v>
      </c>
      <c r="C12550" t="s">
        <v>1</v>
      </c>
      <c r="D12550" t="s">
        <v>12</v>
      </c>
      <c r="E12550" t="str">
        <f t="shared" si="196"/>
        <v>2022The State HospitalReligionOther</v>
      </c>
      <c r="F12550">
        <v>0.28530670470755998</v>
      </c>
    </row>
    <row r="12551" spans="1:6" x14ac:dyDescent="0.25">
      <c r="A12551" s="95">
        <v>44651</v>
      </c>
      <c r="B12551" t="s">
        <v>19</v>
      </c>
      <c r="C12551" t="s">
        <v>1</v>
      </c>
      <c r="D12551" t="s">
        <v>140</v>
      </c>
      <c r="E12551" t="str">
        <f t="shared" si="196"/>
        <v>2022The State HospitalReligionChristian - Roman Catholic</v>
      </c>
      <c r="F12551">
        <v>9.5577746077032799</v>
      </c>
    </row>
    <row r="12552" spans="1:6" x14ac:dyDescent="0.25">
      <c r="A12552" s="95">
        <v>44651</v>
      </c>
      <c r="B12552" t="s">
        <v>35</v>
      </c>
      <c r="C12552" t="s">
        <v>1</v>
      </c>
      <c r="D12552" t="s">
        <v>116</v>
      </c>
      <c r="E12552" t="str">
        <f t="shared" si="196"/>
        <v>2022National Waiting Times CentreReligionBuddhist</v>
      </c>
      <c r="F12552">
        <v>0.197316495659037</v>
      </c>
    </row>
    <row r="12553" spans="1:6" x14ac:dyDescent="0.25">
      <c r="A12553" s="95">
        <v>44651</v>
      </c>
      <c r="B12553" t="s">
        <v>35</v>
      </c>
      <c r="C12553" t="s">
        <v>1</v>
      </c>
      <c r="D12553" t="s">
        <v>11</v>
      </c>
      <c r="E12553" t="str">
        <f t="shared" si="196"/>
        <v>2022National Waiting Times CentreReligionChristian - Other</v>
      </c>
      <c r="F12553">
        <v>7.8137332280978598</v>
      </c>
    </row>
    <row r="12554" spans="1:6" x14ac:dyDescent="0.25">
      <c r="A12554" s="95">
        <v>44651</v>
      </c>
      <c r="B12554" t="s">
        <v>35</v>
      </c>
      <c r="C12554" t="s">
        <v>1</v>
      </c>
      <c r="D12554" t="s">
        <v>139</v>
      </c>
      <c r="E12554" t="str">
        <f t="shared" si="196"/>
        <v>2022National Waiting Times CentreReligionChristian - Church Of Scotland</v>
      </c>
      <c r="F12554">
        <v>18.1925808997632</v>
      </c>
    </row>
    <row r="12555" spans="1:6" x14ac:dyDescent="0.25">
      <c r="A12555" s="95">
        <v>44651</v>
      </c>
      <c r="B12555" t="s">
        <v>35</v>
      </c>
      <c r="C12555" t="s">
        <v>1</v>
      </c>
      <c r="D12555" t="s">
        <v>14</v>
      </c>
      <c r="E12555" t="str">
        <f t="shared" si="196"/>
        <v>2022National Waiting Times CentreReligionDeclined</v>
      </c>
      <c r="F12555">
        <v>7.97158642462509</v>
      </c>
    </row>
    <row r="12556" spans="1:6" x14ac:dyDescent="0.25">
      <c r="A12556" s="95">
        <v>44651</v>
      </c>
      <c r="B12556" t="s">
        <v>35</v>
      </c>
      <c r="C12556" t="s">
        <v>1</v>
      </c>
      <c r="D12556" t="s">
        <v>6</v>
      </c>
      <c r="E12556" t="str">
        <f t="shared" si="196"/>
        <v>2022National Waiting Times CentreReligionNot Known</v>
      </c>
      <c r="F12556">
        <v>11.641673243883099</v>
      </c>
    </row>
    <row r="12557" spans="1:6" x14ac:dyDescent="0.25">
      <c r="A12557" s="95">
        <v>44651</v>
      </c>
      <c r="B12557" t="s">
        <v>35</v>
      </c>
      <c r="C12557" t="s">
        <v>1</v>
      </c>
      <c r="D12557" t="s">
        <v>7</v>
      </c>
      <c r="E12557" t="str">
        <f t="shared" si="196"/>
        <v>2022National Waiting Times CentreReligionHindu</v>
      </c>
      <c r="F12557">
        <v>1.53906866614048</v>
      </c>
    </row>
    <row r="12558" spans="1:6" x14ac:dyDescent="0.25">
      <c r="A12558" s="95">
        <v>44651</v>
      </c>
      <c r="B12558" t="s">
        <v>35</v>
      </c>
      <c r="C12558" t="s">
        <v>1</v>
      </c>
      <c r="D12558" t="s">
        <v>8</v>
      </c>
      <c r="E12558" t="str">
        <f t="shared" si="196"/>
        <v>2022National Waiting Times CentreReligionJewish</v>
      </c>
      <c r="F12558">
        <v>0.197316495659037</v>
      </c>
    </row>
    <row r="12559" spans="1:6" x14ac:dyDescent="0.25">
      <c r="A12559" s="95">
        <v>44651</v>
      </c>
      <c r="B12559" t="s">
        <v>35</v>
      </c>
      <c r="C12559" t="s">
        <v>1</v>
      </c>
      <c r="D12559" t="s">
        <v>9</v>
      </c>
      <c r="E12559" t="str">
        <f t="shared" si="196"/>
        <v>2022National Waiting Times CentreReligionMuslim</v>
      </c>
      <c r="F12559">
        <v>1.7758484609313301</v>
      </c>
    </row>
    <row r="12560" spans="1:6" x14ac:dyDescent="0.25">
      <c r="A12560" s="95">
        <v>44651</v>
      </c>
      <c r="B12560" t="s">
        <v>35</v>
      </c>
      <c r="C12560" t="s">
        <v>1</v>
      </c>
      <c r="D12560" t="s">
        <v>13</v>
      </c>
      <c r="E12560" t="str">
        <f t="shared" si="196"/>
        <v>2022National Waiting Times CentreReligionNo Religion</v>
      </c>
      <c r="F12560">
        <v>27.0718232044198</v>
      </c>
    </row>
    <row r="12561" spans="1:6" x14ac:dyDescent="0.25">
      <c r="A12561" s="95">
        <v>44651</v>
      </c>
      <c r="B12561" t="s">
        <v>35</v>
      </c>
      <c r="C12561" t="s">
        <v>1</v>
      </c>
      <c r="D12561" t="s">
        <v>12</v>
      </c>
      <c r="E12561" t="str">
        <f t="shared" si="196"/>
        <v>2022National Waiting Times CentreReligionOther</v>
      </c>
      <c r="F12561">
        <v>2.09155485398579</v>
      </c>
    </row>
    <row r="12562" spans="1:6" x14ac:dyDescent="0.25">
      <c r="A12562" s="95">
        <v>44651</v>
      </c>
      <c r="B12562" t="s">
        <v>35</v>
      </c>
      <c r="C12562" t="s">
        <v>1</v>
      </c>
      <c r="D12562" t="s">
        <v>140</v>
      </c>
      <c r="E12562" t="str">
        <f t="shared" si="196"/>
        <v>2022National Waiting Times CentreReligionChristian - Roman Catholic</v>
      </c>
      <c r="F12562">
        <v>21.270718232044199</v>
      </c>
    </row>
    <row r="12563" spans="1:6" x14ac:dyDescent="0.25">
      <c r="A12563" s="95">
        <v>44651</v>
      </c>
      <c r="B12563" t="s">
        <v>35</v>
      </c>
      <c r="C12563" t="s">
        <v>1</v>
      </c>
      <c r="D12563" t="s">
        <v>10</v>
      </c>
      <c r="E12563" t="str">
        <f t="shared" si="196"/>
        <v>2022National Waiting Times CentreReligionSikh</v>
      </c>
      <c r="F12563">
        <v>0.23677979479084399</v>
      </c>
    </row>
    <row r="12564" spans="1:6" x14ac:dyDescent="0.25">
      <c r="A12564" s="95">
        <v>44651</v>
      </c>
      <c r="B12564" t="s">
        <v>105</v>
      </c>
      <c r="C12564" t="s">
        <v>1</v>
      </c>
      <c r="D12564" t="s">
        <v>116</v>
      </c>
      <c r="E12564" t="str">
        <f t="shared" si="196"/>
        <v>2022NHS FifeReligionBuddhist</v>
      </c>
      <c r="F12564">
        <v>0.118113557749093</v>
      </c>
    </row>
    <row r="12565" spans="1:6" x14ac:dyDescent="0.25">
      <c r="A12565" s="95">
        <v>44651</v>
      </c>
      <c r="B12565" t="s">
        <v>105</v>
      </c>
      <c r="C12565" t="s">
        <v>1</v>
      </c>
      <c r="D12565" t="s">
        <v>11</v>
      </c>
      <c r="E12565" t="str">
        <f t="shared" si="196"/>
        <v>2022NHS FifeReligionChristian - Other</v>
      </c>
      <c r="F12565">
        <v>4.7161056272673498</v>
      </c>
    </row>
    <row r="12566" spans="1:6" x14ac:dyDescent="0.25">
      <c r="A12566" s="95">
        <v>44651</v>
      </c>
      <c r="B12566" t="s">
        <v>105</v>
      </c>
      <c r="C12566" t="s">
        <v>1</v>
      </c>
      <c r="D12566" t="s">
        <v>139</v>
      </c>
      <c r="E12566" t="str">
        <f t="shared" si="196"/>
        <v>2022NHS FifeReligionChristian - Church Of Scotland</v>
      </c>
      <c r="F12566">
        <v>14.443600776174801</v>
      </c>
    </row>
    <row r="12567" spans="1:6" x14ac:dyDescent="0.25">
      <c r="A12567" s="95">
        <v>44651</v>
      </c>
      <c r="B12567" t="s">
        <v>105</v>
      </c>
      <c r="C12567" t="s">
        <v>1</v>
      </c>
      <c r="D12567" t="s">
        <v>14</v>
      </c>
      <c r="E12567" t="str">
        <f t="shared" si="196"/>
        <v>2022NHS FifeReligionDeclined</v>
      </c>
      <c r="F12567">
        <v>19.379060153547599</v>
      </c>
    </row>
    <row r="12568" spans="1:6" x14ac:dyDescent="0.25">
      <c r="A12568" s="95">
        <v>44651</v>
      </c>
      <c r="B12568" t="s">
        <v>105</v>
      </c>
      <c r="C12568" t="s">
        <v>1</v>
      </c>
      <c r="D12568" t="s">
        <v>6</v>
      </c>
      <c r="E12568" t="str">
        <f t="shared" si="196"/>
        <v>2022NHS FifeReligionNot Known</v>
      </c>
      <c r="F12568">
        <v>23.774571838353101</v>
      </c>
    </row>
    <row r="12569" spans="1:6" x14ac:dyDescent="0.25">
      <c r="A12569" s="95">
        <v>44651</v>
      </c>
      <c r="B12569" t="s">
        <v>105</v>
      </c>
      <c r="C12569" t="s">
        <v>1</v>
      </c>
      <c r="D12569" t="s">
        <v>7</v>
      </c>
      <c r="E12569" t="str">
        <f t="shared" si="196"/>
        <v>2022NHS FifeReligionHindu</v>
      </c>
      <c r="F12569">
        <v>0.26997384628364102</v>
      </c>
    </row>
    <row r="12570" spans="1:6" x14ac:dyDescent="0.25">
      <c r="A12570" s="95">
        <v>44651</v>
      </c>
      <c r="B12570" t="s">
        <v>105</v>
      </c>
      <c r="C12570" t="s">
        <v>1</v>
      </c>
      <c r="D12570" t="s">
        <v>8</v>
      </c>
      <c r="E12570" t="str">
        <f t="shared" si="196"/>
        <v>2022NHS FifeReligionJewish</v>
      </c>
      <c r="F12570">
        <v>3.3746730785455099E-2</v>
      </c>
    </row>
    <row r="12571" spans="1:6" x14ac:dyDescent="0.25">
      <c r="A12571" s="95">
        <v>44651</v>
      </c>
      <c r="B12571" t="s">
        <v>105</v>
      </c>
      <c r="C12571" t="s">
        <v>1</v>
      </c>
      <c r="D12571" t="s">
        <v>9</v>
      </c>
      <c r="E12571" t="str">
        <f t="shared" si="196"/>
        <v>2022NHS FifeReligionMuslim</v>
      </c>
      <c r="F12571">
        <v>0.54838437526364603</v>
      </c>
    </row>
    <row r="12572" spans="1:6" x14ac:dyDescent="0.25">
      <c r="A12572" s="95">
        <v>44651</v>
      </c>
      <c r="B12572" t="s">
        <v>105</v>
      </c>
      <c r="C12572" t="s">
        <v>1</v>
      </c>
      <c r="D12572" t="s">
        <v>13</v>
      </c>
      <c r="E12572" t="str">
        <f t="shared" si="196"/>
        <v>2022NHS FifeReligionNo Religion</v>
      </c>
      <c r="F12572">
        <v>29.924913524002299</v>
      </c>
    </row>
    <row r="12573" spans="1:6" x14ac:dyDescent="0.25">
      <c r="A12573" s="95">
        <v>44651</v>
      </c>
      <c r="B12573" t="s">
        <v>105</v>
      </c>
      <c r="C12573" t="s">
        <v>1</v>
      </c>
      <c r="D12573" t="s">
        <v>12</v>
      </c>
      <c r="E12573" t="str">
        <f t="shared" si="196"/>
        <v>2022NHS FifeReligionOther</v>
      </c>
      <c r="F12573">
        <v>0.92803509660001604</v>
      </c>
    </row>
    <row r="12574" spans="1:6" x14ac:dyDescent="0.25">
      <c r="A12574" s="95">
        <v>44651</v>
      </c>
      <c r="B12574" t="s">
        <v>105</v>
      </c>
      <c r="C12574" t="s">
        <v>1</v>
      </c>
      <c r="D12574" t="s">
        <v>140</v>
      </c>
      <c r="E12574" t="str">
        <f t="shared" si="196"/>
        <v>2022NHS FifeReligionChristian - Roman Catholic</v>
      </c>
      <c r="F12574">
        <v>5.8044376950982803</v>
      </c>
    </row>
    <row r="12575" spans="1:6" x14ac:dyDescent="0.25">
      <c r="A12575" s="95">
        <v>44651</v>
      </c>
      <c r="B12575" t="s">
        <v>105</v>
      </c>
      <c r="C12575" t="s">
        <v>1</v>
      </c>
      <c r="D12575" t="s">
        <v>10</v>
      </c>
      <c r="E12575" t="str">
        <f t="shared" si="196"/>
        <v>2022NHS FifeReligionSikh</v>
      </c>
      <c r="F12575">
        <v>5.9056778874546502E-2</v>
      </c>
    </row>
    <row r="12576" spans="1:6" x14ac:dyDescent="0.25">
      <c r="A12576" s="95">
        <v>44651</v>
      </c>
      <c r="B12576" t="s">
        <v>108</v>
      </c>
      <c r="C12576" t="s">
        <v>1</v>
      </c>
      <c r="D12576" t="s">
        <v>116</v>
      </c>
      <c r="E12576" t="str">
        <f t="shared" si="196"/>
        <v>2022NHS Greater Glasgow &amp; ClydeReligionBuddhist</v>
      </c>
      <c r="F12576">
        <v>0.24168530409061301</v>
      </c>
    </row>
    <row r="12577" spans="1:6" x14ac:dyDescent="0.25">
      <c r="A12577" s="95">
        <v>44651</v>
      </c>
      <c r="B12577" t="s">
        <v>108</v>
      </c>
      <c r="C12577" t="s">
        <v>1</v>
      </c>
      <c r="D12577" t="s">
        <v>11</v>
      </c>
      <c r="E12577" t="str">
        <f t="shared" si="196"/>
        <v>2022NHS Greater Glasgow &amp; ClydeReligionChristian - Other</v>
      </c>
      <c r="F12577">
        <v>5.6236923742875602</v>
      </c>
    </row>
    <row r="12578" spans="1:6" x14ac:dyDescent="0.25">
      <c r="A12578" s="95">
        <v>44651</v>
      </c>
      <c r="B12578" t="s">
        <v>108</v>
      </c>
      <c r="C12578" t="s">
        <v>1</v>
      </c>
      <c r="D12578" t="s">
        <v>139</v>
      </c>
      <c r="E12578" t="str">
        <f t="shared" si="196"/>
        <v>2022NHS Greater Glasgow &amp; ClydeReligionChristian - Church Of Scotland</v>
      </c>
      <c r="F12578">
        <v>12.8580189019551</v>
      </c>
    </row>
    <row r="12579" spans="1:6" x14ac:dyDescent="0.25">
      <c r="A12579" s="95">
        <v>44651</v>
      </c>
      <c r="B12579" t="s">
        <v>108</v>
      </c>
      <c r="C12579" t="s">
        <v>1</v>
      </c>
      <c r="D12579" t="s">
        <v>14</v>
      </c>
      <c r="E12579" t="str">
        <f t="shared" si="196"/>
        <v>2022NHS Greater Glasgow &amp; ClydeReligionDeclined</v>
      </c>
      <c r="F12579">
        <v>3.59101074958516</v>
      </c>
    </row>
    <row r="12580" spans="1:6" x14ac:dyDescent="0.25">
      <c r="A12580" s="95">
        <v>44651</v>
      </c>
      <c r="B12580" t="s">
        <v>108</v>
      </c>
      <c r="C12580" t="s">
        <v>1</v>
      </c>
      <c r="D12580" t="s">
        <v>6</v>
      </c>
      <c r="E12580" t="str">
        <f t="shared" si="196"/>
        <v>2022NHS Greater Glasgow &amp; ClydeReligionNot Known</v>
      </c>
      <c r="F12580">
        <v>27.700021643460001</v>
      </c>
    </row>
    <row r="12581" spans="1:6" x14ac:dyDescent="0.25">
      <c r="A12581" s="95">
        <v>44651</v>
      </c>
      <c r="B12581" t="s">
        <v>108</v>
      </c>
      <c r="C12581" t="s">
        <v>1</v>
      </c>
      <c r="D12581" t="s">
        <v>7</v>
      </c>
      <c r="E12581" t="str">
        <f t="shared" si="196"/>
        <v>2022NHS Greater Glasgow &amp; ClydeReligionHindu</v>
      </c>
      <c r="F12581">
        <v>0.56633720510785601</v>
      </c>
    </row>
    <row r="12582" spans="1:6" x14ac:dyDescent="0.25">
      <c r="A12582" s="95">
        <v>44651</v>
      </c>
      <c r="B12582" t="s">
        <v>108</v>
      </c>
      <c r="C12582" t="s">
        <v>1</v>
      </c>
      <c r="D12582" t="s">
        <v>8</v>
      </c>
      <c r="E12582" t="str">
        <f t="shared" si="196"/>
        <v>2022NHS Greater Glasgow &amp; ClydeReligionJewish</v>
      </c>
      <c r="F12582">
        <v>0.11723540870066999</v>
      </c>
    </row>
    <row r="12583" spans="1:6" x14ac:dyDescent="0.25">
      <c r="A12583" s="95">
        <v>44651</v>
      </c>
      <c r="B12583" t="s">
        <v>108</v>
      </c>
      <c r="C12583" t="s">
        <v>1</v>
      </c>
      <c r="D12583" t="s">
        <v>9</v>
      </c>
      <c r="E12583" t="str">
        <f t="shared" si="196"/>
        <v>2022NHS Greater Glasgow &amp; ClydeReligionMuslim</v>
      </c>
      <c r="F12583">
        <v>1.3851814443402299</v>
      </c>
    </row>
    <row r="12584" spans="1:6" x14ac:dyDescent="0.25">
      <c r="A12584" s="95">
        <v>44651</v>
      </c>
      <c r="B12584" t="s">
        <v>108</v>
      </c>
      <c r="C12584" t="s">
        <v>1</v>
      </c>
      <c r="D12584" t="s">
        <v>13</v>
      </c>
      <c r="E12584" t="str">
        <f t="shared" si="196"/>
        <v>2022NHS Greater Glasgow &amp; ClydeReligionNo Religion</v>
      </c>
      <c r="F12584">
        <v>31.181011471033798</v>
      </c>
    </row>
    <row r="12585" spans="1:6" x14ac:dyDescent="0.25">
      <c r="A12585" s="95">
        <v>44651</v>
      </c>
      <c r="B12585" t="s">
        <v>108</v>
      </c>
      <c r="C12585" t="s">
        <v>1</v>
      </c>
      <c r="D12585" t="s">
        <v>12</v>
      </c>
      <c r="E12585" t="str">
        <f t="shared" si="196"/>
        <v>2022NHS Greater Glasgow &amp; ClydeReligionOther</v>
      </c>
      <c r="F12585">
        <v>0.98297381141331797</v>
      </c>
    </row>
    <row r="12586" spans="1:6" x14ac:dyDescent="0.25">
      <c r="A12586" s="95">
        <v>44651</v>
      </c>
      <c r="B12586" t="s">
        <v>108</v>
      </c>
      <c r="C12586" t="s">
        <v>1</v>
      </c>
      <c r="D12586" t="s">
        <v>140</v>
      </c>
      <c r="E12586" t="str">
        <f t="shared" si="196"/>
        <v>2022NHS Greater Glasgow &amp; ClydeReligionChristian - Roman Catholic</v>
      </c>
      <c r="F12586">
        <v>15.5778803838106</v>
      </c>
    </row>
    <row r="12587" spans="1:6" x14ac:dyDescent="0.25">
      <c r="A12587" s="95">
        <v>44651</v>
      </c>
      <c r="B12587" t="s">
        <v>108</v>
      </c>
      <c r="C12587" t="s">
        <v>1</v>
      </c>
      <c r="D12587" t="s">
        <v>10</v>
      </c>
      <c r="E12587" t="str">
        <f t="shared" si="196"/>
        <v>2022NHS Greater Glasgow &amp; ClydeReligionSikh</v>
      </c>
      <c r="F12587">
        <v>0.174951302214847</v>
      </c>
    </row>
    <row r="12588" spans="1:6" x14ac:dyDescent="0.25">
      <c r="A12588" s="95">
        <v>44651</v>
      </c>
      <c r="B12588" t="s">
        <v>109</v>
      </c>
      <c r="C12588" t="s">
        <v>1</v>
      </c>
      <c r="D12588" t="s">
        <v>116</v>
      </c>
      <c r="E12588" t="str">
        <f t="shared" si="196"/>
        <v>2022NHS HighlandReligionBuddhist</v>
      </c>
      <c r="F12588">
        <v>0.23276112889147499</v>
      </c>
    </row>
    <row r="12589" spans="1:6" x14ac:dyDescent="0.25">
      <c r="A12589" s="95">
        <v>44651</v>
      </c>
      <c r="B12589" t="s">
        <v>109</v>
      </c>
      <c r="C12589" t="s">
        <v>1</v>
      </c>
      <c r="D12589" t="s">
        <v>11</v>
      </c>
      <c r="E12589" t="str">
        <f t="shared" si="196"/>
        <v>2022NHS HighlandReligionChristian - Other</v>
      </c>
      <c r="F12589">
        <v>8.6485306953738696</v>
      </c>
    </row>
    <row r="12590" spans="1:6" x14ac:dyDescent="0.25">
      <c r="A12590" s="95">
        <v>44651</v>
      </c>
      <c r="B12590" t="s">
        <v>109</v>
      </c>
      <c r="C12590" t="s">
        <v>1</v>
      </c>
      <c r="D12590" t="s">
        <v>139</v>
      </c>
      <c r="E12590" t="str">
        <f t="shared" si="196"/>
        <v>2022NHS HighlandReligionChristian - Church Of Scotland</v>
      </c>
      <c r="F12590">
        <v>16.940645912132599</v>
      </c>
    </row>
    <row r="12591" spans="1:6" x14ac:dyDescent="0.25">
      <c r="A12591" s="95">
        <v>44651</v>
      </c>
      <c r="B12591" t="s">
        <v>109</v>
      </c>
      <c r="C12591" t="s">
        <v>1</v>
      </c>
      <c r="D12591" t="s">
        <v>14</v>
      </c>
      <c r="E12591" t="str">
        <f t="shared" si="196"/>
        <v>2022NHS HighlandReligionDeclined</v>
      </c>
      <c r="F12591">
        <v>13.4783241198719</v>
      </c>
    </row>
    <row r="12592" spans="1:6" x14ac:dyDescent="0.25">
      <c r="A12592" s="95">
        <v>44651</v>
      </c>
      <c r="B12592" t="s">
        <v>109</v>
      </c>
      <c r="C12592" t="s">
        <v>1</v>
      </c>
      <c r="D12592" t="s">
        <v>6</v>
      </c>
      <c r="E12592" t="str">
        <f t="shared" si="196"/>
        <v>2022NHS HighlandReligionNot Known</v>
      </c>
      <c r="F12592">
        <v>24.643584521384899</v>
      </c>
    </row>
    <row r="12593" spans="1:6" x14ac:dyDescent="0.25">
      <c r="A12593" s="95">
        <v>44651</v>
      </c>
      <c r="B12593" t="s">
        <v>109</v>
      </c>
      <c r="C12593" t="s">
        <v>1</v>
      </c>
      <c r="D12593" t="s">
        <v>7</v>
      </c>
      <c r="E12593" t="str">
        <f t="shared" si="196"/>
        <v>2022NHS HighlandReligionHindu</v>
      </c>
      <c r="F12593">
        <v>0.400058190282222</v>
      </c>
    </row>
    <row r="12594" spans="1:6" x14ac:dyDescent="0.25">
      <c r="A12594" s="95">
        <v>44651</v>
      </c>
      <c r="B12594" t="s">
        <v>109</v>
      </c>
      <c r="C12594" t="s">
        <v>1</v>
      </c>
      <c r="D12594" t="s">
        <v>8</v>
      </c>
      <c r="E12594" t="str">
        <f t="shared" si="196"/>
        <v>2022NHS HighlandReligionJewish</v>
      </c>
      <c r="F12594">
        <v>3.6368926389292899E-2</v>
      </c>
    </row>
    <row r="12595" spans="1:6" x14ac:dyDescent="0.25">
      <c r="A12595" s="95">
        <v>44651</v>
      </c>
      <c r="B12595" t="s">
        <v>109</v>
      </c>
      <c r="C12595" t="s">
        <v>1</v>
      </c>
      <c r="D12595" t="s">
        <v>9</v>
      </c>
      <c r="E12595" t="str">
        <f t="shared" si="196"/>
        <v>2022NHS HighlandReligionMuslim</v>
      </c>
      <c r="F12595">
        <v>0.56735525167296996</v>
      </c>
    </row>
    <row r="12596" spans="1:6" x14ac:dyDescent="0.25">
      <c r="A12596" s="95">
        <v>44651</v>
      </c>
      <c r="B12596" t="s">
        <v>109</v>
      </c>
      <c r="C12596" t="s">
        <v>1</v>
      </c>
      <c r="D12596" t="s">
        <v>13</v>
      </c>
      <c r="E12596" t="str">
        <f t="shared" si="196"/>
        <v>2022NHS HighlandReligionNo Religion</v>
      </c>
      <c r="F12596">
        <v>27.814954902531198</v>
      </c>
    </row>
    <row r="12597" spans="1:6" x14ac:dyDescent="0.25">
      <c r="A12597" s="95">
        <v>44651</v>
      </c>
      <c r="B12597" t="s">
        <v>109</v>
      </c>
      <c r="C12597" t="s">
        <v>1</v>
      </c>
      <c r="D12597" t="s">
        <v>12</v>
      </c>
      <c r="E12597" t="str">
        <f t="shared" si="196"/>
        <v>2022NHS HighlandReligionOther</v>
      </c>
      <c r="F12597">
        <v>1.3165551352924001</v>
      </c>
    </row>
    <row r="12598" spans="1:6" x14ac:dyDescent="0.25">
      <c r="A12598" s="95">
        <v>44651</v>
      </c>
      <c r="B12598" t="s">
        <v>109</v>
      </c>
      <c r="C12598" t="s">
        <v>1</v>
      </c>
      <c r="D12598" t="s">
        <v>140</v>
      </c>
      <c r="E12598" t="str">
        <f t="shared" si="196"/>
        <v>2022NHS HighlandReligionChristian - Roman Catholic</v>
      </c>
      <c r="F12598">
        <v>5.8917660750654601</v>
      </c>
    </row>
    <row r="12599" spans="1:6" x14ac:dyDescent="0.25">
      <c r="A12599" s="95">
        <v>44651</v>
      </c>
      <c r="B12599" t="s">
        <v>109</v>
      </c>
      <c r="C12599" t="s">
        <v>1</v>
      </c>
      <c r="D12599" t="s">
        <v>10</v>
      </c>
      <c r="E12599" t="str">
        <f t="shared" si="196"/>
        <v>2022NHS HighlandReligionSikh</v>
      </c>
      <c r="F12599">
        <v>2.9095141111434301E-2</v>
      </c>
    </row>
    <row r="12600" spans="1:6" x14ac:dyDescent="0.25">
      <c r="A12600" s="95">
        <v>44651</v>
      </c>
      <c r="B12600" t="s">
        <v>110</v>
      </c>
      <c r="C12600" t="s">
        <v>1</v>
      </c>
      <c r="D12600" t="s">
        <v>116</v>
      </c>
      <c r="E12600" t="str">
        <f t="shared" si="196"/>
        <v>2022NHS LanarkshireReligionBuddhist</v>
      </c>
      <c r="F12600">
        <v>0.127742293807275</v>
      </c>
    </row>
    <row r="12601" spans="1:6" x14ac:dyDescent="0.25">
      <c r="A12601" s="95">
        <v>44651</v>
      </c>
      <c r="B12601" t="s">
        <v>110</v>
      </c>
      <c r="C12601" t="s">
        <v>1</v>
      </c>
      <c r="D12601" t="s">
        <v>11</v>
      </c>
      <c r="E12601" t="str">
        <f t="shared" si="196"/>
        <v>2022NHS LanarkshireReligionChristian - Other</v>
      </c>
      <c r="F12601">
        <v>5.3818383782282702</v>
      </c>
    </row>
    <row r="12602" spans="1:6" x14ac:dyDescent="0.25">
      <c r="A12602" s="95">
        <v>44651</v>
      </c>
      <c r="B12602" t="s">
        <v>110</v>
      </c>
      <c r="C12602" t="s">
        <v>1</v>
      </c>
      <c r="D12602" t="s">
        <v>139</v>
      </c>
      <c r="E12602" t="str">
        <f t="shared" si="196"/>
        <v>2022NHS LanarkshireReligionChristian - Church Of Scotland</v>
      </c>
      <c r="F12602">
        <v>13.2796445431824</v>
      </c>
    </row>
    <row r="12603" spans="1:6" x14ac:dyDescent="0.25">
      <c r="A12603" s="95">
        <v>44651</v>
      </c>
      <c r="B12603" t="s">
        <v>110</v>
      </c>
      <c r="C12603" t="s">
        <v>1</v>
      </c>
      <c r="D12603" t="s">
        <v>14</v>
      </c>
      <c r="E12603" t="str">
        <f t="shared" si="196"/>
        <v>2022NHS LanarkshireReligionDeclined</v>
      </c>
      <c r="F12603">
        <v>7.4868092196612004</v>
      </c>
    </row>
    <row r="12604" spans="1:6" x14ac:dyDescent="0.25">
      <c r="A12604" s="95">
        <v>44651</v>
      </c>
      <c r="B12604" t="s">
        <v>110</v>
      </c>
      <c r="C12604" t="s">
        <v>1</v>
      </c>
      <c r="D12604" t="s">
        <v>6</v>
      </c>
      <c r="E12604" t="str">
        <f t="shared" si="196"/>
        <v>2022NHS LanarkshireReligionNot Known</v>
      </c>
      <c r="F12604">
        <v>32.513190780338697</v>
      </c>
    </row>
    <row r="12605" spans="1:6" x14ac:dyDescent="0.25">
      <c r="A12605" s="95">
        <v>44651</v>
      </c>
      <c r="B12605" t="s">
        <v>110</v>
      </c>
      <c r="C12605" t="s">
        <v>1</v>
      </c>
      <c r="D12605" t="s">
        <v>7</v>
      </c>
      <c r="E12605" t="str">
        <f t="shared" si="196"/>
        <v>2022NHS LanarkshireReligionHindu</v>
      </c>
      <c r="F12605">
        <v>0.61094140516523099</v>
      </c>
    </row>
    <row r="12606" spans="1:6" x14ac:dyDescent="0.25">
      <c r="A12606" s="95">
        <v>44651</v>
      </c>
      <c r="B12606" t="s">
        <v>110</v>
      </c>
      <c r="C12606" t="s">
        <v>1</v>
      </c>
      <c r="D12606" t="s">
        <v>8</v>
      </c>
      <c r="E12606" t="str">
        <f t="shared" si="196"/>
        <v>2022NHS LanarkshireReligionJewish</v>
      </c>
      <c r="F12606">
        <v>6.10941405165231E-2</v>
      </c>
    </row>
    <row r="12607" spans="1:6" x14ac:dyDescent="0.25">
      <c r="A12607" s="95">
        <v>44651</v>
      </c>
      <c r="B12607" t="s">
        <v>110</v>
      </c>
      <c r="C12607" t="s">
        <v>1</v>
      </c>
      <c r="D12607" t="s">
        <v>9</v>
      </c>
      <c r="E12607" t="str">
        <f t="shared" si="196"/>
        <v>2022NHS LanarkshireReligionMuslim</v>
      </c>
      <c r="F12607">
        <v>1.05526242710358</v>
      </c>
    </row>
    <row r="12608" spans="1:6" x14ac:dyDescent="0.25">
      <c r="A12608" s="95">
        <v>44651</v>
      </c>
      <c r="B12608" t="s">
        <v>110</v>
      </c>
      <c r="C12608" t="s">
        <v>1</v>
      </c>
      <c r="D12608" t="s">
        <v>13</v>
      </c>
      <c r="E12608" t="str">
        <f t="shared" si="196"/>
        <v>2022NHS LanarkshireReligionNo Religion</v>
      </c>
      <c r="F12608">
        <v>21.7717300749791</v>
      </c>
    </row>
    <row r="12609" spans="1:6" x14ac:dyDescent="0.25">
      <c r="A12609" s="95">
        <v>44651</v>
      </c>
      <c r="B12609" t="s">
        <v>110</v>
      </c>
      <c r="C12609" t="s">
        <v>1</v>
      </c>
      <c r="D12609" t="s">
        <v>12</v>
      </c>
      <c r="E12609" t="str">
        <f t="shared" si="196"/>
        <v>2022NHS LanarkshireReligionOther</v>
      </c>
      <c r="F12609">
        <v>0.62204943071369001</v>
      </c>
    </row>
    <row r="12610" spans="1:6" x14ac:dyDescent="0.25">
      <c r="A12610" s="95">
        <v>44651</v>
      </c>
      <c r="B12610" t="s">
        <v>110</v>
      </c>
      <c r="C12610" t="s">
        <v>1</v>
      </c>
      <c r="D12610" t="s">
        <v>140</v>
      </c>
      <c r="E12610" t="str">
        <f t="shared" si="196"/>
        <v>2022NHS LanarkshireReligionChristian - Roman Catholic</v>
      </c>
      <c r="F12610">
        <v>17.0119411274645</v>
      </c>
    </row>
    <row r="12611" spans="1:6" x14ac:dyDescent="0.25">
      <c r="A12611" s="95">
        <v>44651</v>
      </c>
      <c r="B12611" t="s">
        <v>110</v>
      </c>
      <c r="C12611" t="s">
        <v>1</v>
      </c>
      <c r="D12611" t="s">
        <v>10</v>
      </c>
      <c r="E12611" t="str">
        <f t="shared" si="196"/>
        <v>2022NHS LanarkshireReligionSikh</v>
      </c>
      <c r="F12611">
        <v>7.7756178839211307E-2</v>
      </c>
    </row>
    <row r="12612" spans="1:6" x14ac:dyDescent="0.25">
      <c r="A12612" s="95">
        <v>44651</v>
      </c>
      <c r="B12612" t="s">
        <v>107</v>
      </c>
      <c r="C12612" t="s">
        <v>1</v>
      </c>
      <c r="D12612" t="s">
        <v>116</v>
      </c>
      <c r="E12612" t="str">
        <f t="shared" ref="E12612:E12675" si="197">"20"&amp;RIGHT(TEXT(A12612,"dd-mmm-yy"),2)&amp;B12612&amp;C12612&amp;D12612</f>
        <v>2022NHS GrampianReligionBuddhist</v>
      </c>
      <c r="F12612">
        <v>0.50081083659257797</v>
      </c>
    </row>
    <row r="12613" spans="1:6" x14ac:dyDescent="0.25">
      <c r="A12613" s="95">
        <v>44651</v>
      </c>
      <c r="B12613" t="s">
        <v>107</v>
      </c>
      <c r="C12613" t="s">
        <v>1</v>
      </c>
      <c r="D12613" t="s">
        <v>11</v>
      </c>
      <c r="E12613" t="str">
        <f t="shared" si="197"/>
        <v>2022NHS GrampianReligionChristian - Other</v>
      </c>
      <c r="F12613">
        <v>8.6616426595440199</v>
      </c>
    </row>
    <row r="12614" spans="1:6" x14ac:dyDescent="0.25">
      <c r="A12614" s="95">
        <v>44651</v>
      </c>
      <c r="B12614" t="s">
        <v>107</v>
      </c>
      <c r="C12614" t="s">
        <v>1</v>
      </c>
      <c r="D12614" t="s">
        <v>139</v>
      </c>
      <c r="E12614" t="str">
        <f t="shared" si="197"/>
        <v>2022NHS GrampianReligionChristian - Church Of Scotland</v>
      </c>
      <c r="F12614">
        <v>14.4090432128207</v>
      </c>
    </row>
    <row r="12615" spans="1:6" x14ac:dyDescent="0.25">
      <c r="A12615" s="95">
        <v>44651</v>
      </c>
      <c r="B12615" t="s">
        <v>107</v>
      </c>
      <c r="C12615" t="s">
        <v>1</v>
      </c>
      <c r="D12615" t="s">
        <v>14</v>
      </c>
      <c r="E12615" t="str">
        <f t="shared" si="197"/>
        <v>2022NHS GrampianReligionDeclined</v>
      </c>
      <c r="F12615">
        <v>25.236096537250699</v>
      </c>
    </row>
    <row r="12616" spans="1:6" x14ac:dyDescent="0.25">
      <c r="A12616" s="95">
        <v>44651</v>
      </c>
      <c r="B12616" t="s">
        <v>107</v>
      </c>
      <c r="C12616" t="s">
        <v>1</v>
      </c>
      <c r="D12616" t="s">
        <v>6</v>
      </c>
      <c r="E12616" t="str">
        <f t="shared" si="197"/>
        <v>2022NHS GrampianReligionNot Known</v>
      </c>
      <c r="F12616">
        <v>8.4660879519221499</v>
      </c>
    </row>
    <row r="12617" spans="1:6" x14ac:dyDescent="0.25">
      <c r="A12617" s="95">
        <v>44651</v>
      </c>
      <c r="B12617" t="s">
        <v>107</v>
      </c>
      <c r="C12617" t="s">
        <v>1</v>
      </c>
      <c r="D12617" t="s">
        <v>7</v>
      </c>
      <c r="E12617" t="str">
        <f t="shared" si="197"/>
        <v>2022NHS GrampianReligionHindu</v>
      </c>
      <c r="F12617">
        <v>1.5787465420204101</v>
      </c>
    </row>
    <row r="12618" spans="1:6" x14ac:dyDescent="0.25">
      <c r="A12618" s="95">
        <v>44651</v>
      </c>
      <c r="B12618" t="s">
        <v>107</v>
      </c>
      <c r="C12618" t="s">
        <v>1</v>
      </c>
      <c r="D12618" t="s">
        <v>8</v>
      </c>
      <c r="E12618" t="str">
        <f t="shared" si="197"/>
        <v>2022NHS GrampianReligionJewish</v>
      </c>
      <c r="F12618">
        <v>8.5853286273013404E-2</v>
      </c>
    </row>
    <row r="12619" spans="1:6" x14ac:dyDescent="0.25">
      <c r="A12619" s="95">
        <v>44651</v>
      </c>
      <c r="B12619" t="s">
        <v>107</v>
      </c>
      <c r="C12619" t="s">
        <v>1</v>
      </c>
      <c r="D12619" t="s">
        <v>9</v>
      </c>
      <c r="E12619" t="str">
        <f t="shared" si="197"/>
        <v>2022NHS GrampianReligionMuslim</v>
      </c>
      <c r="F12619">
        <v>1.1160927215491701</v>
      </c>
    </row>
    <row r="12620" spans="1:6" x14ac:dyDescent="0.25">
      <c r="A12620" s="95">
        <v>44651</v>
      </c>
      <c r="B12620" t="s">
        <v>107</v>
      </c>
      <c r="C12620" t="s">
        <v>1</v>
      </c>
      <c r="D12620" t="s">
        <v>13</v>
      </c>
      <c r="E12620" t="str">
        <f t="shared" si="197"/>
        <v>2022NHS GrampianReligionNo Religion</v>
      </c>
      <c r="F12620">
        <v>33.506629781550998</v>
      </c>
    </row>
    <row r="12621" spans="1:6" x14ac:dyDescent="0.25">
      <c r="A12621" s="95">
        <v>44651</v>
      </c>
      <c r="B12621" t="s">
        <v>107</v>
      </c>
      <c r="C12621" t="s">
        <v>1</v>
      </c>
      <c r="D12621" t="s">
        <v>12</v>
      </c>
      <c r="E12621" t="str">
        <f t="shared" si="197"/>
        <v>2022NHS GrampianReligionOther</v>
      </c>
      <c r="F12621">
        <v>1.04931794333683</v>
      </c>
    </row>
    <row r="12622" spans="1:6" x14ac:dyDescent="0.25">
      <c r="A12622" s="95">
        <v>44651</v>
      </c>
      <c r="B12622" t="s">
        <v>107</v>
      </c>
      <c r="C12622" t="s">
        <v>1</v>
      </c>
      <c r="D12622" t="s">
        <v>140</v>
      </c>
      <c r="E12622" t="str">
        <f t="shared" si="197"/>
        <v>2022NHS GrampianReligionChristian - Roman Catholic</v>
      </c>
      <c r="F12622">
        <v>5.2942859868358196</v>
      </c>
    </row>
    <row r="12623" spans="1:6" x14ac:dyDescent="0.25">
      <c r="A12623" s="95">
        <v>44651</v>
      </c>
      <c r="B12623" t="s">
        <v>107</v>
      </c>
      <c r="C12623" t="s">
        <v>1</v>
      </c>
      <c r="D12623" t="s">
        <v>10</v>
      </c>
      <c r="E12623" t="str">
        <f t="shared" si="197"/>
        <v>2022NHS GrampianReligionSikh</v>
      </c>
      <c r="F12623">
        <v>9.5392540303348206E-2</v>
      </c>
    </row>
    <row r="12624" spans="1:6" x14ac:dyDescent="0.25">
      <c r="A12624" s="95">
        <v>44651</v>
      </c>
      <c r="B12624" t="s">
        <v>112</v>
      </c>
      <c r="C12624" t="s">
        <v>1</v>
      </c>
      <c r="D12624" t="s">
        <v>116</v>
      </c>
      <c r="E12624" t="str">
        <f t="shared" si="197"/>
        <v>2022NHS OrkneyReligionBuddhist</v>
      </c>
      <c r="F12624">
        <v>0.58997050147492602</v>
      </c>
    </row>
    <row r="12625" spans="1:6" x14ac:dyDescent="0.25">
      <c r="A12625" s="95">
        <v>44651</v>
      </c>
      <c r="B12625" t="s">
        <v>112</v>
      </c>
      <c r="C12625" t="s">
        <v>1</v>
      </c>
      <c r="D12625" t="s">
        <v>11</v>
      </c>
      <c r="E12625" t="str">
        <f t="shared" si="197"/>
        <v>2022NHS OrkneyReligionChristian - Other</v>
      </c>
      <c r="F12625">
        <v>9.8328416912487704</v>
      </c>
    </row>
    <row r="12626" spans="1:6" x14ac:dyDescent="0.25">
      <c r="A12626" s="95">
        <v>44651</v>
      </c>
      <c r="B12626" t="s">
        <v>112</v>
      </c>
      <c r="C12626" t="s">
        <v>1</v>
      </c>
      <c r="D12626" t="s">
        <v>139</v>
      </c>
      <c r="E12626" t="str">
        <f t="shared" si="197"/>
        <v>2022NHS OrkneyReligionChristian - Church Of Scotland</v>
      </c>
      <c r="F12626">
        <v>22.9105211406096</v>
      </c>
    </row>
    <row r="12627" spans="1:6" x14ac:dyDescent="0.25">
      <c r="A12627" s="95">
        <v>44651</v>
      </c>
      <c r="B12627" t="s">
        <v>112</v>
      </c>
      <c r="C12627" t="s">
        <v>1</v>
      </c>
      <c r="D12627" t="s">
        <v>14</v>
      </c>
      <c r="E12627" t="str">
        <f t="shared" si="197"/>
        <v>2022NHS OrkneyReligionDeclined</v>
      </c>
      <c r="F12627">
        <v>9.1445427728613495</v>
      </c>
    </row>
    <row r="12628" spans="1:6" x14ac:dyDescent="0.25">
      <c r="A12628" s="95">
        <v>44651</v>
      </c>
      <c r="B12628" t="s">
        <v>112</v>
      </c>
      <c r="C12628" t="s">
        <v>1</v>
      </c>
      <c r="D12628" t="s">
        <v>6</v>
      </c>
      <c r="E12628" t="str">
        <f t="shared" si="197"/>
        <v>2022NHS OrkneyReligionNot Known</v>
      </c>
      <c r="F12628">
        <v>13.470993117010799</v>
      </c>
    </row>
    <row r="12629" spans="1:6" x14ac:dyDescent="0.25">
      <c r="A12629" s="95">
        <v>44651</v>
      </c>
      <c r="B12629" t="s">
        <v>112</v>
      </c>
      <c r="C12629" t="s">
        <v>1</v>
      </c>
      <c r="D12629" t="s">
        <v>7</v>
      </c>
      <c r="E12629" t="str">
        <f t="shared" si="197"/>
        <v>2022NHS OrkneyReligionHindu</v>
      </c>
      <c r="F12629">
        <v>0.49164208456243802</v>
      </c>
    </row>
    <row r="12630" spans="1:6" x14ac:dyDescent="0.25">
      <c r="A12630" s="95">
        <v>44651</v>
      </c>
      <c r="B12630" t="s">
        <v>112</v>
      </c>
      <c r="C12630" t="s">
        <v>1</v>
      </c>
      <c r="D12630" t="s">
        <v>8</v>
      </c>
      <c r="E12630" t="str">
        <f t="shared" si="197"/>
        <v>2022NHS OrkneyReligionJewish</v>
      </c>
      <c r="F12630">
        <v>0.19665683382497501</v>
      </c>
    </row>
    <row r="12631" spans="1:6" x14ac:dyDescent="0.25">
      <c r="A12631" s="95">
        <v>44651</v>
      </c>
      <c r="B12631" t="s">
        <v>112</v>
      </c>
      <c r="C12631" t="s">
        <v>1</v>
      </c>
      <c r="D12631" t="s">
        <v>9</v>
      </c>
      <c r="E12631" t="str">
        <f t="shared" si="197"/>
        <v>2022NHS OrkneyReligionMuslim</v>
      </c>
      <c r="F12631">
        <v>0.39331366764995002</v>
      </c>
    </row>
    <row r="12632" spans="1:6" x14ac:dyDescent="0.25">
      <c r="A12632" s="95">
        <v>44651</v>
      </c>
      <c r="B12632" t="s">
        <v>112</v>
      </c>
      <c r="C12632" t="s">
        <v>1</v>
      </c>
      <c r="D12632" t="s">
        <v>13</v>
      </c>
      <c r="E12632" t="str">
        <f t="shared" si="197"/>
        <v>2022NHS OrkneyReligionNo Religion</v>
      </c>
      <c r="F12632">
        <v>38.938053097345097</v>
      </c>
    </row>
    <row r="12633" spans="1:6" x14ac:dyDescent="0.25">
      <c r="A12633" s="95">
        <v>44651</v>
      </c>
      <c r="B12633" t="s">
        <v>112</v>
      </c>
      <c r="C12633" t="s">
        <v>1</v>
      </c>
      <c r="D12633" t="s">
        <v>12</v>
      </c>
      <c r="E12633" t="str">
        <f t="shared" si="197"/>
        <v>2022NHS OrkneyReligionOther</v>
      </c>
      <c r="F12633">
        <v>1.47492625368731</v>
      </c>
    </row>
    <row r="12634" spans="1:6" x14ac:dyDescent="0.25">
      <c r="A12634" s="95">
        <v>44651</v>
      </c>
      <c r="B12634" t="s">
        <v>112</v>
      </c>
      <c r="C12634" t="s">
        <v>1</v>
      </c>
      <c r="D12634" t="s">
        <v>140</v>
      </c>
      <c r="E12634" t="str">
        <f t="shared" si="197"/>
        <v>2022NHS OrkneyReligionChristian - Roman Catholic</v>
      </c>
      <c r="F12634">
        <v>2.5565388397246802</v>
      </c>
    </row>
    <row r="12635" spans="1:6" x14ac:dyDescent="0.25">
      <c r="A12635" s="95">
        <v>44651</v>
      </c>
      <c r="B12635" t="s">
        <v>111</v>
      </c>
      <c r="C12635" t="s">
        <v>1</v>
      </c>
      <c r="D12635" t="s">
        <v>116</v>
      </c>
      <c r="E12635" t="str">
        <f t="shared" si="197"/>
        <v>2022NHS LothianReligionBuddhist</v>
      </c>
      <c r="F12635">
        <v>0.29779630732578899</v>
      </c>
    </row>
    <row r="12636" spans="1:6" x14ac:dyDescent="0.25">
      <c r="A12636" s="95">
        <v>44651</v>
      </c>
      <c r="B12636" t="s">
        <v>111</v>
      </c>
      <c r="C12636" t="s">
        <v>1</v>
      </c>
      <c r="D12636" t="s">
        <v>11</v>
      </c>
      <c r="E12636" t="str">
        <f t="shared" si="197"/>
        <v>2022NHS LothianReligionChristian - Other</v>
      </c>
      <c r="F12636">
        <v>6.8975297087268501</v>
      </c>
    </row>
    <row r="12637" spans="1:6" x14ac:dyDescent="0.25">
      <c r="A12637" s="95">
        <v>44651</v>
      </c>
      <c r="B12637" t="s">
        <v>111</v>
      </c>
      <c r="C12637" t="s">
        <v>1</v>
      </c>
      <c r="D12637" t="s">
        <v>139</v>
      </c>
      <c r="E12637" t="str">
        <f t="shared" si="197"/>
        <v>2022NHS LothianReligionChristian - Church Of Scotland</v>
      </c>
      <c r="F12637">
        <v>9.9322158881420304</v>
      </c>
    </row>
    <row r="12638" spans="1:6" x14ac:dyDescent="0.25">
      <c r="A12638" s="95">
        <v>44651</v>
      </c>
      <c r="B12638" t="s">
        <v>111</v>
      </c>
      <c r="C12638" t="s">
        <v>1</v>
      </c>
      <c r="D12638" t="s">
        <v>14</v>
      </c>
      <c r="E12638" t="str">
        <f t="shared" si="197"/>
        <v>2022NHS LothianReligionDeclined</v>
      </c>
      <c r="F12638">
        <v>11.293570435916999</v>
      </c>
    </row>
    <row r="12639" spans="1:6" x14ac:dyDescent="0.25">
      <c r="A12639" s="95">
        <v>44651</v>
      </c>
      <c r="B12639" t="s">
        <v>111</v>
      </c>
      <c r="C12639" t="s">
        <v>1</v>
      </c>
      <c r="D12639" t="s">
        <v>6</v>
      </c>
      <c r="E12639" t="str">
        <f t="shared" si="197"/>
        <v>2022NHS LothianReligionNot Known</v>
      </c>
      <c r="F12639">
        <v>31.0956067954281</v>
      </c>
    </row>
    <row r="12640" spans="1:6" x14ac:dyDescent="0.25">
      <c r="A12640" s="95">
        <v>44651</v>
      </c>
      <c r="B12640" t="s">
        <v>111</v>
      </c>
      <c r="C12640" t="s">
        <v>1</v>
      </c>
      <c r="D12640" t="s">
        <v>7</v>
      </c>
      <c r="E12640" t="str">
        <f t="shared" si="197"/>
        <v>2022NHS LothianReligionHindu</v>
      </c>
      <c r="F12640">
        <v>0.44811253864261602</v>
      </c>
    </row>
    <row r="12641" spans="1:6" x14ac:dyDescent="0.25">
      <c r="A12641" s="95">
        <v>44651</v>
      </c>
      <c r="B12641" t="s">
        <v>111</v>
      </c>
      <c r="C12641" t="s">
        <v>1</v>
      </c>
      <c r="D12641" t="s">
        <v>8</v>
      </c>
      <c r="E12641" t="str">
        <f t="shared" si="197"/>
        <v>2022NHS LothianReligionJewish</v>
      </c>
      <c r="F12641">
        <v>7.0903882696616405E-2</v>
      </c>
    </row>
    <row r="12642" spans="1:6" x14ac:dyDescent="0.25">
      <c r="A12642" s="95">
        <v>44651</v>
      </c>
      <c r="B12642" t="s">
        <v>111</v>
      </c>
      <c r="C12642" t="s">
        <v>1</v>
      </c>
      <c r="D12642" t="s">
        <v>9</v>
      </c>
      <c r="E12642" t="str">
        <f t="shared" si="197"/>
        <v>2022NHS LothianReligionMuslim</v>
      </c>
      <c r="F12642">
        <v>1.1798406080716899</v>
      </c>
    </row>
    <row r="12643" spans="1:6" x14ac:dyDescent="0.25">
      <c r="A12643" s="95">
        <v>44651</v>
      </c>
      <c r="B12643" t="s">
        <v>111</v>
      </c>
      <c r="C12643" t="s">
        <v>1</v>
      </c>
      <c r="D12643" t="s">
        <v>13</v>
      </c>
      <c r="E12643" t="str">
        <f t="shared" si="197"/>
        <v>2022NHS LothianReligionNo Religion</v>
      </c>
      <c r="F12643">
        <v>23.143027312175601</v>
      </c>
    </row>
    <row r="12644" spans="1:6" x14ac:dyDescent="0.25">
      <c r="A12644" s="95">
        <v>44651</v>
      </c>
      <c r="B12644" t="s">
        <v>111</v>
      </c>
      <c r="C12644" t="s">
        <v>1</v>
      </c>
      <c r="D12644" t="s">
        <v>12</v>
      </c>
      <c r="E12644" t="str">
        <f t="shared" si="197"/>
        <v>2022NHS LothianReligionOther</v>
      </c>
      <c r="F12644">
        <v>6.9400720383448196</v>
      </c>
    </row>
    <row r="12645" spans="1:6" x14ac:dyDescent="0.25">
      <c r="A12645" s="95">
        <v>44651</v>
      </c>
      <c r="B12645" t="s">
        <v>111</v>
      </c>
      <c r="C12645" t="s">
        <v>1</v>
      </c>
      <c r="D12645" t="s">
        <v>140</v>
      </c>
      <c r="E12645" t="str">
        <f t="shared" si="197"/>
        <v>2022NHS LothianReligionChristian - Roman Catholic</v>
      </c>
      <c r="F12645">
        <v>8.5850421169063207</v>
      </c>
    </row>
    <row r="12646" spans="1:6" x14ac:dyDescent="0.25">
      <c r="A12646" s="95">
        <v>44651</v>
      </c>
      <c r="B12646" t="s">
        <v>111</v>
      </c>
      <c r="C12646" t="s">
        <v>1</v>
      </c>
      <c r="D12646" t="s">
        <v>10</v>
      </c>
      <c r="E12646" t="str">
        <f t="shared" si="197"/>
        <v>2022NHS LothianReligionSikh</v>
      </c>
      <c r="F12646">
        <v>0.116282367622451</v>
      </c>
    </row>
    <row r="12647" spans="1:6" x14ac:dyDescent="0.25">
      <c r="A12647" s="95">
        <v>44651</v>
      </c>
      <c r="B12647" t="s">
        <v>114</v>
      </c>
      <c r="C12647" t="s">
        <v>1</v>
      </c>
      <c r="D12647" t="s">
        <v>116</v>
      </c>
      <c r="E12647" t="str">
        <f t="shared" si="197"/>
        <v>2022NHS TaysideReligionBuddhist</v>
      </c>
      <c r="F12647">
        <v>0.32183086000357503</v>
      </c>
    </row>
    <row r="12648" spans="1:6" x14ac:dyDescent="0.25">
      <c r="A12648" s="95">
        <v>44651</v>
      </c>
      <c r="B12648" t="s">
        <v>114</v>
      </c>
      <c r="C12648" t="s">
        <v>1</v>
      </c>
      <c r="D12648" t="s">
        <v>11</v>
      </c>
      <c r="E12648" t="str">
        <f t="shared" si="197"/>
        <v>2022NHS TaysideReligionChristian - Other</v>
      </c>
      <c r="F12648">
        <v>6.7465283985934796</v>
      </c>
    </row>
    <row r="12649" spans="1:6" x14ac:dyDescent="0.25">
      <c r="A12649" s="95">
        <v>44651</v>
      </c>
      <c r="B12649" t="s">
        <v>114</v>
      </c>
      <c r="C12649" t="s">
        <v>1</v>
      </c>
      <c r="D12649" t="s">
        <v>139</v>
      </c>
      <c r="E12649" t="str">
        <f t="shared" si="197"/>
        <v>2022NHS TaysideReligionChristian - Church Of Scotland</v>
      </c>
      <c r="F12649">
        <v>20.4541391024494</v>
      </c>
    </row>
    <row r="12650" spans="1:6" x14ac:dyDescent="0.25">
      <c r="A12650" s="95">
        <v>44651</v>
      </c>
      <c r="B12650" t="s">
        <v>114</v>
      </c>
      <c r="C12650" t="s">
        <v>1</v>
      </c>
      <c r="D12650" t="s">
        <v>14</v>
      </c>
      <c r="E12650" t="str">
        <f t="shared" si="197"/>
        <v>2022NHS TaysideReligionDeclined</v>
      </c>
      <c r="F12650">
        <v>7.5332260563799904</v>
      </c>
    </row>
    <row r="12651" spans="1:6" x14ac:dyDescent="0.25">
      <c r="A12651" s="95">
        <v>44651</v>
      </c>
      <c r="B12651" t="s">
        <v>114</v>
      </c>
      <c r="C12651" t="s">
        <v>1</v>
      </c>
      <c r="D12651" t="s">
        <v>6</v>
      </c>
      <c r="E12651" t="str">
        <f t="shared" si="197"/>
        <v>2022NHS TaysideReligionNot Known</v>
      </c>
      <c r="F12651">
        <v>14.1724775016389</v>
      </c>
    </row>
    <row r="12652" spans="1:6" x14ac:dyDescent="0.25">
      <c r="A12652" s="95">
        <v>44651</v>
      </c>
      <c r="B12652" t="s">
        <v>114</v>
      </c>
      <c r="C12652" t="s">
        <v>1</v>
      </c>
      <c r="D12652" t="s">
        <v>7</v>
      </c>
      <c r="E12652" t="str">
        <f t="shared" si="197"/>
        <v>2022NHS TaysideReligionHindu</v>
      </c>
      <c r="F12652">
        <v>0.66154121222957196</v>
      </c>
    </row>
    <row r="12653" spans="1:6" x14ac:dyDescent="0.25">
      <c r="A12653" s="95">
        <v>44651</v>
      </c>
      <c r="B12653" t="s">
        <v>114</v>
      </c>
      <c r="C12653" t="s">
        <v>1</v>
      </c>
      <c r="D12653" t="s">
        <v>8</v>
      </c>
      <c r="E12653" t="str">
        <f t="shared" si="197"/>
        <v>2022NHS TaysideReligionJewish</v>
      </c>
      <c r="F12653">
        <v>7.7477799630490493E-2</v>
      </c>
    </row>
    <row r="12654" spans="1:6" x14ac:dyDescent="0.25">
      <c r="A12654" s="95">
        <v>44651</v>
      </c>
      <c r="B12654" t="s">
        <v>114</v>
      </c>
      <c r="C12654" t="s">
        <v>1</v>
      </c>
      <c r="D12654" t="s">
        <v>9</v>
      </c>
      <c r="E12654" t="str">
        <f t="shared" si="197"/>
        <v>2022NHS TaysideReligionMuslim</v>
      </c>
      <c r="F12654">
        <v>1.0608498718636299</v>
      </c>
    </row>
    <row r="12655" spans="1:6" x14ac:dyDescent="0.25">
      <c r="A12655" s="95">
        <v>44651</v>
      </c>
      <c r="B12655" t="s">
        <v>114</v>
      </c>
      <c r="C12655" t="s">
        <v>1</v>
      </c>
      <c r="D12655" t="s">
        <v>13</v>
      </c>
      <c r="E12655" t="str">
        <f t="shared" si="197"/>
        <v>2022NHS TaysideReligionNo Religion</v>
      </c>
      <c r="F12655">
        <v>37.207223314857799</v>
      </c>
    </row>
    <row r="12656" spans="1:6" x14ac:dyDescent="0.25">
      <c r="A12656" s="95">
        <v>44651</v>
      </c>
      <c r="B12656" t="s">
        <v>114</v>
      </c>
      <c r="C12656" t="s">
        <v>1</v>
      </c>
      <c r="D12656" t="s">
        <v>12</v>
      </c>
      <c r="E12656" t="str">
        <f t="shared" si="197"/>
        <v>2022NHS TaysideReligionOther</v>
      </c>
      <c r="F12656">
        <v>1.1502473329757401</v>
      </c>
    </row>
    <row r="12657" spans="1:6" x14ac:dyDescent="0.25">
      <c r="A12657" s="95">
        <v>44651</v>
      </c>
      <c r="B12657" t="s">
        <v>114</v>
      </c>
      <c r="C12657" t="s">
        <v>1</v>
      </c>
      <c r="D12657" t="s">
        <v>140</v>
      </c>
      <c r="E12657" t="str">
        <f t="shared" si="197"/>
        <v>2022NHS TaysideReligionChristian - Roman Catholic</v>
      </c>
      <c r="F12657">
        <v>10.507181596042599</v>
      </c>
    </row>
    <row r="12658" spans="1:6" x14ac:dyDescent="0.25">
      <c r="A12658" s="95">
        <v>44651</v>
      </c>
      <c r="B12658" t="s">
        <v>114</v>
      </c>
      <c r="C12658" t="s">
        <v>1</v>
      </c>
      <c r="D12658" t="s">
        <v>10</v>
      </c>
      <c r="E12658" t="str">
        <f t="shared" si="197"/>
        <v>2022NHS TaysideReligionSikh</v>
      </c>
      <c r="F12658">
        <v>0.107276953334525</v>
      </c>
    </row>
    <row r="12659" spans="1:6" x14ac:dyDescent="0.25">
      <c r="A12659" s="95">
        <v>44651</v>
      </c>
      <c r="B12659" t="s">
        <v>106</v>
      </c>
      <c r="C12659" t="s">
        <v>1</v>
      </c>
      <c r="D12659" t="s">
        <v>116</v>
      </c>
      <c r="E12659" t="str">
        <f t="shared" si="197"/>
        <v>2022NHS Forth ValleyReligionBuddhist</v>
      </c>
      <c r="F12659">
        <v>0.41559469622006701</v>
      </c>
    </row>
    <row r="12660" spans="1:6" x14ac:dyDescent="0.25">
      <c r="A12660" s="95">
        <v>44651</v>
      </c>
      <c r="B12660" t="s">
        <v>106</v>
      </c>
      <c r="C12660" t="s">
        <v>1</v>
      </c>
      <c r="D12660" t="s">
        <v>11</v>
      </c>
      <c r="E12660" t="str">
        <f t="shared" si="197"/>
        <v>2022NHS Forth ValleyReligionChristian - Other</v>
      </c>
      <c r="F12660">
        <v>7.0156342766673196</v>
      </c>
    </row>
    <row r="12661" spans="1:6" x14ac:dyDescent="0.25">
      <c r="A12661" s="95">
        <v>44651</v>
      </c>
      <c r="B12661" t="s">
        <v>106</v>
      </c>
      <c r="C12661" t="s">
        <v>1</v>
      </c>
      <c r="D12661" t="s">
        <v>139</v>
      </c>
      <c r="E12661" t="str">
        <f t="shared" si="197"/>
        <v>2022NHS Forth ValleyReligionChristian - Church Of Scotland</v>
      </c>
      <c r="F12661">
        <v>16.564417177914098</v>
      </c>
    </row>
    <row r="12662" spans="1:6" x14ac:dyDescent="0.25">
      <c r="A12662" s="95">
        <v>44651</v>
      </c>
      <c r="B12662" t="s">
        <v>106</v>
      </c>
      <c r="C12662" t="s">
        <v>1</v>
      </c>
      <c r="D12662" t="s">
        <v>14</v>
      </c>
      <c r="E12662" t="str">
        <f t="shared" si="197"/>
        <v>2022NHS Forth ValleyReligionDeclined</v>
      </c>
      <c r="F12662">
        <v>5.6105283989709003</v>
      </c>
    </row>
    <row r="12663" spans="1:6" x14ac:dyDescent="0.25">
      <c r="A12663" s="95">
        <v>44651</v>
      </c>
      <c r="B12663" t="s">
        <v>106</v>
      </c>
      <c r="C12663" t="s">
        <v>1</v>
      </c>
      <c r="D12663" t="s">
        <v>6</v>
      </c>
      <c r="E12663" t="str">
        <f t="shared" si="197"/>
        <v>2022NHS Forth ValleyReligionNot Known</v>
      </c>
      <c r="F12663">
        <v>19.978230754007502</v>
      </c>
    </row>
    <row r="12664" spans="1:6" x14ac:dyDescent="0.25">
      <c r="A12664" s="95">
        <v>44651</v>
      </c>
      <c r="B12664" t="s">
        <v>106</v>
      </c>
      <c r="C12664" t="s">
        <v>1</v>
      </c>
      <c r="D12664" t="s">
        <v>7</v>
      </c>
      <c r="E12664" t="str">
        <f t="shared" si="197"/>
        <v>2022NHS Forth ValleyReligionHindu</v>
      </c>
      <c r="F12664">
        <v>0.44528003166435698</v>
      </c>
    </row>
    <row r="12665" spans="1:6" x14ac:dyDescent="0.25">
      <c r="A12665" s="95">
        <v>44651</v>
      </c>
      <c r="B12665" t="s">
        <v>106</v>
      </c>
      <c r="C12665" t="s">
        <v>1</v>
      </c>
      <c r="D12665" t="s">
        <v>8</v>
      </c>
      <c r="E12665" t="str">
        <f t="shared" si="197"/>
        <v>2022NHS Forth ValleyReligionJewish</v>
      </c>
      <c r="F12665">
        <v>8.9056006332871501E-2</v>
      </c>
    </row>
    <row r="12666" spans="1:6" x14ac:dyDescent="0.25">
      <c r="A12666" s="95">
        <v>44651</v>
      </c>
      <c r="B12666" t="s">
        <v>106</v>
      </c>
      <c r="C12666" t="s">
        <v>1</v>
      </c>
      <c r="D12666" t="s">
        <v>9</v>
      </c>
      <c r="E12666" t="str">
        <f t="shared" si="197"/>
        <v>2022NHS Forth ValleyReligionMuslim</v>
      </c>
      <c r="F12666">
        <v>1.00930140510587</v>
      </c>
    </row>
    <row r="12667" spans="1:6" x14ac:dyDescent="0.25">
      <c r="A12667" s="95">
        <v>44651</v>
      </c>
      <c r="B12667" t="s">
        <v>106</v>
      </c>
      <c r="C12667" t="s">
        <v>1</v>
      </c>
      <c r="D12667" t="s">
        <v>13</v>
      </c>
      <c r="E12667" t="str">
        <f t="shared" si="197"/>
        <v>2022NHS Forth ValleyReligionNo Religion</v>
      </c>
      <c r="F12667">
        <v>36.334850583811502</v>
      </c>
    </row>
    <row r="12668" spans="1:6" x14ac:dyDescent="0.25">
      <c r="A12668" s="95">
        <v>44651</v>
      </c>
      <c r="B12668" t="s">
        <v>106</v>
      </c>
      <c r="C12668" t="s">
        <v>1</v>
      </c>
      <c r="D12668" t="s">
        <v>12</v>
      </c>
      <c r="E12668" t="str">
        <f t="shared" si="197"/>
        <v>2022NHS Forth ValleyReligionOther</v>
      </c>
      <c r="F12668">
        <v>0.90045517514347895</v>
      </c>
    </row>
    <row r="12669" spans="1:6" x14ac:dyDescent="0.25">
      <c r="A12669" s="95">
        <v>44651</v>
      </c>
      <c r="B12669" t="s">
        <v>106</v>
      </c>
      <c r="C12669" t="s">
        <v>1</v>
      </c>
      <c r="D12669" t="s">
        <v>140</v>
      </c>
      <c r="E12669" t="str">
        <f t="shared" si="197"/>
        <v>2022NHS Forth ValleyReligionChristian - Roman Catholic</v>
      </c>
      <c r="F12669">
        <v>11.4585394814961</v>
      </c>
    </row>
    <row r="12670" spans="1:6" x14ac:dyDescent="0.25">
      <c r="A12670" s="95">
        <v>44651</v>
      </c>
      <c r="B12670" t="s">
        <v>106</v>
      </c>
      <c r="C12670" t="s">
        <v>1</v>
      </c>
      <c r="D12670" t="s">
        <v>10</v>
      </c>
      <c r="E12670" t="str">
        <f t="shared" si="197"/>
        <v>2022NHS Forth ValleyReligionSikh</v>
      </c>
      <c r="F12670">
        <v>0.178112012665743</v>
      </c>
    </row>
    <row r="12671" spans="1:6" x14ac:dyDescent="0.25">
      <c r="A12671" s="95">
        <v>44651</v>
      </c>
      <c r="B12671" t="s">
        <v>115</v>
      </c>
      <c r="C12671" t="s">
        <v>1</v>
      </c>
      <c r="D12671" t="s">
        <v>116</v>
      </c>
      <c r="E12671" t="str">
        <f t="shared" si="197"/>
        <v>2022NHS Western IslesReligionBuddhist</v>
      </c>
      <c r="F12671">
        <v>0.21111893033075299</v>
      </c>
    </row>
    <row r="12672" spans="1:6" x14ac:dyDescent="0.25">
      <c r="A12672" s="95">
        <v>44651</v>
      </c>
      <c r="B12672" t="s">
        <v>115</v>
      </c>
      <c r="C12672" t="s">
        <v>1</v>
      </c>
      <c r="D12672" t="s">
        <v>11</v>
      </c>
      <c r="E12672" t="str">
        <f t="shared" si="197"/>
        <v>2022NHS Western IslesReligionChristian - Other</v>
      </c>
      <c r="F12672">
        <v>14.567206192821899</v>
      </c>
    </row>
    <row r="12673" spans="1:6" x14ac:dyDescent="0.25">
      <c r="A12673" s="95">
        <v>44651</v>
      </c>
      <c r="B12673" t="s">
        <v>115</v>
      </c>
      <c r="C12673" t="s">
        <v>1</v>
      </c>
      <c r="D12673" t="s">
        <v>139</v>
      </c>
      <c r="E12673" t="str">
        <f t="shared" si="197"/>
        <v>2022NHS Western IslesReligionChristian - Church Of Scotland</v>
      </c>
      <c r="F12673">
        <v>30.260380014074499</v>
      </c>
    </row>
    <row r="12674" spans="1:6" x14ac:dyDescent="0.25">
      <c r="A12674" s="95">
        <v>44651</v>
      </c>
      <c r="B12674" t="s">
        <v>115</v>
      </c>
      <c r="C12674" t="s">
        <v>1</v>
      </c>
      <c r="D12674" t="s">
        <v>14</v>
      </c>
      <c r="E12674" t="str">
        <f t="shared" si="197"/>
        <v>2022NHS Western IslesReligionDeclined</v>
      </c>
      <c r="F12674">
        <v>9.2892329345531301</v>
      </c>
    </row>
    <row r="12675" spans="1:6" x14ac:dyDescent="0.25">
      <c r="A12675" s="95">
        <v>44651</v>
      </c>
      <c r="B12675" t="s">
        <v>115</v>
      </c>
      <c r="C12675" t="s">
        <v>1</v>
      </c>
      <c r="D12675" t="s">
        <v>6</v>
      </c>
      <c r="E12675" t="str">
        <f t="shared" si="197"/>
        <v>2022NHS Western IslesReligionNot Known</v>
      </c>
      <c r="F12675">
        <v>23.011963406052001</v>
      </c>
    </row>
    <row r="12676" spans="1:6" x14ac:dyDescent="0.25">
      <c r="A12676" s="95">
        <v>44651</v>
      </c>
      <c r="B12676" t="s">
        <v>115</v>
      </c>
      <c r="C12676" t="s">
        <v>1</v>
      </c>
      <c r="D12676" t="s">
        <v>7</v>
      </c>
      <c r="E12676" t="str">
        <f t="shared" ref="E12676:E12739" si="198">"20"&amp;RIGHT(TEXT(A12676,"dd-mmm-yy"),2)&amp;B12676&amp;C12676&amp;D12676</f>
        <v>2022NHS Western IslesReligionHindu</v>
      </c>
      <c r="F12676">
        <v>0.28149190710767003</v>
      </c>
    </row>
    <row r="12677" spans="1:6" x14ac:dyDescent="0.25">
      <c r="A12677" s="95">
        <v>44651</v>
      </c>
      <c r="B12677" t="s">
        <v>115</v>
      </c>
      <c r="C12677" t="s">
        <v>1</v>
      </c>
      <c r="D12677" t="s">
        <v>9</v>
      </c>
      <c r="E12677" t="str">
        <f t="shared" si="198"/>
        <v>2022NHS Western IslesReligionMuslim</v>
      </c>
      <c r="F12677">
        <v>0.35186488388458798</v>
      </c>
    </row>
    <row r="12678" spans="1:6" x14ac:dyDescent="0.25">
      <c r="A12678" s="95">
        <v>44651</v>
      </c>
      <c r="B12678" t="s">
        <v>115</v>
      </c>
      <c r="C12678" t="s">
        <v>1</v>
      </c>
      <c r="D12678" t="s">
        <v>13</v>
      </c>
      <c r="E12678" t="str">
        <f t="shared" si="198"/>
        <v>2022NHS Western IslesReligionNo Religion</v>
      </c>
      <c r="F12678">
        <v>12.8782547501759</v>
      </c>
    </row>
    <row r="12679" spans="1:6" x14ac:dyDescent="0.25">
      <c r="A12679" s="95">
        <v>44651</v>
      </c>
      <c r="B12679" t="s">
        <v>115</v>
      </c>
      <c r="C12679" t="s">
        <v>1</v>
      </c>
      <c r="D12679" t="s">
        <v>12</v>
      </c>
      <c r="E12679" t="str">
        <f t="shared" si="198"/>
        <v>2022NHS Western IslesReligionOther</v>
      </c>
      <c r="F12679">
        <v>1.47783251231527</v>
      </c>
    </row>
    <row r="12680" spans="1:6" x14ac:dyDescent="0.25">
      <c r="A12680" s="95">
        <v>44651</v>
      </c>
      <c r="B12680" t="s">
        <v>115</v>
      </c>
      <c r="C12680" t="s">
        <v>1</v>
      </c>
      <c r="D12680" t="s">
        <v>140</v>
      </c>
      <c r="E12680" t="str">
        <f t="shared" si="198"/>
        <v>2022NHS Western IslesReligionChristian - Roman Catholic</v>
      </c>
      <c r="F12680">
        <v>7.5299085151301899</v>
      </c>
    </row>
    <row r="12681" spans="1:6" x14ac:dyDescent="0.25">
      <c r="A12681" s="95">
        <v>44651</v>
      </c>
      <c r="B12681" t="s">
        <v>115</v>
      </c>
      <c r="C12681" t="s">
        <v>1</v>
      </c>
      <c r="D12681" t="s">
        <v>10</v>
      </c>
      <c r="E12681" t="str">
        <f t="shared" si="198"/>
        <v>2022NHS Western IslesReligionSikh</v>
      </c>
      <c r="F12681">
        <v>0.14074595355383501</v>
      </c>
    </row>
    <row r="12682" spans="1:6" x14ac:dyDescent="0.25">
      <c r="A12682" s="95">
        <v>44651</v>
      </c>
      <c r="B12682" t="s">
        <v>104</v>
      </c>
      <c r="C12682" t="s">
        <v>1</v>
      </c>
      <c r="D12682" t="s">
        <v>116</v>
      </c>
      <c r="E12682" t="str">
        <f t="shared" si="198"/>
        <v>2022NHS Dumfries &amp; GallowayReligionBuddhist</v>
      </c>
      <c r="F12682">
        <v>0.19325368938861501</v>
      </c>
    </row>
    <row r="12683" spans="1:6" x14ac:dyDescent="0.25">
      <c r="A12683" s="95">
        <v>44651</v>
      </c>
      <c r="B12683" t="s">
        <v>104</v>
      </c>
      <c r="C12683" t="s">
        <v>1</v>
      </c>
      <c r="D12683" t="s">
        <v>11</v>
      </c>
      <c r="E12683" t="str">
        <f t="shared" si="198"/>
        <v>2022NHS Dumfries &amp; GallowayReligionChristian - Other</v>
      </c>
      <c r="F12683">
        <v>4.79620520028109</v>
      </c>
    </row>
    <row r="12684" spans="1:6" x14ac:dyDescent="0.25">
      <c r="A12684" s="95">
        <v>44651</v>
      </c>
      <c r="B12684" t="s">
        <v>104</v>
      </c>
      <c r="C12684" t="s">
        <v>1</v>
      </c>
      <c r="D12684" t="s">
        <v>139</v>
      </c>
      <c r="E12684" t="str">
        <f t="shared" si="198"/>
        <v>2022NHS Dumfries &amp; GallowayReligionChristian - Church Of Scotland</v>
      </c>
      <c r="F12684">
        <v>20.326774420238898</v>
      </c>
    </row>
    <row r="12685" spans="1:6" x14ac:dyDescent="0.25">
      <c r="A12685" s="95">
        <v>44651</v>
      </c>
      <c r="B12685" t="s">
        <v>104</v>
      </c>
      <c r="C12685" t="s">
        <v>1</v>
      </c>
      <c r="D12685" t="s">
        <v>14</v>
      </c>
      <c r="E12685" t="str">
        <f t="shared" si="198"/>
        <v>2022NHS Dumfries &amp; GallowayReligionDeclined</v>
      </c>
      <c r="F12685">
        <v>12.4912157413914</v>
      </c>
    </row>
    <row r="12686" spans="1:6" x14ac:dyDescent="0.25">
      <c r="A12686" s="95">
        <v>44651</v>
      </c>
      <c r="B12686" t="s">
        <v>104</v>
      </c>
      <c r="C12686" t="s">
        <v>1</v>
      </c>
      <c r="D12686" t="s">
        <v>6</v>
      </c>
      <c r="E12686" t="str">
        <f t="shared" si="198"/>
        <v>2022NHS Dumfries &amp; GallowayReligionNot Known</v>
      </c>
      <c r="F12686">
        <v>32.870695713281798</v>
      </c>
    </row>
    <row r="12687" spans="1:6" x14ac:dyDescent="0.25">
      <c r="A12687" s="95">
        <v>44651</v>
      </c>
      <c r="B12687" t="s">
        <v>104</v>
      </c>
      <c r="C12687" t="s">
        <v>1</v>
      </c>
      <c r="D12687" t="s">
        <v>7</v>
      </c>
      <c r="E12687" t="str">
        <f t="shared" si="198"/>
        <v>2022NHS Dumfries &amp; GallowayReligionHindu</v>
      </c>
      <c r="F12687">
        <v>0.29866479269149598</v>
      </c>
    </row>
    <row r="12688" spans="1:6" x14ac:dyDescent="0.25">
      <c r="A12688" s="95">
        <v>44651</v>
      </c>
      <c r="B12688" t="s">
        <v>104</v>
      </c>
      <c r="C12688" t="s">
        <v>1</v>
      </c>
      <c r="D12688" t="s">
        <v>8</v>
      </c>
      <c r="E12688" t="str">
        <f t="shared" si="198"/>
        <v>2022NHS Dumfries &amp; GallowayReligionJewish</v>
      </c>
      <c r="F12688">
        <v>1.7568517217146799E-2</v>
      </c>
    </row>
    <row r="12689" spans="1:6" x14ac:dyDescent="0.25">
      <c r="A12689" s="95">
        <v>44651</v>
      </c>
      <c r="B12689" t="s">
        <v>104</v>
      </c>
      <c r="C12689" t="s">
        <v>1</v>
      </c>
      <c r="D12689" t="s">
        <v>9</v>
      </c>
      <c r="E12689" t="str">
        <f t="shared" si="198"/>
        <v>2022NHS Dumfries &amp; GallowayReligionMuslim</v>
      </c>
      <c r="F12689">
        <v>0.825720309205903</v>
      </c>
    </row>
    <row r="12690" spans="1:6" x14ac:dyDescent="0.25">
      <c r="A12690" s="95">
        <v>44651</v>
      </c>
      <c r="B12690" t="s">
        <v>104</v>
      </c>
      <c r="C12690" t="s">
        <v>1</v>
      </c>
      <c r="D12690" t="s">
        <v>13</v>
      </c>
      <c r="E12690" t="str">
        <f t="shared" si="198"/>
        <v>2022NHS Dumfries &amp; GallowayReligionNo Religion</v>
      </c>
      <c r="F12690">
        <v>22.856640899508001</v>
      </c>
    </row>
    <row r="12691" spans="1:6" x14ac:dyDescent="0.25">
      <c r="A12691" s="95">
        <v>44651</v>
      </c>
      <c r="B12691" t="s">
        <v>104</v>
      </c>
      <c r="C12691" t="s">
        <v>1</v>
      </c>
      <c r="D12691" t="s">
        <v>12</v>
      </c>
      <c r="E12691" t="str">
        <f t="shared" si="198"/>
        <v>2022NHS Dumfries &amp; GallowayReligionOther</v>
      </c>
      <c r="F12691">
        <v>0.86085734364019595</v>
      </c>
    </row>
    <row r="12692" spans="1:6" x14ac:dyDescent="0.25">
      <c r="A12692" s="95">
        <v>44651</v>
      </c>
      <c r="B12692" t="s">
        <v>104</v>
      </c>
      <c r="C12692" t="s">
        <v>1</v>
      </c>
      <c r="D12692" t="s">
        <v>140</v>
      </c>
      <c r="E12692" t="str">
        <f t="shared" si="198"/>
        <v>2022NHS Dumfries &amp; GallowayReligionChristian - Roman Catholic</v>
      </c>
      <c r="F12692">
        <v>4.40969782150386</v>
      </c>
    </row>
    <row r="12693" spans="1:6" x14ac:dyDescent="0.25">
      <c r="A12693" s="95">
        <v>44651</v>
      </c>
      <c r="B12693" t="s">
        <v>104</v>
      </c>
      <c r="C12693" t="s">
        <v>1</v>
      </c>
      <c r="D12693" t="s">
        <v>10</v>
      </c>
      <c r="E12693" t="str">
        <f t="shared" si="198"/>
        <v>2022NHS Dumfries &amp; GallowayReligionSikh</v>
      </c>
      <c r="F12693">
        <v>5.2705551651440599E-2</v>
      </c>
    </row>
    <row r="12694" spans="1:6" x14ac:dyDescent="0.25">
      <c r="A12694" s="95">
        <v>44651</v>
      </c>
      <c r="B12694" t="s">
        <v>113</v>
      </c>
      <c r="C12694" t="s">
        <v>1</v>
      </c>
      <c r="D12694" t="s">
        <v>116</v>
      </c>
      <c r="E12694" t="str">
        <f t="shared" si="198"/>
        <v>2022NHS ShetlandReligionBuddhist</v>
      </c>
      <c r="F12694">
        <v>0.23474178403755799</v>
      </c>
    </row>
    <row r="12695" spans="1:6" x14ac:dyDescent="0.25">
      <c r="A12695" s="95">
        <v>44651</v>
      </c>
      <c r="B12695" t="s">
        <v>113</v>
      </c>
      <c r="C12695" t="s">
        <v>1</v>
      </c>
      <c r="D12695" t="s">
        <v>11</v>
      </c>
      <c r="E12695" t="str">
        <f t="shared" si="198"/>
        <v>2022NHS ShetlandReligionChristian - Other</v>
      </c>
      <c r="F12695">
        <v>15.336463223787099</v>
      </c>
    </row>
    <row r="12696" spans="1:6" x14ac:dyDescent="0.25">
      <c r="A12696" s="95">
        <v>44651</v>
      </c>
      <c r="B12696" t="s">
        <v>113</v>
      </c>
      <c r="C12696" t="s">
        <v>1</v>
      </c>
      <c r="D12696" t="s">
        <v>139</v>
      </c>
      <c r="E12696" t="str">
        <f t="shared" si="198"/>
        <v>2022NHS ShetlandReligionChristian - Church Of Scotland</v>
      </c>
      <c r="F12696">
        <v>12.128325508607199</v>
      </c>
    </row>
    <row r="12697" spans="1:6" x14ac:dyDescent="0.25">
      <c r="A12697" s="95">
        <v>44651</v>
      </c>
      <c r="B12697" t="s">
        <v>113</v>
      </c>
      <c r="C12697" t="s">
        <v>1</v>
      </c>
      <c r="D12697" t="s">
        <v>14</v>
      </c>
      <c r="E12697" t="str">
        <f t="shared" si="198"/>
        <v>2022NHS ShetlandReligionDeclined</v>
      </c>
      <c r="F12697">
        <v>12.128325508607199</v>
      </c>
    </row>
    <row r="12698" spans="1:6" x14ac:dyDescent="0.25">
      <c r="A12698" s="95">
        <v>44651</v>
      </c>
      <c r="B12698" t="s">
        <v>113</v>
      </c>
      <c r="C12698" t="s">
        <v>1</v>
      </c>
      <c r="D12698" t="s">
        <v>6</v>
      </c>
      <c r="E12698" t="str">
        <f t="shared" si="198"/>
        <v>2022NHS ShetlandReligionNot Known</v>
      </c>
      <c r="F12698">
        <v>3.5993740219092301</v>
      </c>
    </row>
    <row r="12699" spans="1:6" x14ac:dyDescent="0.25">
      <c r="A12699" s="95">
        <v>44651</v>
      </c>
      <c r="B12699" t="s">
        <v>113</v>
      </c>
      <c r="C12699" t="s">
        <v>1</v>
      </c>
      <c r="D12699" t="s">
        <v>7</v>
      </c>
      <c r="E12699" t="str">
        <f t="shared" si="198"/>
        <v>2022NHS ShetlandReligionHindu</v>
      </c>
      <c r="F12699">
        <v>1.7214397496087599</v>
      </c>
    </row>
    <row r="12700" spans="1:6" x14ac:dyDescent="0.25">
      <c r="A12700" s="95">
        <v>44651</v>
      </c>
      <c r="B12700" t="s">
        <v>113</v>
      </c>
      <c r="C12700" t="s">
        <v>1</v>
      </c>
      <c r="D12700" t="s">
        <v>8</v>
      </c>
      <c r="E12700" t="str">
        <f t="shared" si="198"/>
        <v>2022NHS ShetlandReligionJewish</v>
      </c>
      <c r="F12700">
        <v>0.156494522691705</v>
      </c>
    </row>
    <row r="12701" spans="1:6" x14ac:dyDescent="0.25">
      <c r="A12701" s="95">
        <v>44651</v>
      </c>
      <c r="B12701" t="s">
        <v>113</v>
      </c>
      <c r="C12701" t="s">
        <v>1</v>
      </c>
      <c r="D12701" t="s">
        <v>9</v>
      </c>
      <c r="E12701" t="str">
        <f t="shared" si="198"/>
        <v>2022NHS ShetlandReligionMuslim</v>
      </c>
      <c r="F12701">
        <v>0.62597809076682298</v>
      </c>
    </row>
    <row r="12702" spans="1:6" x14ac:dyDescent="0.25">
      <c r="A12702" s="95">
        <v>44651</v>
      </c>
      <c r="B12702" t="s">
        <v>113</v>
      </c>
      <c r="C12702" t="s">
        <v>1</v>
      </c>
      <c r="D12702" t="s">
        <v>13</v>
      </c>
      <c r="E12702" t="str">
        <f t="shared" si="198"/>
        <v>2022NHS ShetlandReligionNo Religion</v>
      </c>
      <c r="F12702">
        <v>46.713615023474098</v>
      </c>
    </row>
    <row r="12703" spans="1:6" x14ac:dyDescent="0.25">
      <c r="A12703" s="95">
        <v>44651</v>
      </c>
      <c r="B12703" t="s">
        <v>113</v>
      </c>
      <c r="C12703" t="s">
        <v>1</v>
      </c>
      <c r="D12703" t="s">
        <v>12</v>
      </c>
      <c r="E12703" t="str">
        <f t="shared" si="198"/>
        <v>2022NHS ShetlandReligionOther</v>
      </c>
      <c r="F12703">
        <v>2.2691705790297299</v>
      </c>
    </row>
    <row r="12704" spans="1:6" x14ac:dyDescent="0.25">
      <c r="A12704" s="95">
        <v>44651</v>
      </c>
      <c r="B12704" t="s">
        <v>113</v>
      </c>
      <c r="C12704" t="s">
        <v>1</v>
      </c>
      <c r="D12704" t="s">
        <v>140</v>
      </c>
      <c r="E12704" t="str">
        <f t="shared" si="198"/>
        <v>2022NHS ShetlandReligionChristian - Roman Catholic</v>
      </c>
      <c r="F12704">
        <v>5.0860719874804303</v>
      </c>
    </row>
    <row r="12705" spans="1:6" x14ac:dyDescent="0.25">
      <c r="A12705" s="95">
        <v>44651</v>
      </c>
      <c r="B12705" t="s">
        <v>102</v>
      </c>
      <c r="C12705" t="s">
        <v>3</v>
      </c>
      <c r="D12705" t="s">
        <v>30</v>
      </c>
      <c r="E12705" t="str">
        <f t="shared" si="198"/>
        <v>2022NHS Ayrshire &amp; ArranSexual OrientationBisexual</v>
      </c>
      <c r="F12705">
        <v>0.58794005879400502</v>
      </c>
    </row>
    <row r="12706" spans="1:6" x14ac:dyDescent="0.25">
      <c r="A12706" s="95">
        <v>44651</v>
      </c>
      <c r="B12706" t="s">
        <v>102</v>
      </c>
      <c r="C12706" t="s">
        <v>3</v>
      </c>
      <c r="D12706" t="s">
        <v>14</v>
      </c>
      <c r="E12706" t="str">
        <f t="shared" si="198"/>
        <v>2022NHS Ayrshire &amp; ArranSexual OrientationDeclined</v>
      </c>
      <c r="F12706">
        <v>1.2619201261920101</v>
      </c>
    </row>
    <row r="12707" spans="1:6" x14ac:dyDescent="0.25">
      <c r="A12707" s="95">
        <v>44651</v>
      </c>
      <c r="B12707" t="s">
        <v>102</v>
      </c>
      <c r="C12707" t="s">
        <v>3</v>
      </c>
      <c r="D12707" t="s">
        <v>6</v>
      </c>
      <c r="E12707" t="str">
        <f t="shared" si="198"/>
        <v>2022NHS Ayrshire &amp; ArranSexual OrientationNot Known</v>
      </c>
      <c r="F12707">
        <v>22.4134222413422</v>
      </c>
    </row>
    <row r="12708" spans="1:6" x14ac:dyDescent="0.25">
      <c r="A12708" s="95">
        <v>44651</v>
      </c>
      <c r="B12708" t="s">
        <v>102</v>
      </c>
      <c r="C12708" t="s">
        <v>3</v>
      </c>
      <c r="D12708" t="s">
        <v>147</v>
      </c>
      <c r="E12708" t="str">
        <f t="shared" si="198"/>
        <v>2022NHS Ayrshire &amp; ArranSexual OrientationGay/Lesbian</v>
      </c>
      <c r="F12708">
        <v>1.17588011758801</v>
      </c>
    </row>
    <row r="12709" spans="1:6" x14ac:dyDescent="0.25">
      <c r="A12709" s="95">
        <v>44651</v>
      </c>
      <c r="B12709" t="s">
        <v>102</v>
      </c>
      <c r="C12709" t="s">
        <v>3</v>
      </c>
      <c r="D12709" t="s">
        <v>32</v>
      </c>
      <c r="E12709" t="str">
        <f t="shared" si="198"/>
        <v>2022NHS Ayrshire &amp; ArranSexual OrientationHeterosexual</v>
      </c>
      <c r="F12709">
        <v>74.302717430271699</v>
      </c>
    </row>
    <row r="12710" spans="1:6" x14ac:dyDescent="0.25">
      <c r="A12710" s="95">
        <v>44651</v>
      </c>
      <c r="B12710" t="s">
        <v>102</v>
      </c>
      <c r="C12710" t="s">
        <v>3</v>
      </c>
      <c r="D12710" t="s">
        <v>12</v>
      </c>
      <c r="E12710" t="str">
        <f t="shared" si="198"/>
        <v>2022NHS Ayrshire &amp; ArranSexual OrientationOther</v>
      </c>
      <c r="F12710">
        <v>0.258120025812002</v>
      </c>
    </row>
    <row r="12711" spans="1:6" x14ac:dyDescent="0.25">
      <c r="A12711" s="95">
        <v>44651</v>
      </c>
      <c r="B12711" t="s">
        <v>103</v>
      </c>
      <c r="C12711" t="s">
        <v>3</v>
      </c>
      <c r="D12711" t="s">
        <v>30</v>
      </c>
      <c r="E12711" t="str">
        <f t="shared" si="198"/>
        <v>2022NHS BordersSexual OrientationBisexual</v>
      </c>
      <c r="F12711">
        <v>0.75501171569903602</v>
      </c>
    </row>
    <row r="12712" spans="1:6" x14ac:dyDescent="0.25">
      <c r="A12712" s="95">
        <v>44651</v>
      </c>
      <c r="B12712" t="s">
        <v>103</v>
      </c>
      <c r="C12712" t="s">
        <v>3</v>
      </c>
      <c r="D12712" t="s">
        <v>14</v>
      </c>
      <c r="E12712" t="str">
        <f t="shared" si="198"/>
        <v>2022NHS BordersSexual OrientationDeclined</v>
      </c>
      <c r="F12712">
        <v>8.85186149440249</v>
      </c>
    </row>
    <row r="12713" spans="1:6" x14ac:dyDescent="0.25">
      <c r="A12713" s="95">
        <v>44651</v>
      </c>
      <c r="B12713" t="s">
        <v>103</v>
      </c>
      <c r="C12713" t="s">
        <v>3</v>
      </c>
      <c r="D12713" t="s">
        <v>6</v>
      </c>
      <c r="E12713" t="str">
        <f t="shared" si="198"/>
        <v>2022NHS BordersSexual OrientationNot Known</v>
      </c>
      <c r="F12713">
        <v>15.126269200728901</v>
      </c>
    </row>
    <row r="12714" spans="1:6" x14ac:dyDescent="0.25">
      <c r="A12714" s="95">
        <v>44651</v>
      </c>
      <c r="B12714" t="s">
        <v>103</v>
      </c>
      <c r="C12714" t="s">
        <v>3</v>
      </c>
      <c r="D12714" t="s">
        <v>147</v>
      </c>
      <c r="E12714" t="str">
        <f t="shared" si="198"/>
        <v>2022NHS BordersSexual OrientationGay/Lesbian</v>
      </c>
      <c r="F12714">
        <v>0.75501171569903602</v>
      </c>
    </row>
    <row r="12715" spans="1:6" x14ac:dyDescent="0.25">
      <c r="A12715" s="95">
        <v>44651</v>
      </c>
      <c r="B12715" t="s">
        <v>103</v>
      </c>
      <c r="C12715" t="s">
        <v>3</v>
      </c>
      <c r="D12715" t="s">
        <v>32</v>
      </c>
      <c r="E12715" t="str">
        <f t="shared" si="198"/>
        <v>2022NHS BordersSexual OrientationHeterosexual</v>
      </c>
      <c r="F12715">
        <v>74.225462119239694</v>
      </c>
    </row>
    <row r="12716" spans="1:6" x14ac:dyDescent="0.25">
      <c r="A12716" s="95">
        <v>44651</v>
      </c>
      <c r="B12716" t="s">
        <v>103</v>
      </c>
      <c r="C12716" t="s">
        <v>3</v>
      </c>
      <c r="D12716" t="s">
        <v>12</v>
      </c>
      <c r="E12716" t="str">
        <f t="shared" si="198"/>
        <v>2022NHS BordersSexual OrientationOther</v>
      </c>
      <c r="F12716">
        <v>0.28638375423066897</v>
      </c>
    </row>
    <row r="12717" spans="1:6" x14ac:dyDescent="0.25">
      <c r="A12717" s="95">
        <v>44651</v>
      </c>
      <c r="B12717" t="s">
        <v>52</v>
      </c>
      <c r="C12717" t="s">
        <v>3</v>
      </c>
      <c r="D12717" t="s">
        <v>30</v>
      </c>
      <c r="E12717" t="str">
        <f t="shared" si="198"/>
        <v>2022NHS National Services ScotlandSexual OrientationBisexual</v>
      </c>
      <c r="F12717">
        <v>1.5370284117373001</v>
      </c>
    </row>
    <row r="12718" spans="1:6" x14ac:dyDescent="0.25">
      <c r="A12718" s="95">
        <v>44651</v>
      </c>
      <c r="B12718" t="s">
        <v>52</v>
      </c>
      <c r="C12718" t="s">
        <v>3</v>
      </c>
      <c r="D12718" t="s">
        <v>14</v>
      </c>
      <c r="E12718" t="str">
        <f t="shared" si="198"/>
        <v>2022NHS National Services ScotlandSexual OrientationDeclined</v>
      </c>
      <c r="F12718">
        <v>4.7275267815556496</v>
      </c>
    </row>
    <row r="12719" spans="1:6" x14ac:dyDescent="0.25">
      <c r="A12719" s="95">
        <v>44651</v>
      </c>
      <c r="B12719" t="s">
        <v>52</v>
      </c>
      <c r="C12719" t="s">
        <v>3</v>
      </c>
      <c r="D12719" t="s">
        <v>6</v>
      </c>
      <c r="E12719" t="str">
        <f t="shared" si="198"/>
        <v>2022NHS National Services ScotlandSexual OrientationNot Known</v>
      </c>
      <c r="F12719">
        <v>26.245924545877902</v>
      </c>
    </row>
    <row r="12720" spans="1:6" x14ac:dyDescent="0.25">
      <c r="A12720" s="95">
        <v>44651</v>
      </c>
      <c r="B12720" t="s">
        <v>52</v>
      </c>
      <c r="C12720" t="s">
        <v>3</v>
      </c>
      <c r="D12720" t="s">
        <v>147</v>
      </c>
      <c r="E12720" t="str">
        <f t="shared" si="198"/>
        <v>2022NHS National Services ScotlandSexual OrientationGay/Lesbian</v>
      </c>
      <c r="F12720">
        <v>1.9329296693060001</v>
      </c>
    </row>
    <row r="12721" spans="1:6" x14ac:dyDescent="0.25">
      <c r="A12721" s="95">
        <v>44651</v>
      </c>
      <c r="B12721" t="s">
        <v>52</v>
      </c>
      <c r="C12721" t="s">
        <v>3</v>
      </c>
      <c r="D12721" t="s">
        <v>32</v>
      </c>
      <c r="E12721" t="str">
        <f t="shared" si="198"/>
        <v>2022NHS National Services ScotlandSexual OrientationHeterosexual</v>
      </c>
      <c r="F12721">
        <v>65.207265952491795</v>
      </c>
    </row>
    <row r="12722" spans="1:6" x14ac:dyDescent="0.25">
      <c r="A12722" s="95">
        <v>44651</v>
      </c>
      <c r="B12722" t="s">
        <v>52</v>
      </c>
      <c r="C12722" t="s">
        <v>3</v>
      </c>
      <c r="D12722" t="s">
        <v>12</v>
      </c>
      <c r="E12722" t="str">
        <f t="shared" si="198"/>
        <v>2022NHS National Services ScotlandSexual OrientationOther</v>
      </c>
      <c r="F12722">
        <v>0.34932463903120597</v>
      </c>
    </row>
    <row r="12723" spans="1:6" x14ac:dyDescent="0.25">
      <c r="A12723" s="95">
        <v>44651</v>
      </c>
      <c r="B12723" t="s">
        <v>15</v>
      </c>
      <c r="C12723" t="s">
        <v>3</v>
      </c>
      <c r="D12723" t="s">
        <v>30</v>
      </c>
      <c r="E12723" t="str">
        <f t="shared" si="198"/>
        <v>2022Scottish Ambulance ServiceSexual OrientationBisexual</v>
      </c>
      <c r="F12723">
        <v>1.02417042195821</v>
      </c>
    </row>
    <row r="12724" spans="1:6" x14ac:dyDescent="0.25">
      <c r="A12724" s="95">
        <v>44651</v>
      </c>
      <c r="B12724" t="s">
        <v>15</v>
      </c>
      <c r="C12724" t="s">
        <v>3</v>
      </c>
      <c r="D12724" t="s">
        <v>14</v>
      </c>
      <c r="E12724" t="str">
        <f t="shared" si="198"/>
        <v>2022Scottish Ambulance ServiceSexual OrientationDeclined</v>
      </c>
      <c r="F12724">
        <v>5.85825481360098</v>
      </c>
    </row>
    <row r="12725" spans="1:6" x14ac:dyDescent="0.25">
      <c r="A12725" s="95">
        <v>44651</v>
      </c>
      <c r="B12725" t="s">
        <v>15</v>
      </c>
      <c r="C12725" t="s">
        <v>3</v>
      </c>
      <c r="D12725" t="s">
        <v>6</v>
      </c>
      <c r="E12725" t="str">
        <f t="shared" si="198"/>
        <v>2022Scottish Ambulance ServiceSexual OrientationNot Known</v>
      </c>
      <c r="F12725">
        <v>37.416359415540001</v>
      </c>
    </row>
    <row r="12726" spans="1:6" x14ac:dyDescent="0.25">
      <c r="A12726" s="95">
        <v>44651</v>
      </c>
      <c r="B12726" t="s">
        <v>15</v>
      </c>
      <c r="C12726" t="s">
        <v>3</v>
      </c>
      <c r="D12726" t="s">
        <v>147</v>
      </c>
      <c r="E12726" t="str">
        <f t="shared" si="198"/>
        <v>2022Scottish Ambulance ServiceSexual OrientationGay/Lesbian</v>
      </c>
      <c r="F12726">
        <v>2.3487641676908302</v>
      </c>
    </row>
    <row r="12727" spans="1:6" x14ac:dyDescent="0.25">
      <c r="A12727" s="95">
        <v>44651</v>
      </c>
      <c r="B12727" t="s">
        <v>15</v>
      </c>
      <c r="C12727" t="s">
        <v>3</v>
      </c>
      <c r="D12727" t="s">
        <v>32</v>
      </c>
      <c r="E12727" t="str">
        <f t="shared" si="198"/>
        <v>2022Scottish Ambulance ServiceSexual OrientationHeterosexual</v>
      </c>
      <c r="F12727">
        <v>53.1612727024443</v>
      </c>
    </row>
    <row r="12728" spans="1:6" x14ac:dyDescent="0.25">
      <c r="A12728" s="95">
        <v>44651</v>
      </c>
      <c r="B12728" t="s">
        <v>15</v>
      </c>
      <c r="C12728" t="s">
        <v>3</v>
      </c>
      <c r="D12728" t="s">
        <v>12</v>
      </c>
      <c r="E12728" t="str">
        <f t="shared" si="198"/>
        <v>2022Scottish Ambulance ServiceSexual OrientationOther</v>
      </c>
      <c r="F12728">
        <v>0.19117847876553301</v>
      </c>
    </row>
    <row r="12729" spans="1:6" x14ac:dyDescent="0.25">
      <c r="A12729" s="95">
        <v>44651</v>
      </c>
      <c r="B12729" t="s">
        <v>16</v>
      </c>
      <c r="C12729" t="s">
        <v>3</v>
      </c>
      <c r="D12729" t="s">
        <v>30</v>
      </c>
      <c r="E12729" t="str">
        <f t="shared" si="198"/>
        <v>2022NHS 24Sexual OrientationBisexual</v>
      </c>
      <c r="F12729">
        <v>2.1972406745017801</v>
      </c>
    </row>
    <row r="12730" spans="1:6" x14ac:dyDescent="0.25">
      <c r="A12730" s="95">
        <v>44651</v>
      </c>
      <c r="B12730" t="s">
        <v>16</v>
      </c>
      <c r="C12730" t="s">
        <v>3</v>
      </c>
      <c r="D12730" t="s">
        <v>14</v>
      </c>
      <c r="E12730" t="str">
        <f t="shared" si="198"/>
        <v>2022NHS 24Sexual OrientationDeclined</v>
      </c>
      <c r="F12730">
        <v>4.3944813490035699</v>
      </c>
    </row>
    <row r="12731" spans="1:6" x14ac:dyDescent="0.25">
      <c r="A12731" s="95">
        <v>44651</v>
      </c>
      <c r="B12731" t="s">
        <v>16</v>
      </c>
      <c r="C12731" t="s">
        <v>3</v>
      </c>
      <c r="D12731" t="s">
        <v>6</v>
      </c>
      <c r="E12731" t="str">
        <f t="shared" si="198"/>
        <v>2022NHS 24Sexual OrientationNot Known</v>
      </c>
      <c r="F12731">
        <v>22.9432805314256</v>
      </c>
    </row>
    <row r="12732" spans="1:6" x14ac:dyDescent="0.25">
      <c r="A12732" s="95">
        <v>44651</v>
      </c>
      <c r="B12732" t="s">
        <v>16</v>
      </c>
      <c r="C12732" t="s">
        <v>3</v>
      </c>
      <c r="D12732" t="s">
        <v>147</v>
      </c>
      <c r="E12732" t="str">
        <f t="shared" si="198"/>
        <v>2022NHS 24Sexual OrientationGay/Lesbian</v>
      </c>
      <c r="F12732">
        <v>3.5258048032703102</v>
      </c>
    </row>
    <row r="12733" spans="1:6" x14ac:dyDescent="0.25">
      <c r="A12733" s="95">
        <v>44651</v>
      </c>
      <c r="B12733" t="s">
        <v>16</v>
      </c>
      <c r="C12733" t="s">
        <v>3</v>
      </c>
      <c r="D12733" t="s">
        <v>32</v>
      </c>
      <c r="E12733" t="str">
        <f t="shared" si="198"/>
        <v>2022NHS 24Sexual OrientationHeterosexual</v>
      </c>
      <c r="F12733">
        <v>66.785896780786899</v>
      </c>
    </row>
    <row r="12734" spans="1:6" x14ac:dyDescent="0.25">
      <c r="A12734" s="95">
        <v>44651</v>
      </c>
      <c r="B12734" t="s">
        <v>16</v>
      </c>
      <c r="C12734" t="s">
        <v>3</v>
      </c>
      <c r="D12734" t="s">
        <v>12</v>
      </c>
      <c r="E12734" t="str">
        <f t="shared" si="198"/>
        <v>2022NHS 24Sexual OrientationOther</v>
      </c>
      <c r="F12734">
        <v>0.15329586101175199</v>
      </c>
    </row>
    <row r="12735" spans="1:6" x14ac:dyDescent="0.25">
      <c r="A12735" s="95">
        <v>44651</v>
      </c>
      <c r="B12735" t="s">
        <v>17</v>
      </c>
      <c r="C12735" t="s">
        <v>3</v>
      </c>
      <c r="D12735" t="s">
        <v>30</v>
      </c>
      <c r="E12735" t="str">
        <f t="shared" si="198"/>
        <v>2022NHS Education for ScotlandSexual OrientationBisexual</v>
      </c>
      <c r="F12735">
        <v>0.58846606512357702</v>
      </c>
    </row>
    <row r="12736" spans="1:6" x14ac:dyDescent="0.25">
      <c r="A12736" s="95">
        <v>44651</v>
      </c>
      <c r="B12736" t="s">
        <v>17</v>
      </c>
      <c r="C12736" t="s">
        <v>3</v>
      </c>
      <c r="D12736" t="s">
        <v>14</v>
      </c>
      <c r="E12736" t="str">
        <f t="shared" si="198"/>
        <v>2022NHS Education for ScotlandSexual OrientationDeclined</v>
      </c>
      <c r="F12736">
        <v>12.298940761082701</v>
      </c>
    </row>
    <row r="12737" spans="1:6" x14ac:dyDescent="0.25">
      <c r="A12737" s="95">
        <v>44651</v>
      </c>
      <c r="B12737" t="s">
        <v>17</v>
      </c>
      <c r="C12737" t="s">
        <v>3</v>
      </c>
      <c r="D12737" t="s">
        <v>6</v>
      </c>
      <c r="E12737" t="str">
        <f t="shared" si="198"/>
        <v>2022NHS Education for ScotlandSexual OrientationNot Known</v>
      </c>
      <c r="F12737">
        <v>29.187916830129399</v>
      </c>
    </row>
    <row r="12738" spans="1:6" x14ac:dyDescent="0.25">
      <c r="A12738" s="95">
        <v>44651</v>
      </c>
      <c r="B12738" t="s">
        <v>17</v>
      </c>
      <c r="C12738" t="s">
        <v>3</v>
      </c>
      <c r="D12738" t="s">
        <v>147</v>
      </c>
      <c r="E12738" t="str">
        <f t="shared" si="198"/>
        <v>2022NHS Education for ScotlandSexual OrientationGay/Lesbian</v>
      </c>
      <c r="F12738">
        <v>1.9027069438995601</v>
      </c>
    </row>
    <row r="12739" spans="1:6" x14ac:dyDescent="0.25">
      <c r="A12739" s="95">
        <v>44651</v>
      </c>
      <c r="B12739" t="s">
        <v>17</v>
      </c>
      <c r="C12739" t="s">
        <v>3</v>
      </c>
      <c r="D12739" t="s">
        <v>32</v>
      </c>
      <c r="E12739" t="str">
        <f t="shared" si="198"/>
        <v>2022NHS Education for ScotlandSexual OrientationHeterosexual</v>
      </c>
      <c r="F12739">
        <v>55.884660651235698</v>
      </c>
    </row>
    <row r="12740" spans="1:6" x14ac:dyDescent="0.25">
      <c r="A12740" s="95">
        <v>44651</v>
      </c>
      <c r="B12740" t="s">
        <v>17</v>
      </c>
      <c r="C12740" t="s">
        <v>3</v>
      </c>
      <c r="D12740" t="s">
        <v>12</v>
      </c>
      <c r="E12740" t="str">
        <f t="shared" ref="E12740:E12803" si="199">"20"&amp;RIGHT(TEXT(A12740,"dd-mmm-yy"),2)&amp;B12740&amp;C12740&amp;D12740</f>
        <v>2022NHS Education for ScotlandSexual OrientationOther</v>
      </c>
      <c r="F12740">
        <v>0.13730874852883401</v>
      </c>
    </row>
    <row r="12741" spans="1:6" x14ac:dyDescent="0.25">
      <c r="A12741" s="95">
        <v>44651</v>
      </c>
      <c r="B12741" t="s">
        <v>83</v>
      </c>
      <c r="C12741" t="s">
        <v>3</v>
      </c>
      <c r="D12741" t="s">
        <v>30</v>
      </c>
      <c r="E12741" t="str">
        <f t="shared" si="199"/>
        <v>2022Healthcare Improvement ScotlandSexual OrientationBisexual</v>
      </c>
      <c r="F12741">
        <v>2.06540447504302</v>
      </c>
    </row>
    <row r="12742" spans="1:6" x14ac:dyDescent="0.25">
      <c r="A12742" s="95">
        <v>44651</v>
      </c>
      <c r="B12742" t="s">
        <v>83</v>
      </c>
      <c r="C12742" t="s">
        <v>3</v>
      </c>
      <c r="D12742" t="s">
        <v>14</v>
      </c>
      <c r="E12742" t="str">
        <f t="shared" si="199"/>
        <v>2022Healthcare Improvement ScotlandSexual OrientationDeclined</v>
      </c>
      <c r="F12742">
        <v>12.392426850258101</v>
      </c>
    </row>
    <row r="12743" spans="1:6" x14ac:dyDescent="0.25">
      <c r="A12743" s="95">
        <v>44651</v>
      </c>
      <c r="B12743" t="s">
        <v>83</v>
      </c>
      <c r="C12743" t="s">
        <v>3</v>
      </c>
      <c r="D12743" t="s">
        <v>6</v>
      </c>
      <c r="E12743" t="str">
        <f t="shared" si="199"/>
        <v>2022Healthcare Improvement ScotlandSexual OrientationNot Known</v>
      </c>
      <c r="F12743">
        <v>8.7779690189328701</v>
      </c>
    </row>
    <row r="12744" spans="1:6" x14ac:dyDescent="0.25">
      <c r="A12744" s="95">
        <v>44651</v>
      </c>
      <c r="B12744" t="s">
        <v>83</v>
      </c>
      <c r="C12744" t="s">
        <v>3</v>
      </c>
      <c r="D12744" t="s">
        <v>147</v>
      </c>
      <c r="E12744" t="str">
        <f t="shared" si="199"/>
        <v>2022Healthcare Improvement ScotlandSexual OrientationGay/Lesbian</v>
      </c>
      <c r="F12744">
        <v>1.89328743545611</v>
      </c>
    </row>
    <row r="12745" spans="1:6" x14ac:dyDescent="0.25">
      <c r="A12745" s="95">
        <v>44651</v>
      </c>
      <c r="B12745" t="s">
        <v>83</v>
      </c>
      <c r="C12745" t="s">
        <v>3</v>
      </c>
      <c r="D12745" t="s">
        <v>32</v>
      </c>
      <c r="E12745" t="str">
        <f t="shared" si="199"/>
        <v>2022Healthcare Improvement ScotlandSexual OrientationHeterosexual</v>
      </c>
      <c r="F12745">
        <v>74.182444061962102</v>
      </c>
    </row>
    <row r="12746" spans="1:6" x14ac:dyDescent="0.25">
      <c r="A12746" s="95">
        <v>44651</v>
      </c>
      <c r="B12746" t="s">
        <v>83</v>
      </c>
      <c r="C12746" t="s">
        <v>3</v>
      </c>
      <c r="D12746" t="s">
        <v>12</v>
      </c>
      <c r="E12746" t="str">
        <f t="shared" si="199"/>
        <v>2022Healthcare Improvement ScotlandSexual OrientationOther</v>
      </c>
      <c r="F12746">
        <v>0.68846815834767605</v>
      </c>
    </row>
    <row r="12747" spans="1:6" x14ac:dyDescent="0.25">
      <c r="A12747" s="95">
        <v>44651</v>
      </c>
      <c r="B12747" t="s">
        <v>141</v>
      </c>
      <c r="C12747" t="s">
        <v>3</v>
      </c>
      <c r="D12747" t="s">
        <v>30</v>
      </c>
      <c r="E12747" t="str">
        <f t="shared" si="199"/>
        <v>2022Public Health ScotlandSexual OrientationBisexual</v>
      </c>
      <c r="F12747">
        <v>1.76991150442477</v>
      </c>
    </row>
    <row r="12748" spans="1:6" x14ac:dyDescent="0.25">
      <c r="A12748" s="95">
        <v>44651</v>
      </c>
      <c r="B12748" t="s">
        <v>141</v>
      </c>
      <c r="C12748" t="s">
        <v>3</v>
      </c>
      <c r="D12748" t="s">
        <v>14</v>
      </c>
      <c r="E12748" t="str">
        <f t="shared" si="199"/>
        <v>2022Public Health ScotlandSexual OrientationDeclined</v>
      </c>
      <c r="F12748">
        <v>7.8037007240546998</v>
      </c>
    </row>
    <row r="12749" spans="1:6" x14ac:dyDescent="0.25">
      <c r="A12749" s="95">
        <v>44651</v>
      </c>
      <c r="B12749" t="s">
        <v>141</v>
      </c>
      <c r="C12749" t="s">
        <v>3</v>
      </c>
      <c r="D12749" t="s">
        <v>6</v>
      </c>
      <c r="E12749" t="str">
        <f t="shared" si="199"/>
        <v>2022Public Health ScotlandSexual OrientationNot Known</v>
      </c>
      <c r="F12749">
        <v>23.008849557522101</v>
      </c>
    </row>
    <row r="12750" spans="1:6" x14ac:dyDescent="0.25">
      <c r="A12750" s="95">
        <v>44651</v>
      </c>
      <c r="B12750" t="s">
        <v>141</v>
      </c>
      <c r="C12750" t="s">
        <v>3</v>
      </c>
      <c r="D12750" t="s">
        <v>147</v>
      </c>
      <c r="E12750" t="str">
        <f t="shared" si="199"/>
        <v>2022Public Health ScotlandSexual OrientationGay/Lesbian</v>
      </c>
      <c r="F12750">
        <v>2.97666934835076</v>
      </c>
    </row>
    <row r="12751" spans="1:6" x14ac:dyDescent="0.25">
      <c r="A12751" s="95">
        <v>44651</v>
      </c>
      <c r="B12751" t="s">
        <v>141</v>
      </c>
      <c r="C12751" t="s">
        <v>3</v>
      </c>
      <c r="D12751" t="s">
        <v>32</v>
      </c>
      <c r="E12751" t="str">
        <f t="shared" si="199"/>
        <v>2022Public Health ScotlandSexual OrientationHeterosexual</v>
      </c>
      <c r="F12751">
        <v>64.038616251005607</v>
      </c>
    </row>
    <row r="12752" spans="1:6" x14ac:dyDescent="0.25">
      <c r="A12752" s="95">
        <v>44651</v>
      </c>
      <c r="B12752" t="s">
        <v>141</v>
      </c>
      <c r="C12752" t="s">
        <v>3</v>
      </c>
      <c r="D12752" t="s">
        <v>12</v>
      </c>
      <c r="E12752" t="str">
        <f t="shared" si="199"/>
        <v>2022Public Health ScotlandSexual OrientationOther</v>
      </c>
      <c r="F12752">
        <v>0.40225261464199502</v>
      </c>
    </row>
    <row r="12753" spans="1:6" x14ac:dyDescent="0.25">
      <c r="A12753" s="95">
        <v>44651</v>
      </c>
      <c r="B12753" t="s">
        <v>19</v>
      </c>
      <c r="C12753" t="s">
        <v>3</v>
      </c>
      <c r="D12753" t="s">
        <v>30</v>
      </c>
      <c r="E12753" t="str">
        <f t="shared" si="199"/>
        <v>2022The State HospitalSexual OrientationBisexual</v>
      </c>
      <c r="F12753">
        <v>0.42796005706133999</v>
      </c>
    </row>
    <row r="12754" spans="1:6" x14ac:dyDescent="0.25">
      <c r="A12754" s="95">
        <v>44651</v>
      </c>
      <c r="B12754" t="s">
        <v>19</v>
      </c>
      <c r="C12754" t="s">
        <v>3</v>
      </c>
      <c r="D12754" t="s">
        <v>14</v>
      </c>
      <c r="E12754" t="str">
        <f t="shared" si="199"/>
        <v>2022The State HospitalSexual OrientationDeclined</v>
      </c>
      <c r="F12754">
        <v>7.1326676176890098</v>
      </c>
    </row>
    <row r="12755" spans="1:6" x14ac:dyDescent="0.25">
      <c r="A12755" s="95">
        <v>44651</v>
      </c>
      <c r="B12755" t="s">
        <v>19</v>
      </c>
      <c r="C12755" t="s">
        <v>3</v>
      </c>
      <c r="D12755" t="s">
        <v>6</v>
      </c>
      <c r="E12755" t="str">
        <f t="shared" si="199"/>
        <v>2022The State HospitalSexual OrientationNot Known</v>
      </c>
      <c r="F12755">
        <v>32.097004279600498</v>
      </c>
    </row>
    <row r="12756" spans="1:6" x14ac:dyDescent="0.25">
      <c r="A12756" s="95">
        <v>44651</v>
      </c>
      <c r="B12756" t="s">
        <v>19</v>
      </c>
      <c r="C12756" t="s">
        <v>3</v>
      </c>
      <c r="D12756" t="s">
        <v>147</v>
      </c>
      <c r="E12756" t="str">
        <f t="shared" si="199"/>
        <v>2022The State HospitalSexual OrientationGay/Lesbian</v>
      </c>
      <c r="F12756">
        <v>1.71184022824536</v>
      </c>
    </row>
    <row r="12757" spans="1:6" x14ac:dyDescent="0.25">
      <c r="A12757" s="95">
        <v>44651</v>
      </c>
      <c r="B12757" t="s">
        <v>19</v>
      </c>
      <c r="C12757" t="s">
        <v>3</v>
      </c>
      <c r="D12757" t="s">
        <v>32</v>
      </c>
      <c r="E12757" t="str">
        <f t="shared" si="199"/>
        <v>2022The State HospitalSexual OrientationHeterosexual</v>
      </c>
      <c r="F12757">
        <v>58.202567760342298</v>
      </c>
    </row>
    <row r="12758" spans="1:6" x14ac:dyDescent="0.25">
      <c r="A12758" s="95">
        <v>44651</v>
      </c>
      <c r="B12758" t="s">
        <v>19</v>
      </c>
      <c r="C12758" t="s">
        <v>3</v>
      </c>
      <c r="D12758" t="s">
        <v>12</v>
      </c>
      <c r="E12758" t="str">
        <f t="shared" si="199"/>
        <v>2022The State HospitalSexual OrientationOther</v>
      </c>
      <c r="F12758">
        <v>0.42796005706133999</v>
      </c>
    </row>
    <row r="12759" spans="1:6" x14ac:dyDescent="0.25">
      <c r="A12759" s="95">
        <v>44651</v>
      </c>
      <c r="B12759" t="s">
        <v>35</v>
      </c>
      <c r="C12759" t="s">
        <v>3</v>
      </c>
      <c r="D12759" t="s">
        <v>30</v>
      </c>
      <c r="E12759" t="str">
        <f t="shared" si="199"/>
        <v>2022National Waiting Times CentreSexual OrientationBisexual</v>
      </c>
      <c r="F12759">
        <v>0.67087608524072595</v>
      </c>
    </row>
    <row r="12760" spans="1:6" x14ac:dyDescent="0.25">
      <c r="A12760" s="95">
        <v>44651</v>
      </c>
      <c r="B12760" t="s">
        <v>35</v>
      </c>
      <c r="C12760" t="s">
        <v>3</v>
      </c>
      <c r="D12760" t="s">
        <v>14</v>
      </c>
      <c r="E12760" t="str">
        <f t="shared" si="199"/>
        <v>2022National Waiting Times CentreSexual OrientationDeclined</v>
      </c>
      <c r="F12760">
        <v>7.0244672454617199</v>
      </c>
    </row>
    <row r="12761" spans="1:6" x14ac:dyDescent="0.25">
      <c r="A12761" s="95">
        <v>44651</v>
      </c>
      <c r="B12761" t="s">
        <v>35</v>
      </c>
      <c r="C12761" t="s">
        <v>3</v>
      </c>
      <c r="D12761" t="s">
        <v>6</v>
      </c>
      <c r="E12761" t="str">
        <f t="shared" si="199"/>
        <v>2022National Waiting Times CentreSexual OrientationNot Known</v>
      </c>
      <c r="F12761">
        <v>12.6677190213101</v>
      </c>
    </row>
    <row r="12762" spans="1:6" x14ac:dyDescent="0.25">
      <c r="A12762" s="95">
        <v>44651</v>
      </c>
      <c r="B12762" t="s">
        <v>35</v>
      </c>
      <c r="C12762" t="s">
        <v>3</v>
      </c>
      <c r="D12762" t="s">
        <v>147</v>
      </c>
      <c r="E12762" t="str">
        <f t="shared" si="199"/>
        <v>2022National Waiting Times CentreSexual OrientationGay/Lesbian</v>
      </c>
      <c r="F12762">
        <v>1.9337016574585599</v>
      </c>
    </row>
    <row r="12763" spans="1:6" x14ac:dyDescent="0.25">
      <c r="A12763" s="95">
        <v>44651</v>
      </c>
      <c r="B12763" t="s">
        <v>35</v>
      </c>
      <c r="C12763" t="s">
        <v>3</v>
      </c>
      <c r="D12763" t="s">
        <v>32</v>
      </c>
      <c r="E12763" t="str">
        <f t="shared" si="199"/>
        <v>2022National Waiting Times CentreSexual OrientationHeterosexual</v>
      </c>
      <c r="F12763">
        <v>77.426992896606095</v>
      </c>
    </row>
    <row r="12764" spans="1:6" x14ac:dyDescent="0.25">
      <c r="A12764" s="95">
        <v>44651</v>
      </c>
      <c r="B12764" t="s">
        <v>35</v>
      </c>
      <c r="C12764" t="s">
        <v>3</v>
      </c>
      <c r="D12764" t="s">
        <v>12</v>
      </c>
      <c r="E12764" t="str">
        <f t="shared" si="199"/>
        <v>2022National Waiting Times CentreSexual OrientationOther</v>
      </c>
      <c r="F12764">
        <v>0.27624309392265101</v>
      </c>
    </row>
    <row r="12765" spans="1:6" x14ac:dyDescent="0.25">
      <c r="A12765" s="95">
        <v>44651</v>
      </c>
      <c r="B12765" t="s">
        <v>105</v>
      </c>
      <c r="C12765" t="s">
        <v>3</v>
      </c>
      <c r="D12765" t="s">
        <v>30</v>
      </c>
      <c r="E12765" t="str">
        <f t="shared" si="199"/>
        <v>2022NHS FifeSexual OrientationBisexual</v>
      </c>
      <c r="F12765">
        <v>0.50620096178182705</v>
      </c>
    </row>
    <row r="12766" spans="1:6" x14ac:dyDescent="0.25">
      <c r="A12766" s="95">
        <v>44651</v>
      </c>
      <c r="B12766" t="s">
        <v>105</v>
      </c>
      <c r="C12766" t="s">
        <v>3</v>
      </c>
      <c r="D12766" t="s">
        <v>14</v>
      </c>
      <c r="E12766" t="str">
        <f t="shared" si="199"/>
        <v>2022NHS FifeSexual OrientationDeclined</v>
      </c>
      <c r="F12766">
        <v>33.054922804353303</v>
      </c>
    </row>
    <row r="12767" spans="1:6" x14ac:dyDescent="0.25">
      <c r="A12767" s="95">
        <v>44651</v>
      </c>
      <c r="B12767" t="s">
        <v>105</v>
      </c>
      <c r="C12767" t="s">
        <v>3</v>
      </c>
      <c r="D12767" t="s">
        <v>6</v>
      </c>
      <c r="E12767" t="str">
        <f t="shared" si="199"/>
        <v>2022NHS FifeSexual OrientationNot Known</v>
      </c>
      <c r="F12767">
        <v>23.774571838353101</v>
      </c>
    </row>
    <row r="12768" spans="1:6" x14ac:dyDescent="0.25">
      <c r="A12768" s="95">
        <v>44651</v>
      </c>
      <c r="B12768" t="s">
        <v>105</v>
      </c>
      <c r="C12768" t="s">
        <v>3</v>
      </c>
      <c r="D12768" t="s">
        <v>147</v>
      </c>
      <c r="E12768" t="str">
        <f t="shared" si="199"/>
        <v>2022NHS FifeSexual OrientationGay/Lesbian</v>
      </c>
      <c r="F12768">
        <v>0.69180798110182995</v>
      </c>
    </row>
    <row r="12769" spans="1:6" x14ac:dyDescent="0.25">
      <c r="A12769" s="95">
        <v>44651</v>
      </c>
      <c r="B12769" t="s">
        <v>105</v>
      </c>
      <c r="C12769" t="s">
        <v>3</v>
      </c>
      <c r="D12769" t="s">
        <v>32</v>
      </c>
      <c r="E12769" t="str">
        <f t="shared" si="199"/>
        <v>2022NHS FifeSexual OrientationHeterosexual</v>
      </c>
      <c r="F12769">
        <v>41.7953260777862</v>
      </c>
    </row>
    <row r="12770" spans="1:6" x14ac:dyDescent="0.25">
      <c r="A12770" s="95">
        <v>44651</v>
      </c>
      <c r="B12770" t="s">
        <v>105</v>
      </c>
      <c r="C12770" t="s">
        <v>3</v>
      </c>
      <c r="D12770" t="s">
        <v>12</v>
      </c>
      <c r="E12770" t="str">
        <f t="shared" si="199"/>
        <v>2022NHS FifeSexual OrientationOther</v>
      </c>
      <c r="F12770">
        <v>0.17717033662363901</v>
      </c>
    </row>
    <row r="12771" spans="1:6" x14ac:dyDescent="0.25">
      <c r="A12771" s="95">
        <v>44651</v>
      </c>
      <c r="B12771" t="s">
        <v>108</v>
      </c>
      <c r="C12771" t="s">
        <v>3</v>
      </c>
      <c r="D12771" t="s">
        <v>30</v>
      </c>
      <c r="E12771" t="str">
        <f t="shared" si="199"/>
        <v>2022NHS Greater Glasgow &amp; ClydeSexual OrientationBisexual</v>
      </c>
      <c r="F12771">
        <v>0.73587764230574904</v>
      </c>
    </row>
    <row r="12772" spans="1:6" x14ac:dyDescent="0.25">
      <c r="A12772" s="95">
        <v>44651</v>
      </c>
      <c r="B12772" t="s">
        <v>108</v>
      </c>
      <c r="C12772" t="s">
        <v>3</v>
      </c>
      <c r="D12772" t="s">
        <v>14</v>
      </c>
      <c r="E12772" t="str">
        <f t="shared" si="199"/>
        <v>2022NHS Greater Glasgow &amp; ClydeSexual OrientationDeclined</v>
      </c>
      <c r="F12772">
        <v>3.0517278695620802</v>
      </c>
    </row>
    <row r="12773" spans="1:6" x14ac:dyDescent="0.25">
      <c r="A12773" s="95">
        <v>44651</v>
      </c>
      <c r="B12773" t="s">
        <v>108</v>
      </c>
      <c r="C12773" t="s">
        <v>3</v>
      </c>
      <c r="D12773" t="s">
        <v>6</v>
      </c>
      <c r="E12773" t="str">
        <f t="shared" si="199"/>
        <v>2022NHS Greater Glasgow &amp; ClydeSexual OrientationNot Known</v>
      </c>
      <c r="F12773">
        <v>36.287064425366097</v>
      </c>
    </row>
    <row r="12774" spans="1:6" x14ac:dyDescent="0.25">
      <c r="A12774" s="95">
        <v>44651</v>
      </c>
      <c r="B12774" t="s">
        <v>108</v>
      </c>
      <c r="C12774" t="s">
        <v>3</v>
      </c>
      <c r="D12774" t="s">
        <v>147</v>
      </c>
      <c r="E12774" t="str">
        <f t="shared" si="199"/>
        <v>2022NHS Greater Glasgow &amp; ClydeSexual OrientationGay/Lesbian</v>
      </c>
      <c r="F12774">
        <v>1.51143496140249</v>
      </c>
    </row>
    <row r="12775" spans="1:6" x14ac:dyDescent="0.25">
      <c r="A12775" s="95">
        <v>44651</v>
      </c>
      <c r="B12775" t="s">
        <v>108</v>
      </c>
      <c r="C12775" t="s">
        <v>3</v>
      </c>
      <c r="D12775" t="s">
        <v>32</v>
      </c>
      <c r="E12775" t="str">
        <f t="shared" si="199"/>
        <v>2022NHS Greater Glasgow &amp; ClydeSexual OrientationHeterosexual</v>
      </c>
      <c r="F12775">
        <v>58.190246013996102</v>
      </c>
    </row>
    <row r="12776" spans="1:6" x14ac:dyDescent="0.25">
      <c r="A12776" s="95">
        <v>44651</v>
      </c>
      <c r="B12776" t="s">
        <v>108</v>
      </c>
      <c r="C12776" t="s">
        <v>3</v>
      </c>
      <c r="D12776" t="s">
        <v>12</v>
      </c>
      <c r="E12776" t="str">
        <f t="shared" si="199"/>
        <v>2022NHS Greater Glasgow &amp; ClydeSexual OrientationOther</v>
      </c>
      <c r="F12776">
        <v>0.223649087367433</v>
      </c>
    </row>
    <row r="12777" spans="1:6" x14ac:dyDescent="0.25">
      <c r="A12777" s="95">
        <v>44651</v>
      </c>
      <c r="B12777" t="s">
        <v>109</v>
      </c>
      <c r="C12777" t="s">
        <v>3</v>
      </c>
      <c r="D12777" t="s">
        <v>30</v>
      </c>
      <c r="E12777" t="str">
        <f t="shared" si="199"/>
        <v>2022NHS HighlandSexual OrientationBisexual</v>
      </c>
      <c r="F12777">
        <v>0.64736688972941503</v>
      </c>
    </row>
    <row r="12778" spans="1:6" x14ac:dyDescent="0.25">
      <c r="A12778" s="95">
        <v>44651</v>
      </c>
      <c r="B12778" t="s">
        <v>109</v>
      </c>
      <c r="C12778" t="s">
        <v>3</v>
      </c>
      <c r="D12778" t="s">
        <v>14</v>
      </c>
      <c r="E12778" t="str">
        <f t="shared" si="199"/>
        <v>2022NHS HighlandSexual OrientationDeclined</v>
      </c>
      <c r="F12778">
        <v>16.155077102123901</v>
      </c>
    </row>
    <row r="12779" spans="1:6" x14ac:dyDescent="0.25">
      <c r="A12779" s="95">
        <v>44651</v>
      </c>
      <c r="B12779" t="s">
        <v>109</v>
      </c>
      <c r="C12779" t="s">
        <v>3</v>
      </c>
      <c r="D12779" t="s">
        <v>6</v>
      </c>
      <c r="E12779" t="str">
        <f t="shared" si="199"/>
        <v>2022NHS HighlandSexual OrientationNot Known</v>
      </c>
      <c r="F12779">
        <v>22.010474250800101</v>
      </c>
    </row>
    <row r="12780" spans="1:6" x14ac:dyDescent="0.25">
      <c r="A12780" s="95">
        <v>44651</v>
      </c>
      <c r="B12780" t="s">
        <v>109</v>
      </c>
      <c r="C12780" t="s">
        <v>3</v>
      </c>
      <c r="D12780" t="s">
        <v>147</v>
      </c>
      <c r="E12780" t="str">
        <f t="shared" si="199"/>
        <v>2022NHS HighlandSexual OrientationGay/Lesbian</v>
      </c>
      <c r="F12780">
        <v>0.763747454175152</v>
      </c>
    </row>
    <row r="12781" spans="1:6" x14ac:dyDescent="0.25">
      <c r="A12781" s="95">
        <v>44651</v>
      </c>
      <c r="B12781" t="s">
        <v>109</v>
      </c>
      <c r="C12781" t="s">
        <v>3</v>
      </c>
      <c r="D12781" t="s">
        <v>32</v>
      </c>
      <c r="E12781" t="str">
        <f t="shared" si="199"/>
        <v>2022NHS HighlandSexual OrientationHeterosexual</v>
      </c>
      <c r="F12781">
        <v>60.234215885947002</v>
      </c>
    </row>
    <row r="12782" spans="1:6" x14ac:dyDescent="0.25">
      <c r="A12782" s="95">
        <v>44651</v>
      </c>
      <c r="B12782" t="s">
        <v>109</v>
      </c>
      <c r="C12782" t="s">
        <v>3</v>
      </c>
      <c r="D12782" t="s">
        <v>12</v>
      </c>
      <c r="E12782" t="str">
        <f t="shared" si="199"/>
        <v>2022NHS HighlandSexual OrientationOther</v>
      </c>
      <c r="F12782">
        <v>0.18911841722432299</v>
      </c>
    </row>
    <row r="12783" spans="1:6" x14ac:dyDescent="0.25">
      <c r="A12783" s="95">
        <v>44651</v>
      </c>
      <c r="B12783" t="s">
        <v>110</v>
      </c>
      <c r="C12783" t="s">
        <v>3</v>
      </c>
      <c r="D12783" t="s">
        <v>30</v>
      </c>
      <c r="E12783" t="str">
        <f t="shared" si="199"/>
        <v>2022NHS LanarkshireSexual OrientationBisexual</v>
      </c>
      <c r="F12783">
        <v>0.72202166064981899</v>
      </c>
    </row>
    <row r="12784" spans="1:6" x14ac:dyDescent="0.25">
      <c r="A12784" s="95">
        <v>44651</v>
      </c>
      <c r="B12784" t="s">
        <v>110</v>
      </c>
      <c r="C12784" t="s">
        <v>3</v>
      </c>
      <c r="D12784" t="s">
        <v>14</v>
      </c>
      <c r="E12784" t="str">
        <f t="shared" si="199"/>
        <v>2022NHS LanarkshireSexual OrientationDeclined</v>
      </c>
      <c r="F12784">
        <v>6.8369897250763598</v>
      </c>
    </row>
    <row r="12785" spans="1:6" x14ac:dyDescent="0.25">
      <c r="A12785" s="95">
        <v>44651</v>
      </c>
      <c r="B12785" t="s">
        <v>110</v>
      </c>
      <c r="C12785" t="s">
        <v>3</v>
      </c>
      <c r="D12785" t="s">
        <v>6</v>
      </c>
      <c r="E12785" t="str">
        <f t="shared" si="199"/>
        <v>2022NHS LanarkshireSexual OrientationNot Known</v>
      </c>
      <c r="F12785">
        <v>34.401555123576699</v>
      </c>
    </row>
    <row r="12786" spans="1:6" x14ac:dyDescent="0.25">
      <c r="A12786" s="95">
        <v>44651</v>
      </c>
      <c r="B12786" t="s">
        <v>110</v>
      </c>
      <c r="C12786" t="s">
        <v>3</v>
      </c>
      <c r="D12786" t="s">
        <v>147</v>
      </c>
      <c r="E12786" t="str">
        <f t="shared" si="199"/>
        <v>2022NHS LanarkshireSexual OrientationGay/Lesbian</v>
      </c>
      <c r="F12786">
        <v>1.1718966953623899</v>
      </c>
    </row>
    <row r="12787" spans="1:6" x14ac:dyDescent="0.25">
      <c r="A12787" s="95">
        <v>44651</v>
      </c>
      <c r="B12787" t="s">
        <v>110</v>
      </c>
      <c r="C12787" t="s">
        <v>3</v>
      </c>
      <c r="D12787" t="s">
        <v>32</v>
      </c>
      <c r="E12787" t="str">
        <f t="shared" si="199"/>
        <v>2022NHS LanarkshireSexual OrientationHeterosexual</v>
      </c>
      <c r="F12787">
        <v>56.662038322688097</v>
      </c>
    </row>
    <row r="12788" spans="1:6" x14ac:dyDescent="0.25">
      <c r="A12788" s="95">
        <v>44651</v>
      </c>
      <c r="B12788" t="s">
        <v>110</v>
      </c>
      <c r="C12788" t="s">
        <v>3</v>
      </c>
      <c r="D12788" t="s">
        <v>12</v>
      </c>
      <c r="E12788" t="str">
        <f t="shared" si="199"/>
        <v>2022NHS LanarkshireSexual OrientationOther</v>
      </c>
      <c r="F12788">
        <v>0.20549847264648699</v>
      </c>
    </row>
    <row r="12789" spans="1:6" x14ac:dyDescent="0.25">
      <c r="A12789" s="95">
        <v>44651</v>
      </c>
      <c r="B12789" t="s">
        <v>107</v>
      </c>
      <c r="C12789" t="s">
        <v>3</v>
      </c>
      <c r="D12789" t="s">
        <v>30</v>
      </c>
      <c r="E12789" t="str">
        <f t="shared" si="199"/>
        <v>2022NHS GrampianSexual OrientationBisexual</v>
      </c>
      <c r="F12789">
        <v>1.29733854812553</v>
      </c>
    </row>
    <row r="12790" spans="1:6" x14ac:dyDescent="0.25">
      <c r="A12790" s="95">
        <v>44651</v>
      </c>
      <c r="B12790" t="s">
        <v>107</v>
      </c>
      <c r="C12790" t="s">
        <v>3</v>
      </c>
      <c r="D12790" t="s">
        <v>14</v>
      </c>
      <c r="E12790" t="str">
        <f t="shared" si="199"/>
        <v>2022NHS GrampianSexual OrientationDeclined</v>
      </c>
      <c r="F12790">
        <v>24.7448249546885</v>
      </c>
    </row>
    <row r="12791" spans="1:6" x14ac:dyDescent="0.25">
      <c r="A12791" s="95">
        <v>44651</v>
      </c>
      <c r="B12791" t="s">
        <v>107</v>
      </c>
      <c r="C12791" t="s">
        <v>3</v>
      </c>
      <c r="D12791" t="s">
        <v>6</v>
      </c>
      <c r="E12791" t="str">
        <f t="shared" si="199"/>
        <v>2022NHS GrampianSexual OrientationNot Known</v>
      </c>
      <c r="F12791">
        <v>8.3754650386339797</v>
      </c>
    </row>
    <row r="12792" spans="1:6" x14ac:dyDescent="0.25">
      <c r="A12792" s="95">
        <v>44651</v>
      </c>
      <c r="B12792" t="s">
        <v>107</v>
      </c>
      <c r="C12792" t="s">
        <v>3</v>
      </c>
      <c r="D12792" t="s">
        <v>147</v>
      </c>
      <c r="E12792" t="str">
        <f t="shared" si="199"/>
        <v>2022NHS GrampianSexual OrientationGay/Lesbian</v>
      </c>
      <c r="F12792">
        <v>1.29733854812553</v>
      </c>
    </row>
    <row r="12793" spans="1:6" x14ac:dyDescent="0.25">
      <c r="A12793" s="95">
        <v>44651</v>
      </c>
      <c r="B12793" t="s">
        <v>107</v>
      </c>
      <c r="C12793" t="s">
        <v>3</v>
      </c>
      <c r="D12793" t="s">
        <v>32</v>
      </c>
      <c r="E12793" t="str">
        <f t="shared" si="199"/>
        <v>2022NHS GrampianSexual OrientationHeterosexual</v>
      </c>
      <c r="F12793">
        <v>64.013164170561794</v>
      </c>
    </row>
    <row r="12794" spans="1:6" x14ac:dyDescent="0.25">
      <c r="A12794" s="95">
        <v>44651</v>
      </c>
      <c r="B12794" t="s">
        <v>107</v>
      </c>
      <c r="C12794" t="s">
        <v>3</v>
      </c>
      <c r="D12794" t="s">
        <v>12</v>
      </c>
      <c r="E12794" t="str">
        <f t="shared" si="199"/>
        <v>2022NHS GrampianSexual OrientationOther</v>
      </c>
      <c r="F12794">
        <v>0.27186873986454202</v>
      </c>
    </row>
    <row r="12795" spans="1:6" x14ac:dyDescent="0.25">
      <c r="A12795" s="95">
        <v>44651</v>
      </c>
      <c r="B12795" t="s">
        <v>112</v>
      </c>
      <c r="C12795" t="s">
        <v>3</v>
      </c>
      <c r="D12795" t="s">
        <v>30</v>
      </c>
      <c r="E12795" t="str">
        <f t="shared" si="199"/>
        <v>2022NHS OrkneySexual OrientationBisexual</v>
      </c>
      <c r="F12795">
        <v>1.2782694198623401</v>
      </c>
    </row>
    <row r="12796" spans="1:6" x14ac:dyDescent="0.25">
      <c r="A12796" s="95">
        <v>44651</v>
      </c>
      <c r="B12796" t="s">
        <v>112</v>
      </c>
      <c r="C12796" t="s">
        <v>3</v>
      </c>
      <c r="D12796" t="s">
        <v>14</v>
      </c>
      <c r="E12796" t="str">
        <f t="shared" si="199"/>
        <v>2022NHS OrkneySexual OrientationDeclined</v>
      </c>
      <c r="F12796">
        <v>8.3579154375614504</v>
      </c>
    </row>
    <row r="12797" spans="1:6" x14ac:dyDescent="0.25">
      <c r="A12797" s="95">
        <v>44651</v>
      </c>
      <c r="B12797" t="s">
        <v>112</v>
      </c>
      <c r="C12797" t="s">
        <v>3</v>
      </c>
      <c r="D12797" t="s">
        <v>6</v>
      </c>
      <c r="E12797" t="str">
        <f t="shared" si="199"/>
        <v>2022NHS OrkneySexual OrientationNot Known</v>
      </c>
      <c r="F12797">
        <v>21.140609636184799</v>
      </c>
    </row>
    <row r="12798" spans="1:6" x14ac:dyDescent="0.25">
      <c r="A12798" s="95">
        <v>44651</v>
      </c>
      <c r="B12798" t="s">
        <v>112</v>
      </c>
      <c r="C12798" t="s">
        <v>3</v>
      </c>
      <c r="D12798" t="s">
        <v>147</v>
      </c>
      <c r="E12798" t="str">
        <f t="shared" si="199"/>
        <v>2022NHS OrkneySexual OrientationGay/Lesbian</v>
      </c>
      <c r="F12798">
        <v>1.3765978367748199</v>
      </c>
    </row>
    <row r="12799" spans="1:6" x14ac:dyDescent="0.25">
      <c r="A12799" s="95">
        <v>44651</v>
      </c>
      <c r="B12799" t="s">
        <v>112</v>
      </c>
      <c r="C12799" t="s">
        <v>3</v>
      </c>
      <c r="D12799" t="s">
        <v>32</v>
      </c>
      <c r="E12799" t="str">
        <f t="shared" si="199"/>
        <v>2022NHS OrkneySexual OrientationHeterosexual</v>
      </c>
      <c r="F12799">
        <v>67.256637168141594</v>
      </c>
    </row>
    <row r="12800" spans="1:6" x14ac:dyDescent="0.25">
      <c r="A12800" s="95">
        <v>44651</v>
      </c>
      <c r="B12800" t="s">
        <v>112</v>
      </c>
      <c r="C12800" t="s">
        <v>3</v>
      </c>
      <c r="D12800" t="s">
        <v>12</v>
      </c>
      <c r="E12800" t="str">
        <f t="shared" si="199"/>
        <v>2022NHS OrkneySexual OrientationOther</v>
      </c>
      <c r="F12800">
        <v>0.58997050147492602</v>
      </c>
    </row>
    <row r="12801" spans="1:6" x14ac:dyDescent="0.25">
      <c r="A12801" s="95">
        <v>44651</v>
      </c>
      <c r="B12801" t="s">
        <v>111</v>
      </c>
      <c r="C12801" t="s">
        <v>3</v>
      </c>
      <c r="D12801" t="s">
        <v>30</v>
      </c>
      <c r="E12801" t="str">
        <f t="shared" si="199"/>
        <v>2022NHS LothianSexual OrientationBisexual</v>
      </c>
      <c r="F12801">
        <v>1.06923055106497</v>
      </c>
    </row>
    <row r="12802" spans="1:6" x14ac:dyDescent="0.25">
      <c r="A12802" s="95">
        <v>44651</v>
      </c>
      <c r="B12802" t="s">
        <v>111</v>
      </c>
      <c r="C12802" t="s">
        <v>3</v>
      </c>
      <c r="D12802" t="s">
        <v>14</v>
      </c>
      <c r="E12802" t="str">
        <f t="shared" si="199"/>
        <v>2022NHS LothianSexual OrientationDeclined</v>
      </c>
      <c r="F12802">
        <v>18.996568252077399</v>
      </c>
    </row>
    <row r="12803" spans="1:6" x14ac:dyDescent="0.25">
      <c r="A12803" s="95">
        <v>44651</v>
      </c>
      <c r="B12803" t="s">
        <v>111</v>
      </c>
      <c r="C12803" t="s">
        <v>3</v>
      </c>
      <c r="D12803" t="s">
        <v>6</v>
      </c>
      <c r="E12803" t="str">
        <f t="shared" si="199"/>
        <v>2022NHS LothianSexual OrientationNot Known</v>
      </c>
      <c r="F12803">
        <v>14.949374627754599</v>
      </c>
    </row>
    <row r="12804" spans="1:6" x14ac:dyDescent="0.25">
      <c r="A12804" s="95">
        <v>44651</v>
      </c>
      <c r="B12804" t="s">
        <v>111</v>
      </c>
      <c r="C12804" t="s">
        <v>3</v>
      </c>
      <c r="D12804" t="s">
        <v>147</v>
      </c>
      <c r="E12804" t="str">
        <f t="shared" ref="E12804:E12867" si="200">"20"&amp;RIGHT(TEXT(A12804,"dd-mmm-yy"),2)&amp;B12804&amp;C12804&amp;D12804</f>
        <v>2022NHS LothianSexual OrientationGay/Lesbian</v>
      </c>
      <c r="F12804">
        <v>1.9739640942737999</v>
      </c>
    </row>
    <row r="12805" spans="1:6" x14ac:dyDescent="0.25">
      <c r="A12805" s="95">
        <v>44651</v>
      </c>
      <c r="B12805" t="s">
        <v>111</v>
      </c>
      <c r="C12805" t="s">
        <v>3</v>
      </c>
      <c r="D12805" t="s">
        <v>32</v>
      </c>
      <c r="E12805" t="str">
        <f t="shared" si="200"/>
        <v>2022NHS LothianSexual OrientationHeterosexual</v>
      </c>
      <c r="F12805">
        <v>62.707393856887599</v>
      </c>
    </row>
    <row r="12806" spans="1:6" x14ac:dyDescent="0.25">
      <c r="A12806" s="95">
        <v>44651</v>
      </c>
      <c r="B12806" t="s">
        <v>111</v>
      </c>
      <c r="C12806" t="s">
        <v>3</v>
      </c>
      <c r="D12806" t="s">
        <v>12</v>
      </c>
      <c r="E12806" t="str">
        <f t="shared" si="200"/>
        <v>2022NHS LothianSexual OrientationOther</v>
      </c>
      <c r="F12806">
        <v>0.30346861794151803</v>
      </c>
    </row>
    <row r="12807" spans="1:6" x14ac:dyDescent="0.25">
      <c r="A12807" s="95">
        <v>44651</v>
      </c>
      <c r="B12807" t="s">
        <v>114</v>
      </c>
      <c r="C12807" t="s">
        <v>3</v>
      </c>
      <c r="D12807" t="s">
        <v>30</v>
      </c>
      <c r="E12807" t="str">
        <f t="shared" si="200"/>
        <v>2022NHS TaysideSexual OrientationBisexual</v>
      </c>
      <c r="F12807">
        <v>1.0489302103820199</v>
      </c>
    </row>
    <row r="12808" spans="1:6" x14ac:dyDescent="0.25">
      <c r="A12808" s="95">
        <v>44651</v>
      </c>
      <c r="B12808" t="s">
        <v>114</v>
      </c>
      <c r="C12808" t="s">
        <v>3</v>
      </c>
      <c r="D12808" t="s">
        <v>14</v>
      </c>
      <c r="E12808" t="str">
        <f t="shared" si="200"/>
        <v>2022NHS TaysideSexual OrientationDeclined</v>
      </c>
      <c r="F12808">
        <v>9.8873591989987393</v>
      </c>
    </row>
    <row r="12809" spans="1:6" x14ac:dyDescent="0.25">
      <c r="A12809" s="95">
        <v>44651</v>
      </c>
      <c r="B12809" t="s">
        <v>114</v>
      </c>
      <c r="C12809" t="s">
        <v>3</v>
      </c>
      <c r="D12809" t="s">
        <v>6</v>
      </c>
      <c r="E12809" t="str">
        <f t="shared" si="200"/>
        <v>2022NHS TaysideSexual OrientationNot Known</v>
      </c>
      <c r="F12809">
        <v>21.002443530603699</v>
      </c>
    </row>
    <row r="12810" spans="1:6" x14ac:dyDescent="0.25">
      <c r="A12810" s="95">
        <v>44651</v>
      </c>
      <c r="B12810" t="s">
        <v>114</v>
      </c>
      <c r="C12810" t="s">
        <v>3</v>
      </c>
      <c r="D12810" t="s">
        <v>147</v>
      </c>
      <c r="E12810" t="str">
        <f t="shared" si="200"/>
        <v>2022NHS TaysideSexual OrientationGay/Lesbian</v>
      </c>
      <c r="F12810">
        <v>1.20984564038381</v>
      </c>
    </row>
    <row r="12811" spans="1:6" x14ac:dyDescent="0.25">
      <c r="A12811" s="95">
        <v>44651</v>
      </c>
      <c r="B12811" t="s">
        <v>114</v>
      </c>
      <c r="C12811" t="s">
        <v>3</v>
      </c>
      <c r="D12811" t="s">
        <v>32</v>
      </c>
      <c r="E12811" t="str">
        <f t="shared" si="200"/>
        <v>2022NHS TaysideSexual OrientationHeterosexual</v>
      </c>
      <c r="F12811">
        <v>66.469992252219996</v>
      </c>
    </row>
    <row r="12812" spans="1:6" x14ac:dyDescent="0.25">
      <c r="A12812" s="95">
        <v>44651</v>
      </c>
      <c r="B12812" t="s">
        <v>114</v>
      </c>
      <c r="C12812" t="s">
        <v>3</v>
      </c>
      <c r="D12812" t="s">
        <v>12</v>
      </c>
      <c r="E12812" t="str">
        <f t="shared" si="200"/>
        <v>2022NHS TaysideSexual OrientationOther</v>
      </c>
      <c r="F12812">
        <v>0.38142916741164501</v>
      </c>
    </row>
    <row r="12813" spans="1:6" x14ac:dyDescent="0.25">
      <c r="A12813" s="95">
        <v>44651</v>
      </c>
      <c r="B12813" t="s">
        <v>106</v>
      </c>
      <c r="C12813" t="s">
        <v>3</v>
      </c>
      <c r="D12813" t="s">
        <v>30</v>
      </c>
      <c r="E12813" t="str">
        <f t="shared" si="200"/>
        <v>2022NHS Forth ValleySexual OrientationBisexual</v>
      </c>
      <c r="F12813">
        <v>1.2566792004749601</v>
      </c>
    </row>
    <row r="12814" spans="1:6" x14ac:dyDescent="0.25">
      <c r="A12814" s="95">
        <v>44651</v>
      </c>
      <c r="B12814" t="s">
        <v>106</v>
      </c>
      <c r="C12814" t="s">
        <v>3</v>
      </c>
      <c r="D12814" t="s">
        <v>14</v>
      </c>
      <c r="E12814" t="str">
        <f t="shared" si="200"/>
        <v>2022NHS Forth ValleySexual OrientationDeclined</v>
      </c>
      <c r="F12814">
        <v>5.1157728082327303</v>
      </c>
    </row>
    <row r="12815" spans="1:6" x14ac:dyDescent="0.25">
      <c r="A12815" s="95">
        <v>44651</v>
      </c>
      <c r="B12815" t="s">
        <v>106</v>
      </c>
      <c r="C12815" t="s">
        <v>3</v>
      </c>
      <c r="D12815" t="s">
        <v>6</v>
      </c>
      <c r="E12815" t="str">
        <f t="shared" si="200"/>
        <v>2022NHS Forth ValleySexual OrientationNot Known</v>
      </c>
      <c r="F12815">
        <v>18.404907975460102</v>
      </c>
    </row>
    <row r="12816" spans="1:6" x14ac:dyDescent="0.25">
      <c r="A12816" s="95">
        <v>44651</v>
      </c>
      <c r="B12816" t="s">
        <v>106</v>
      </c>
      <c r="C12816" t="s">
        <v>3</v>
      </c>
      <c r="D12816" t="s">
        <v>147</v>
      </c>
      <c r="E12816" t="str">
        <f t="shared" si="200"/>
        <v>2022NHS Forth ValleySexual OrientationGay/Lesbian</v>
      </c>
      <c r="F12816">
        <v>1.5436374431030999</v>
      </c>
    </row>
    <row r="12817" spans="1:6" x14ac:dyDescent="0.25">
      <c r="A12817" s="95">
        <v>44651</v>
      </c>
      <c r="B12817" t="s">
        <v>106</v>
      </c>
      <c r="C12817" t="s">
        <v>3</v>
      </c>
      <c r="D12817" t="s">
        <v>32</v>
      </c>
      <c r="E12817" t="str">
        <f t="shared" si="200"/>
        <v>2022NHS Forth ValleySexual OrientationHeterosexual</v>
      </c>
      <c r="F12817">
        <v>73.342568771027103</v>
      </c>
    </row>
    <row r="12818" spans="1:6" x14ac:dyDescent="0.25">
      <c r="A12818" s="95">
        <v>44651</v>
      </c>
      <c r="B12818" t="s">
        <v>106</v>
      </c>
      <c r="C12818" t="s">
        <v>3</v>
      </c>
      <c r="D12818" t="s">
        <v>12</v>
      </c>
      <c r="E12818" t="str">
        <f t="shared" si="200"/>
        <v>2022NHS Forth ValleySexual OrientationOther</v>
      </c>
      <c r="F12818">
        <v>0.33643380170195902</v>
      </c>
    </row>
    <row r="12819" spans="1:6" x14ac:dyDescent="0.25">
      <c r="A12819" s="95">
        <v>44651</v>
      </c>
      <c r="B12819" t="s">
        <v>115</v>
      </c>
      <c r="C12819" t="s">
        <v>3</v>
      </c>
      <c r="D12819" t="s">
        <v>30</v>
      </c>
      <c r="E12819" t="str">
        <f t="shared" si="200"/>
        <v>2022NHS Western IslesSexual OrientationBisexual</v>
      </c>
      <c r="F12819">
        <v>0.56298381421534105</v>
      </c>
    </row>
    <row r="12820" spans="1:6" x14ac:dyDescent="0.25">
      <c r="A12820" s="95">
        <v>44651</v>
      </c>
      <c r="B12820" t="s">
        <v>115</v>
      </c>
      <c r="C12820" t="s">
        <v>3</v>
      </c>
      <c r="D12820" t="s">
        <v>14</v>
      </c>
      <c r="E12820" t="str">
        <f t="shared" si="200"/>
        <v>2022NHS Western IslesSexual OrientationDeclined</v>
      </c>
      <c r="F12820">
        <v>8.7966220971146996</v>
      </c>
    </row>
    <row r="12821" spans="1:6" x14ac:dyDescent="0.25">
      <c r="A12821" s="95">
        <v>44651</v>
      </c>
      <c r="B12821" t="s">
        <v>115</v>
      </c>
      <c r="C12821" t="s">
        <v>3</v>
      </c>
      <c r="D12821" t="s">
        <v>6</v>
      </c>
      <c r="E12821" t="str">
        <f t="shared" si="200"/>
        <v>2022NHS Western IslesSexual OrientationNot Known</v>
      </c>
      <c r="F12821">
        <v>22.3082336382829</v>
      </c>
    </row>
    <row r="12822" spans="1:6" x14ac:dyDescent="0.25">
      <c r="A12822" s="95">
        <v>44651</v>
      </c>
      <c r="B12822" t="s">
        <v>115</v>
      </c>
      <c r="C12822" t="s">
        <v>3</v>
      </c>
      <c r="D12822" t="s">
        <v>147</v>
      </c>
      <c r="E12822" t="str">
        <f t="shared" si="200"/>
        <v>2022NHS Western IslesSexual OrientationGay/Lesbian</v>
      </c>
      <c r="F12822">
        <v>0.77410274454609396</v>
      </c>
    </row>
    <row r="12823" spans="1:6" x14ac:dyDescent="0.25">
      <c r="A12823" s="95">
        <v>44651</v>
      </c>
      <c r="B12823" t="s">
        <v>115</v>
      </c>
      <c r="C12823" t="s">
        <v>3</v>
      </c>
      <c r="D12823" t="s">
        <v>32</v>
      </c>
      <c r="E12823" t="str">
        <f t="shared" si="200"/>
        <v>2022NHS Western IslesSexual OrientationHeterosexual</v>
      </c>
      <c r="F12823">
        <v>67.206192821956293</v>
      </c>
    </row>
    <row r="12824" spans="1:6" x14ac:dyDescent="0.25">
      <c r="A12824" s="95">
        <v>44651</v>
      </c>
      <c r="B12824" t="s">
        <v>115</v>
      </c>
      <c r="C12824" t="s">
        <v>3</v>
      </c>
      <c r="D12824" t="s">
        <v>12</v>
      </c>
      <c r="E12824" t="str">
        <f t="shared" si="200"/>
        <v>2022NHS Western IslesSexual OrientationOther</v>
      </c>
      <c r="F12824">
        <v>0.35186488388458798</v>
      </c>
    </row>
    <row r="12825" spans="1:6" x14ac:dyDescent="0.25">
      <c r="A12825" s="95">
        <v>44651</v>
      </c>
      <c r="B12825" t="s">
        <v>104</v>
      </c>
      <c r="C12825" t="s">
        <v>3</v>
      </c>
      <c r="D12825" t="s">
        <v>30</v>
      </c>
      <c r="E12825" t="str">
        <f t="shared" si="200"/>
        <v>2022NHS Dumfries &amp; GallowaySexual OrientationBisexual</v>
      </c>
      <c r="F12825">
        <v>0.685172171468728</v>
      </c>
    </row>
    <row r="12826" spans="1:6" x14ac:dyDescent="0.25">
      <c r="A12826" s="95">
        <v>44651</v>
      </c>
      <c r="B12826" t="s">
        <v>104</v>
      </c>
      <c r="C12826" t="s">
        <v>3</v>
      </c>
      <c r="D12826" t="s">
        <v>14</v>
      </c>
      <c r="E12826" t="str">
        <f t="shared" si="200"/>
        <v>2022NHS Dumfries &amp; GallowaySexual OrientationDeclined</v>
      </c>
      <c r="F12826">
        <v>21.9430780042164</v>
      </c>
    </row>
    <row r="12827" spans="1:6" x14ac:dyDescent="0.25">
      <c r="A12827" s="95">
        <v>44651</v>
      </c>
      <c r="B12827" t="s">
        <v>104</v>
      </c>
      <c r="C12827" t="s">
        <v>3</v>
      </c>
      <c r="D12827" t="s">
        <v>6</v>
      </c>
      <c r="E12827" t="str">
        <f t="shared" si="200"/>
        <v>2022NHS Dumfries &amp; GallowaySexual OrientationNot Known</v>
      </c>
      <c r="F12827">
        <v>33.503162333098999</v>
      </c>
    </row>
    <row r="12828" spans="1:6" x14ac:dyDescent="0.25">
      <c r="A12828" s="95">
        <v>44651</v>
      </c>
      <c r="B12828" t="s">
        <v>104</v>
      </c>
      <c r="C12828" t="s">
        <v>3</v>
      </c>
      <c r="D12828" t="s">
        <v>147</v>
      </c>
      <c r="E12828" t="str">
        <f t="shared" si="200"/>
        <v>2022NHS Dumfries &amp; GallowaySexual OrientationGay/Lesbian</v>
      </c>
      <c r="F12828">
        <v>0.685172171468728</v>
      </c>
    </row>
    <row r="12829" spans="1:6" x14ac:dyDescent="0.25">
      <c r="A12829" s="95">
        <v>44651</v>
      </c>
      <c r="B12829" t="s">
        <v>104</v>
      </c>
      <c r="C12829" t="s">
        <v>3</v>
      </c>
      <c r="D12829" t="s">
        <v>32</v>
      </c>
      <c r="E12829" t="str">
        <f t="shared" si="200"/>
        <v>2022NHS Dumfries &amp; GallowaySexual OrientationHeterosexual</v>
      </c>
      <c r="F12829">
        <v>43.0780042164441</v>
      </c>
    </row>
    <row r="12830" spans="1:6" x14ac:dyDescent="0.25">
      <c r="A12830" s="95">
        <v>44651</v>
      </c>
      <c r="B12830" t="s">
        <v>104</v>
      </c>
      <c r="C12830" t="s">
        <v>3</v>
      </c>
      <c r="D12830" t="s">
        <v>12</v>
      </c>
      <c r="E12830" t="str">
        <f t="shared" si="200"/>
        <v>2022NHS Dumfries &amp; GallowaySexual OrientationOther</v>
      </c>
      <c r="F12830">
        <v>0.105411103302881</v>
      </c>
    </row>
    <row r="12831" spans="1:6" x14ac:dyDescent="0.25">
      <c r="A12831" s="95">
        <v>44651</v>
      </c>
      <c r="B12831" t="s">
        <v>113</v>
      </c>
      <c r="C12831" t="s">
        <v>3</v>
      </c>
      <c r="D12831" t="s">
        <v>30</v>
      </c>
      <c r="E12831" t="str">
        <f t="shared" si="200"/>
        <v>2022NHS ShetlandSexual OrientationBisexual</v>
      </c>
      <c r="F12831">
        <v>1.25195618153364</v>
      </c>
    </row>
    <row r="12832" spans="1:6" x14ac:dyDescent="0.25">
      <c r="A12832" s="95">
        <v>44651</v>
      </c>
      <c r="B12832" t="s">
        <v>113</v>
      </c>
      <c r="C12832" t="s">
        <v>3</v>
      </c>
      <c r="D12832" t="s">
        <v>14</v>
      </c>
      <c r="E12832" t="str">
        <f t="shared" si="200"/>
        <v>2022NHS ShetlandSexual OrientationDeclined</v>
      </c>
      <c r="F12832">
        <v>13.0672926447574</v>
      </c>
    </row>
    <row r="12833" spans="1:6" x14ac:dyDescent="0.25">
      <c r="A12833" s="95">
        <v>44651</v>
      </c>
      <c r="B12833" t="s">
        <v>113</v>
      </c>
      <c r="C12833" t="s">
        <v>3</v>
      </c>
      <c r="D12833" t="s">
        <v>6</v>
      </c>
      <c r="E12833" t="str">
        <f t="shared" si="200"/>
        <v>2022NHS ShetlandSexual OrientationNot Known</v>
      </c>
      <c r="F12833">
        <v>3.3646322378716702</v>
      </c>
    </row>
    <row r="12834" spans="1:6" x14ac:dyDescent="0.25">
      <c r="A12834" s="95">
        <v>44651</v>
      </c>
      <c r="B12834" t="s">
        <v>113</v>
      </c>
      <c r="C12834" t="s">
        <v>3</v>
      </c>
      <c r="D12834" t="s">
        <v>147</v>
      </c>
      <c r="E12834" t="str">
        <f t="shared" si="200"/>
        <v>2022NHS ShetlandSexual OrientationGay/Lesbian</v>
      </c>
      <c r="F12834">
        <v>1.4866979655712</v>
      </c>
    </row>
    <row r="12835" spans="1:6" x14ac:dyDescent="0.25">
      <c r="A12835" s="95">
        <v>44651</v>
      </c>
      <c r="B12835" t="s">
        <v>113</v>
      </c>
      <c r="C12835" t="s">
        <v>3</v>
      </c>
      <c r="D12835" t="s">
        <v>32</v>
      </c>
      <c r="E12835" t="str">
        <f t="shared" si="200"/>
        <v>2022NHS ShetlandSexual OrientationHeterosexual</v>
      </c>
      <c r="F12835">
        <v>80.516431924882596</v>
      </c>
    </row>
    <row r="12836" spans="1:6" x14ac:dyDescent="0.25">
      <c r="A12836" s="95">
        <v>44651</v>
      </c>
      <c r="B12836" t="s">
        <v>113</v>
      </c>
      <c r="C12836" t="s">
        <v>3</v>
      </c>
      <c r="D12836" t="s">
        <v>12</v>
      </c>
      <c r="E12836" t="str">
        <f t="shared" si="200"/>
        <v>2022NHS ShetlandSexual OrientationOther</v>
      </c>
      <c r="F12836">
        <v>0.31298904538341099</v>
      </c>
    </row>
    <row r="12837" spans="1:6" x14ac:dyDescent="0.25">
      <c r="A12837" s="95">
        <v>44651</v>
      </c>
      <c r="B12837" t="s">
        <v>102</v>
      </c>
      <c r="C12837" t="s">
        <v>130</v>
      </c>
      <c r="D12837" t="s">
        <v>14</v>
      </c>
      <c r="E12837" t="str">
        <f t="shared" si="200"/>
        <v>2022NHS Ayrshire &amp; ArranTransgenderDeclined</v>
      </c>
      <c r="F12837">
        <v>9.07722090772209</v>
      </c>
    </row>
    <row r="12838" spans="1:6" x14ac:dyDescent="0.25">
      <c r="A12838" s="95">
        <v>44651</v>
      </c>
      <c r="B12838" t="s">
        <v>102</v>
      </c>
      <c r="C12838" t="s">
        <v>130</v>
      </c>
      <c r="D12838" t="s">
        <v>6</v>
      </c>
      <c r="E12838" t="str">
        <f t="shared" si="200"/>
        <v>2022NHS Ayrshire &amp; ArranTransgenderNot Known</v>
      </c>
      <c r="F12838">
        <v>72.524557252455693</v>
      </c>
    </row>
    <row r="12839" spans="1:6" x14ac:dyDescent="0.25">
      <c r="A12839" s="95">
        <v>44651</v>
      </c>
      <c r="B12839" t="s">
        <v>102</v>
      </c>
      <c r="C12839" t="s">
        <v>130</v>
      </c>
      <c r="D12839" t="s">
        <v>131</v>
      </c>
      <c r="E12839" t="str">
        <f t="shared" si="200"/>
        <v>2022NHS Ayrshire &amp; ArranTransgenderNo</v>
      </c>
      <c r="F12839">
        <v>18.168781816878099</v>
      </c>
    </row>
    <row r="12840" spans="1:6" x14ac:dyDescent="0.25">
      <c r="A12840" s="95">
        <v>44651</v>
      </c>
      <c r="B12840" t="s">
        <v>102</v>
      </c>
      <c r="C12840" t="s">
        <v>130</v>
      </c>
      <c r="D12840" t="s">
        <v>56</v>
      </c>
      <c r="E12840" t="str">
        <f t="shared" si="200"/>
        <v>2022NHS Ayrshire &amp; ArranTransgenderYes</v>
      </c>
      <c r="F12840">
        <v>0.22944002294400201</v>
      </c>
    </row>
    <row r="12841" spans="1:6" x14ac:dyDescent="0.25">
      <c r="A12841" s="95">
        <v>44651</v>
      </c>
      <c r="B12841" t="s">
        <v>103</v>
      </c>
      <c r="C12841" t="s">
        <v>130</v>
      </c>
      <c r="D12841" t="s">
        <v>14</v>
      </c>
      <c r="E12841" t="str">
        <f t="shared" si="200"/>
        <v>2022NHS BordersTransgenderDeclined</v>
      </c>
      <c r="F12841">
        <v>3.5407445977609902</v>
      </c>
    </row>
    <row r="12842" spans="1:6" x14ac:dyDescent="0.25">
      <c r="A12842" s="95">
        <v>44651</v>
      </c>
      <c r="B12842" t="s">
        <v>103</v>
      </c>
      <c r="C12842" t="s">
        <v>130</v>
      </c>
      <c r="D12842" t="s">
        <v>6</v>
      </c>
      <c r="E12842" t="str">
        <f t="shared" si="200"/>
        <v>2022NHS BordersTransgenderNot Known</v>
      </c>
      <c r="F12842">
        <v>2.4212444675865599</v>
      </c>
    </row>
    <row r="12843" spans="1:6" x14ac:dyDescent="0.25">
      <c r="A12843" s="95">
        <v>44651</v>
      </c>
      <c r="B12843" t="s">
        <v>103</v>
      </c>
      <c r="C12843" t="s">
        <v>130</v>
      </c>
      <c r="D12843" t="s">
        <v>131</v>
      </c>
      <c r="E12843" t="str">
        <f t="shared" si="200"/>
        <v>2022NHS BordersTransgenderNo</v>
      </c>
      <c r="F12843">
        <v>93.985941161155907</v>
      </c>
    </row>
    <row r="12844" spans="1:6" x14ac:dyDescent="0.25">
      <c r="A12844" s="95">
        <v>44651</v>
      </c>
      <c r="B12844" t="s">
        <v>103</v>
      </c>
      <c r="C12844" t="s">
        <v>130</v>
      </c>
      <c r="D12844" t="s">
        <v>56</v>
      </c>
      <c r="E12844" t="str">
        <f t="shared" si="200"/>
        <v>2022NHS BordersTransgenderYes</v>
      </c>
      <c r="F12844">
        <v>5.2069773496485297E-2</v>
      </c>
    </row>
    <row r="12845" spans="1:6" x14ac:dyDescent="0.25">
      <c r="A12845" s="95">
        <v>44651</v>
      </c>
      <c r="B12845" t="s">
        <v>52</v>
      </c>
      <c r="C12845" t="s">
        <v>130</v>
      </c>
      <c r="D12845" t="s">
        <v>14</v>
      </c>
      <c r="E12845" t="str">
        <f t="shared" si="200"/>
        <v>2022NHS National Services ScotlandTransgenderDeclined</v>
      </c>
      <c r="F12845">
        <v>17.745691662785202</v>
      </c>
    </row>
    <row r="12846" spans="1:6" x14ac:dyDescent="0.25">
      <c r="A12846" s="95">
        <v>44651</v>
      </c>
      <c r="B12846" t="s">
        <v>52</v>
      </c>
      <c r="C12846" t="s">
        <v>130</v>
      </c>
      <c r="D12846" t="s">
        <v>6</v>
      </c>
      <c r="E12846" t="str">
        <f t="shared" si="200"/>
        <v>2022NHS National Services ScotlandTransgenderNot Known</v>
      </c>
      <c r="F12846">
        <v>27.6432231020027</v>
      </c>
    </row>
    <row r="12847" spans="1:6" x14ac:dyDescent="0.25">
      <c r="A12847" s="95">
        <v>44651</v>
      </c>
      <c r="B12847" t="s">
        <v>52</v>
      </c>
      <c r="C12847" t="s">
        <v>130</v>
      </c>
      <c r="D12847" t="s">
        <v>131</v>
      </c>
      <c r="E12847" t="str">
        <f t="shared" si="200"/>
        <v>2022NHS National Services ScotlandTransgenderNo</v>
      </c>
      <c r="F12847">
        <v>54.611085235211902</v>
      </c>
    </row>
    <row r="12848" spans="1:6" x14ac:dyDescent="0.25">
      <c r="A12848" s="95">
        <v>44651</v>
      </c>
      <c r="B12848" t="s">
        <v>15</v>
      </c>
      <c r="C12848" t="s">
        <v>130</v>
      </c>
      <c r="D12848" t="s">
        <v>14</v>
      </c>
      <c r="E12848" t="str">
        <f t="shared" si="200"/>
        <v>2022Scottish Ambulance ServiceTransgenderDeclined</v>
      </c>
      <c r="F12848">
        <v>15.608357230643101</v>
      </c>
    </row>
    <row r="12849" spans="1:6" x14ac:dyDescent="0.25">
      <c r="A12849" s="95">
        <v>44651</v>
      </c>
      <c r="B12849" t="s">
        <v>15</v>
      </c>
      <c r="C12849" t="s">
        <v>130</v>
      </c>
      <c r="D12849" t="s">
        <v>6</v>
      </c>
      <c r="E12849" t="str">
        <f t="shared" si="200"/>
        <v>2022Scottish Ambulance ServiceTransgenderNot Known</v>
      </c>
      <c r="F12849">
        <v>28.8269834767171</v>
      </c>
    </row>
    <row r="12850" spans="1:6" x14ac:dyDescent="0.25">
      <c r="A12850" s="95">
        <v>44651</v>
      </c>
      <c r="B12850" t="s">
        <v>15</v>
      </c>
      <c r="C12850" t="s">
        <v>130</v>
      </c>
      <c r="D12850" t="s">
        <v>131</v>
      </c>
      <c r="E12850" t="str">
        <f t="shared" si="200"/>
        <v>2022Scottish Ambulance ServiceTransgenderNo</v>
      </c>
      <c r="F12850">
        <v>55.455414447630702</v>
      </c>
    </row>
    <row r="12851" spans="1:6" x14ac:dyDescent="0.25">
      <c r="A12851" s="95">
        <v>44651</v>
      </c>
      <c r="B12851" t="s">
        <v>15</v>
      </c>
      <c r="C12851" t="s">
        <v>130</v>
      </c>
      <c r="D12851" t="s">
        <v>56</v>
      </c>
      <c r="E12851" t="str">
        <f t="shared" si="200"/>
        <v>2022Scottish Ambulance ServiceTransgenderYes</v>
      </c>
      <c r="F12851">
        <v>0.109244845008876</v>
      </c>
    </row>
    <row r="12852" spans="1:6" x14ac:dyDescent="0.25">
      <c r="A12852" s="95">
        <v>44651</v>
      </c>
      <c r="B12852" t="s">
        <v>16</v>
      </c>
      <c r="C12852" t="s">
        <v>130</v>
      </c>
      <c r="D12852" t="s">
        <v>14</v>
      </c>
      <c r="E12852" t="str">
        <f t="shared" si="200"/>
        <v>2022NHS 24TransgenderDeclined</v>
      </c>
      <c r="F12852">
        <v>4.4455799693408196</v>
      </c>
    </row>
    <row r="12853" spans="1:6" x14ac:dyDescent="0.25">
      <c r="A12853" s="95">
        <v>44651</v>
      </c>
      <c r="B12853" t="s">
        <v>16</v>
      </c>
      <c r="C12853" t="s">
        <v>130</v>
      </c>
      <c r="D12853" t="s">
        <v>6</v>
      </c>
      <c r="E12853" t="str">
        <f t="shared" si="200"/>
        <v>2022NHS 24TransgenderNot Known</v>
      </c>
      <c r="F12853">
        <v>26.366888094021402</v>
      </c>
    </row>
    <row r="12854" spans="1:6" x14ac:dyDescent="0.25">
      <c r="A12854" s="95">
        <v>44651</v>
      </c>
      <c r="B12854" t="s">
        <v>16</v>
      </c>
      <c r="C12854" t="s">
        <v>130</v>
      </c>
      <c r="D12854" t="s">
        <v>131</v>
      </c>
      <c r="E12854" t="str">
        <f t="shared" si="200"/>
        <v>2022NHS 24TransgenderNo</v>
      </c>
      <c r="F12854">
        <v>69.034236075625898</v>
      </c>
    </row>
    <row r="12855" spans="1:6" x14ac:dyDescent="0.25">
      <c r="A12855" s="95">
        <v>44651</v>
      </c>
      <c r="B12855" t="s">
        <v>16</v>
      </c>
      <c r="C12855" t="s">
        <v>130</v>
      </c>
      <c r="D12855" t="s">
        <v>56</v>
      </c>
      <c r="E12855" t="str">
        <f t="shared" si="200"/>
        <v>2022NHS 24TransgenderYes</v>
      </c>
      <c r="F12855">
        <v>0.15329586101175199</v>
      </c>
    </row>
    <row r="12856" spans="1:6" x14ac:dyDescent="0.25">
      <c r="A12856" s="95">
        <v>44651</v>
      </c>
      <c r="B12856" t="s">
        <v>17</v>
      </c>
      <c r="C12856" t="s">
        <v>130</v>
      </c>
      <c r="D12856" t="s">
        <v>14</v>
      </c>
      <c r="E12856" t="str">
        <f t="shared" si="200"/>
        <v>2022NHS Education for ScotlandTransgenderDeclined</v>
      </c>
      <c r="F12856">
        <v>21.224009415457001</v>
      </c>
    </row>
    <row r="12857" spans="1:6" x14ac:dyDescent="0.25">
      <c r="A12857" s="95">
        <v>44651</v>
      </c>
      <c r="B12857" t="s">
        <v>17</v>
      </c>
      <c r="C12857" t="s">
        <v>130</v>
      </c>
      <c r="D12857" t="s">
        <v>6</v>
      </c>
      <c r="E12857" t="str">
        <f t="shared" si="200"/>
        <v>2022NHS Education for ScotlandTransgenderNot Known</v>
      </c>
      <c r="F12857">
        <v>27.402903099254601</v>
      </c>
    </row>
    <row r="12858" spans="1:6" x14ac:dyDescent="0.25">
      <c r="A12858" s="95">
        <v>44651</v>
      </c>
      <c r="B12858" t="s">
        <v>17</v>
      </c>
      <c r="C12858" t="s">
        <v>130</v>
      </c>
      <c r="D12858" t="s">
        <v>131</v>
      </c>
      <c r="E12858" t="str">
        <f t="shared" si="200"/>
        <v>2022NHS Education for ScotlandTransgenderNo</v>
      </c>
      <c r="F12858">
        <v>51.176932130247103</v>
      </c>
    </row>
    <row r="12859" spans="1:6" x14ac:dyDescent="0.25">
      <c r="A12859" s="95">
        <v>44651</v>
      </c>
      <c r="B12859" t="s">
        <v>17</v>
      </c>
      <c r="C12859" t="s">
        <v>130</v>
      </c>
      <c r="D12859" t="s">
        <v>56</v>
      </c>
      <c r="E12859" t="str">
        <f t="shared" si="200"/>
        <v>2022NHS Education for ScotlandTransgenderYes</v>
      </c>
      <c r="F12859">
        <v>0.196155355041192</v>
      </c>
    </row>
    <row r="12860" spans="1:6" x14ac:dyDescent="0.25">
      <c r="A12860" s="95">
        <v>44651</v>
      </c>
      <c r="B12860" t="s">
        <v>83</v>
      </c>
      <c r="C12860" t="s">
        <v>130</v>
      </c>
      <c r="D12860" t="s">
        <v>14</v>
      </c>
      <c r="E12860" t="str">
        <f t="shared" si="200"/>
        <v>2022Healthcare Improvement ScotlandTransgenderDeclined</v>
      </c>
      <c r="F12860">
        <v>8.0895008605851899</v>
      </c>
    </row>
    <row r="12861" spans="1:6" x14ac:dyDescent="0.25">
      <c r="A12861" s="95">
        <v>44651</v>
      </c>
      <c r="B12861" t="s">
        <v>83</v>
      </c>
      <c r="C12861" t="s">
        <v>130</v>
      </c>
      <c r="D12861" t="s">
        <v>6</v>
      </c>
      <c r="E12861" t="str">
        <f t="shared" si="200"/>
        <v>2022Healthcare Improvement ScotlandTransgenderNot Known</v>
      </c>
      <c r="F12861">
        <v>5.6798623063683298</v>
      </c>
    </row>
    <row r="12862" spans="1:6" x14ac:dyDescent="0.25">
      <c r="A12862" s="95">
        <v>44651</v>
      </c>
      <c r="B12862" t="s">
        <v>83</v>
      </c>
      <c r="C12862" t="s">
        <v>130</v>
      </c>
      <c r="D12862" t="s">
        <v>131</v>
      </c>
      <c r="E12862" t="str">
        <f t="shared" si="200"/>
        <v>2022Healthcare Improvement ScotlandTransgenderNo</v>
      </c>
      <c r="F12862">
        <v>86.058519793459496</v>
      </c>
    </row>
    <row r="12863" spans="1:6" x14ac:dyDescent="0.25">
      <c r="A12863" s="95">
        <v>44651</v>
      </c>
      <c r="B12863" t="s">
        <v>83</v>
      </c>
      <c r="C12863" t="s">
        <v>130</v>
      </c>
      <c r="D12863" t="s">
        <v>56</v>
      </c>
      <c r="E12863" t="str">
        <f t="shared" si="200"/>
        <v>2022Healthcare Improvement ScotlandTransgenderYes</v>
      </c>
      <c r="F12863">
        <v>0.17211703958691901</v>
      </c>
    </row>
    <row r="12864" spans="1:6" x14ac:dyDescent="0.25">
      <c r="A12864" s="95">
        <v>44651</v>
      </c>
      <c r="B12864" t="s">
        <v>141</v>
      </c>
      <c r="C12864" t="s">
        <v>130</v>
      </c>
      <c r="D12864" t="s">
        <v>14</v>
      </c>
      <c r="E12864" t="str">
        <f t="shared" si="200"/>
        <v>2022Public Health ScotlandTransgenderDeclined</v>
      </c>
      <c r="F12864">
        <v>3.37892196299275</v>
      </c>
    </row>
    <row r="12865" spans="1:6" x14ac:dyDescent="0.25">
      <c r="A12865" s="95">
        <v>44651</v>
      </c>
      <c r="B12865" t="s">
        <v>141</v>
      </c>
      <c r="C12865" t="s">
        <v>130</v>
      </c>
      <c r="D12865" t="s">
        <v>6</v>
      </c>
      <c r="E12865" t="str">
        <f t="shared" si="200"/>
        <v>2022Public Health ScotlandTransgenderNot Known</v>
      </c>
      <c r="F12865">
        <v>28.157683024939601</v>
      </c>
    </row>
    <row r="12866" spans="1:6" x14ac:dyDescent="0.25">
      <c r="A12866" s="95">
        <v>44651</v>
      </c>
      <c r="B12866" t="s">
        <v>141</v>
      </c>
      <c r="C12866" t="s">
        <v>130</v>
      </c>
      <c r="D12866" t="s">
        <v>131</v>
      </c>
      <c r="E12866" t="str">
        <f t="shared" si="200"/>
        <v>2022Public Health ScotlandTransgenderNo</v>
      </c>
      <c r="F12866">
        <v>68.382944489139106</v>
      </c>
    </row>
    <row r="12867" spans="1:6" x14ac:dyDescent="0.25">
      <c r="A12867" s="95">
        <v>44651</v>
      </c>
      <c r="B12867" t="s">
        <v>141</v>
      </c>
      <c r="C12867" t="s">
        <v>130</v>
      </c>
      <c r="D12867" t="s">
        <v>56</v>
      </c>
      <c r="E12867" t="str">
        <f t="shared" si="200"/>
        <v>2022Public Health ScotlandTransgenderYes</v>
      </c>
      <c r="F12867">
        <v>8.0450522928398993E-2</v>
      </c>
    </row>
    <row r="12868" spans="1:6" x14ac:dyDescent="0.25">
      <c r="A12868" s="95">
        <v>44651</v>
      </c>
      <c r="B12868" t="s">
        <v>19</v>
      </c>
      <c r="C12868" t="s">
        <v>130</v>
      </c>
      <c r="D12868" t="s">
        <v>14</v>
      </c>
      <c r="E12868" t="str">
        <f t="shared" ref="E12868:E12931" si="201">"20"&amp;RIGHT(TEXT(A12868,"dd-mmm-yy"),2)&amp;B12868&amp;C12868&amp;D12868</f>
        <v>2022The State HospitalTransgenderDeclined</v>
      </c>
      <c r="F12868">
        <v>6.8473609129814497</v>
      </c>
    </row>
    <row r="12869" spans="1:6" x14ac:dyDescent="0.25">
      <c r="A12869" s="95">
        <v>44651</v>
      </c>
      <c r="B12869" t="s">
        <v>19</v>
      </c>
      <c r="C12869" t="s">
        <v>130</v>
      </c>
      <c r="D12869" t="s">
        <v>6</v>
      </c>
      <c r="E12869" t="str">
        <f t="shared" si="201"/>
        <v>2022The State HospitalTransgenderNot Known</v>
      </c>
      <c r="F12869">
        <v>48.359486447931502</v>
      </c>
    </row>
    <row r="12870" spans="1:6" x14ac:dyDescent="0.25">
      <c r="A12870" s="95">
        <v>44651</v>
      </c>
      <c r="B12870" t="s">
        <v>19</v>
      </c>
      <c r="C12870" t="s">
        <v>130</v>
      </c>
      <c r="D12870" t="s">
        <v>131</v>
      </c>
      <c r="E12870" t="str">
        <f t="shared" si="201"/>
        <v>2022The State HospitalTransgenderNo</v>
      </c>
      <c r="F12870">
        <v>44.793152639086998</v>
      </c>
    </row>
    <row r="12871" spans="1:6" x14ac:dyDescent="0.25">
      <c r="A12871" s="95">
        <v>44651</v>
      </c>
      <c r="B12871" t="s">
        <v>35</v>
      </c>
      <c r="C12871" t="s">
        <v>130</v>
      </c>
      <c r="D12871" t="s">
        <v>14</v>
      </c>
      <c r="E12871" t="str">
        <f t="shared" si="201"/>
        <v>2022National Waiting Times CentreTransgenderDeclined</v>
      </c>
      <c r="F12871">
        <v>3.3543804262036301</v>
      </c>
    </row>
    <row r="12872" spans="1:6" x14ac:dyDescent="0.25">
      <c r="A12872" s="95">
        <v>44651</v>
      </c>
      <c r="B12872" t="s">
        <v>35</v>
      </c>
      <c r="C12872" t="s">
        <v>130</v>
      </c>
      <c r="D12872" t="s">
        <v>6</v>
      </c>
      <c r="E12872" t="str">
        <f t="shared" si="201"/>
        <v>2022National Waiting Times CentreTransgenderNot Known</v>
      </c>
      <c r="F12872">
        <v>21.902131018153099</v>
      </c>
    </row>
    <row r="12873" spans="1:6" x14ac:dyDescent="0.25">
      <c r="A12873" s="95">
        <v>44651</v>
      </c>
      <c r="B12873" t="s">
        <v>35</v>
      </c>
      <c r="C12873" t="s">
        <v>130</v>
      </c>
      <c r="D12873" t="s">
        <v>131</v>
      </c>
      <c r="E12873" t="str">
        <f t="shared" si="201"/>
        <v>2022National Waiting Times CentreTransgenderNo</v>
      </c>
      <c r="F12873">
        <v>74.7040252565114</v>
      </c>
    </row>
    <row r="12874" spans="1:6" x14ac:dyDescent="0.25">
      <c r="A12874" s="95">
        <v>44651</v>
      </c>
      <c r="B12874" t="s">
        <v>35</v>
      </c>
      <c r="C12874" t="s">
        <v>130</v>
      </c>
      <c r="D12874" t="s">
        <v>56</v>
      </c>
      <c r="E12874" t="str">
        <f t="shared" si="201"/>
        <v>2022National Waiting Times CentreTransgenderYes</v>
      </c>
      <c r="F12874">
        <v>3.9463299131807399E-2</v>
      </c>
    </row>
    <row r="12875" spans="1:6" x14ac:dyDescent="0.25">
      <c r="A12875" s="95">
        <v>44651</v>
      </c>
      <c r="B12875" t="s">
        <v>105</v>
      </c>
      <c r="C12875" t="s">
        <v>130</v>
      </c>
      <c r="D12875" t="s">
        <v>14</v>
      </c>
      <c r="E12875" t="str">
        <f t="shared" si="201"/>
        <v>2022NHS FifeTransgenderDeclined</v>
      </c>
      <c r="F12875">
        <v>41.6940858854298</v>
      </c>
    </row>
    <row r="12876" spans="1:6" x14ac:dyDescent="0.25">
      <c r="A12876" s="95">
        <v>44651</v>
      </c>
      <c r="B12876" t="s">
        <v>105</v>
      </c>
      <c r="C12876" t="s">
        <v>130</v>
      </c>
      <c r="D12876" t="s">
        <v>6</v>
      </c>
      <c r="E12876" t="str">
        <f t="shared" si="201"/>
        <v>2022NHS FifeTransgenderNot Known</v>
      </c>
      <c r="F12876">
        <v>28.726904581118699</v>
      </c>
    </row>
    <row r="12877" spans="1:6" x14ac:dyDescent="0.25">
      <c r="A12877" s="95">
        <v>44651</v>
      </c>
      <c r="B12877" t="s">
        <v>105</v>
      </c>
      <c r="C12877" t="s">
        <v>130</v>
      </c>
      <c r="D12877" t="s">
        <v>131</v>
      </c>
      <c r="E12877" t="str">
        <f t="shared" si="201"/>
        <v>2022NHS FifeTransgenderNo</v>
      </c>
      <c r="F12877">
        <v>29.553699485362301</v>
      </c>
    </row>
    <row r="12878" spans="1:6" x14ac:dyDescent="0.25">
      <c r="A12878" s="95">
        <v>44651</v>
      </c>
      <c r="B12878" t="s">
        <v>105</v>
      </c>
      <c r="C12878" t="s">
        <v>130</v>
      </c>
      <c r="D12878" t="s">
        <v>56</v>
      </c>
      <c r="E12878" t="str">
        <f t="shared" si="201"/>
        <v>2022NHS FifeTransgenderYes</v>
      </c>
      <c r="F12878">
        <v>2.5310048089091298E-2</v>
      </c>
    </row>
    <row r="12879" spans="1:6" x14ac:dyDescent="0.25">
      <c r="A12879" s="95">
        <v>44651</v>
      </c>
      <c r="B12879" t="s">
        <v>108</v>
      </c>
      <c r="C12879" t="s">
        <v>130</v>
      </c>
      <c r="D12879" t="s">
        <v>14</v>
      </c>
      <c r="E12879" t="str">
        <f t="shared" si="201"/>
        <v>2022NHS Greater Glasgow &amp; ClydeTransgenderDeclined</v>
      </c>
      <c r="F12879">
        <v>6.6625784575427396</v>
      </c>
    </row>
    <row r="12880" spans="1:6" x14ac:dyDescent="0.25">
      <c r="A12880" s="95">
        <v>44651</v>
      </c>
      <c r="B12880" t="s">
        <v>108</v>
      </c>
      <c r="C12880" t="s">
        <v>130</v>
      </c>
      <c r="D12880" t="s">
        <v>6</v>
      </c>
      <c r="E12880" t="str">
        <f t="shared" si="201"/>
        <v>2022NHS Greater Glasgow &amp; ClydeTransgenderNot Known</v>
      </c>
      <c r="F12880">
        <v>78.906644542240798</v>
      </c>
    </row>
    <row r="12881" spans="1:6" x14ac:dyDescent="0.25">
      <c r="A12881" s="95">
        <v>44651</v>
      </c>
      <c r="B12881" t="s">
        <v>108</v>
      </c>
      <c r="C12881" t="s">
        <v>130</v>
      </c>
      <c r="D12881" t="s">
        <v>131</v>
      </c>
      <c r="E12881" t="str">
        <f t="shared" si="201"/>
        <v>2022NHS Greater Glasgow &amp; ClydeTransgenderNo</v>
      </c>
      <c r="F12881">
        <v>14.405526296803901</v>
      </c>
    </row>
    <row r="12882" spans="1:6" x14ac:dyDescent="0.25">
      <c r="A12882" s="95">
        <v>44651</v>
      </c>
      <c r="B12882" t="s">
        <v>108</v>
      </c>
      <c r="C12882" t="s">
        <v>130</v>
      </c>
      <c r="D12882" t="s">
        <v>56</v>
      </c>
      <c r="E12882" t="str">
        <f t="shared" si="201"/>
        <v>2022NHS Greater Glasgow &amp; ClydeTransgenderYes</v>
      </c>
      <c r="F12882">
        <v>2.52507034124522E-2</v>
      </c>
    </row>
    <row r="12883" spans="1:6" x14ac:dyDescent="0.25">
      <c r="A12883" s="95">
        <v>44651</v>
      </c>
      <c r="B12883" t="s">
        <v>109</v>
      </c>
      <c r="C12883" t="s">
        <v>130</v>
      </c>
      <c r="D12883" t="s">
        <v>14</v>
      </c>
      <c r="E12883" t="str">
        <f t="shared" si="201"/>
        <v>2022NHS HighlandTransgenderDeclined</v>
      </c>
      <c r="F12883">
        <v>23.0724469013674</v>
      </c>
    </row>
    <row r="12884" spans="1:6" x14ac:dyDescent="0.25">
      <c r="A12884" s="95">
        <v>44651</v>
      </c>
      <c r="B12884" t="s">
        <v>109</v>
      </c>
      <c r="C12884" t="s">
        <v>130</v>
      </c>
      <c r="D12884" t="s">
        <v>6</v>
      </c>
      <c r="E12884" t="str">
        <f t="shared" si="201"/>
        <v>2022NHS HighlandTransgenderNot Known</v>
      </c>
      <c r="F12884">
        <v>16.053244108233901</v>
      </c>
    </row>
    <row r="12885" spans="1:6" x14ac:dyDescent="0.25">
      <c r="A12885" s="95">
        <v>44651</v>
      </c>
      <c r="B12885" t="s">
        <v>109</v>
      </c>
      <c r="C12885" t="s">
        <v>130</v>
      </c>
      <c r="D12885" t="s">
        <v>131</v>
      </c>
      <c r="E12885" t="str">
        <f t="shared" si="201"/>
        <v>2022NHS HighlandTransgenderNo</v>
      </c>
      <c r="F12885">
        <v>60.7797497817864</v>
      </c>
    </row>
    <row r="12886" spans="1:6" x14ac:dyDescent="0.25">
      <c r="A12886" s="95">
        <v>44651</v>
      </c>
      <c r="B12886" t="s">
        <v>109</v>
      </c>
      <c r="C12886" t="s">
        <v>130</v>
      </c>
      <c r="D12886" t="s">
        <v>56</v>
      </c>
      <c r="E12886" t="str">
        <f t="shared" si="201"/>
        <v>2022NHS HighlandTransgenderYes</v>
      </c>
      <c r="F12886">
        <v>9.4559208612161702E-2</v>
      </c>
    </row>
    <row r="12887" spans="1:6" x14ac:dyDescent="0.25">
      <c r="A12887" s="95">
        <v>44651</v>
      </c>
      <c r="B12887" t="s">
        <v>110</v>
      </c>
      <c r="C12887" t="s">
        <v>130</v>
      </c>
      <c r="D12887" t="s">
        <v>14</v>
      </c>
      <c r="E12887" t="str">
        <f t="shared" si="201"/>
        <v>2022NHS LanarkshireTransgenderDeclined</v>
      </c>
      <c r="F12887">
        <v>7.1091363510135999</v>
      </c>
    </row>
    <row r="12888" spans="1:6" x14ac:dyDescent="0.25">
      <c r="A12888" s="95">
        <v>44651</v>
      </c>
      <c r="B12888" t="s">
        <v>110</v>
      </c>
      <c r="C12888" t="s">
        <v>130</v>
      </c>
      <c r="D12888" t="s">
        <v>6</v>
      </c>
      <c r="E12888" t="str">
        <f t="shared" si="201"/>
        <v>2022NHS LanarkshireTransgenderNot Known</v>
      </c>
      <c r="F12888">
        <v>43.943349069702798</v>
      </c>
    </row>
    <row r="12889" spans="1:6" x14ac:dyDescent="0.25">
      <c r="A12889" s="95">
        <v>44651</v>
      </c>
      <c r="B12889" t="s">
        <v>110</v>
      </c>
      <c r="C12889" t="s">
        <v>130</v>
      </c>
      <c r="D12889" t="s">
        <v>131</v>
      </c>
      <c r="E12889" t="str">
        <f t="shared" si="201"/>
        <v>2022NHS LanarkshireTransgenderNo</v>
      </c>
      <c r="F12889">
        <v>48.9141905026381</v>
      </c>
    </row>
    <row r="12890" spans="1:6" x14ac:dyDescent="0.25">
      <c r="A12890" s="95">
        <v>44651</v>
      </c>
      <c r="B12890" t="s">
        <v>110</v>
      </c>
      <c r="C12890" t="s">
        <v>130</v>
      </c>
      <c r="D12890" t="s">
        <v>56</v>
      </c>
      <c r="E12890" t="str">
        <f t="shared" si="201"/>
        <v>2022NHS LanarkshireTransgenderYes</v>
      </c>
      <c r="F12890">
        <v>3.3324076645376198E-2</v>
      </c>
    </row>
    <row r="12891" spans="1:6" x14ac:dyDescent="0.25">
      <c r="A12891" s="95">
        <v>44651</v>
      </c>
      <c r="B12891" t="s">
        <v>107</v>
      </c>
      <c r="C12891" t="s">
        <v>130</v>
      </c>
      <c r="D12891" t="s">
        <v>14</v>
      </c>
      <c r="E12891" t="str">
        <f t="shared" si="201"/>
        <v>2022NHS GrampianTransgenderDeclined</v>
      </c>
      <c r="F12891">
        <v>20.724029380902401</v>
      </c>
    </row>
    <row r="12892" spans="1:6" x14ac:dyDescent="0.25">
      <c r="A12892" s="95">
        <v>44651</v>
      </c>
      <c r="B12892" t="s">
        <v>107</v>
      </c>
      <c r="C12892" t="s">
        <v>130</v>
      </c>
      <c r="D12892" t="s">
        <v>6</v>
      </c>
      <c r="E12892" t="str">
        <f t="shared" si="201"/>
        <v>2022NHS GrampianTransgenderNot Known</v>
      </c>
      <c r="F12892">
        <v>2.3800438805685298</v>
      </c>
    </row>
    <row r="12893" spans="1:6" x14ac:dyDescent="0.25">
      <c r="A12893" s="95">
        <v>44651</v>
      </c>
      <c r="B12893" t="s">
        <v>107</v>
      </c>
      <c r="C12893" t="s">
        <v>130</v>
      </c>
      <c r="D12893" t="s">
        <v>131</v>
      </c>
      <c r="E12893" t="str">
        <f t="shared" si="201"/>
        <v>2022NHS GrampianTransgenderNo</v>
      </c>
      <c r="F12893">
        <v>76.743298674043601</v>
      </c>
    </row>
    <row r="12894" spans="1:6" x14ac:dyDescent="0.25">
      <c r="A12894" s="95">
        <v>44651</v>
      </c>
      <c r="B12894" t="s">
        <v>107</v>
      </c>
      <c r="C12894" t="s">
        <v>130</v>
      </c>
      <c r="D12894" t="s">
        <v>56</v>
      </c>
      <c r="E12894" t="str">
        <f t="shared" si="201"/>
        <v>2022NHS GrampianTransgenderYes</v>
      </c>
      <c r="F12894">
        <v>0.15262806448535701</v>
      </c>
    </row>
    <row r="12895" spans="1:6" x14ac:dyDescent="0.25">
      <c r="A12895" s="95">
        <v>44651</v>
      </c>
      <c r="B12895" t="s">
        <v>112</v>
      </c>
      <c r="C12895" t="s">
        <v>130</v>
      </c>
      <c r="D12895" t="s">
        <v>14</v>
      </c>
      <c r="E12895" t="str">
        <f t="shared" si="201"/>
        <v>2022NHS OrkneyTransgenderDeclined</v>
      </c>
      <c r="F12895">
        <v>5.3097345132743303</v>
      </c>
    </row>
    <row r="12896" spans="1:6" x14ac:dyDescent="0.25">
      <c r="A12896" s="95">
        <v>44651</v>
      </c>
      <c r="B12896" t="s">
        <v>112</v>
      </c>
      <c r="C12896" t="s">
        <v>130</v>
      </c>
      <c r="D12896" t="s">
        <v>6</v>
      </c>
      <c r="E12896" t="str">
        <f t="shared" si="201"/>
        <v>2022NHS OrkneyTransgenderNot Known</v>
      </c>
      <c r="F12896">
        <v>30.285152409046201</v>
      </c>
    </row>
    <row r="12897" spans="1:6" x14ac:dyDescent="0.25">
      <c r="A12897" s="95">
        <v>44651</v>
      </c>
      <c r="B12897" t="s">
        <v>112</v>
      </c>
      <c r="C12897" t="s">
        <v>130</v>
      </c>
      <c r="D12897" t="s">
        <v>131</v>
      </c>
      <c r="E12897" t="str">
        <f t="shared" si="201"/>
        <v>2022NHS OrkneyTransgenderNo</v>
      </c>
      <c r="F12897">
        <v>64.306784660766894</v>
      </c>
    </row>
    <row r="12898" spans="1:6" x14ac:dyDescent="0.25">
      <c r="A12898" s="95">
        <v>44651</v>
      </c>
      <c r="B12898" t="s">
        <v>112</v>
      </c>
      <c r="C12898" t="s">
        <v>130</v>
      </c>
      <c r="D12898" t="s">
        <v>56</v>
      </c>
      <c r="E12898" t="str">
        <f t="shared" si="201"/>
        <v>2022NHS OrkneyTransgenderYes</v>
      </c>
      <c r="F12898">
        <v>9.8328416912487698E-2</v>
      </c>
    </row>
    <row r="12899" spans="1:6" x14ac:dyDescent="0.25">
      <c r="A12899" s="95">
        <v>44651</v>
      </c>
      <c r="B12899" t="s">
        <v>111</v>
      </c>
      <c r="C12899" t="s">
        <v>130</v>
      </c>
      <c r="D12899" t="s">
        <v>14</v>
      </c>
      <c r="E12899" t="str">
        <f t="shared" si="201"/>
        <v>2022NHS LothianTransgenderDeclined</v>
      </c>
      <c r="F12899">
        <v>5.2440511642417498</v>
      </c>
    </row>
    <row r="12900" spans="1:6" x14ac:dyDescent="0.25">
      <c r="A12900" s="95">
        <v>44651</v>
      </c>
      <c r="B12900" t="s">
        <v>111</v>
      </c>
      <c r="C12900" t="s">
        <v>130</v>
      </c>
      <c r="D12900" t="s">
        <v>6</v>
      </c>
      <c r="E12900" t="str">
        <f t="shared" si="201"/>
        <v>2022NHS LothianTransgenderNot Known</v>
      </c>
      <c r="F12900">
        <v>6.7330327008706998</v>
      </c>
    </row>
    <row r="12901" spans="1:6" x14ac:dyDescent="0.25">
      <c r="A12901" s="95">
        <v>44651</v>
      </c>
      <c r="B12901" t="s">
        <v>111</v>
      </c>
      <c r="C12901" t="s">
        <v>130</v>
      </c>
      <c r="D12901" t="s">
        <v>131</v>
      </c>
      <c r="E12901" t="str">
        <f t="shared" si="201"/>
        <v>2022NHS LothianTransgenderNo</v>
      </c>
      <c r="F12901">
        <v>87.869763748262798</v>
      </c>
    </row>
    <row r="12902" spans="1:6" x14ac:dyDescent="0.25">
      <c r="A12902" s="95">
        <v>44651</v>
      </c>
      <c r="B12902" t="s">
        <v>111</v>
      </c>
      <c r="C12902" t="s">
        <v>130</v>
      </c>
      <c r="D12902" t="s">
        <v>56</v>
      </c>
      <c r="E12902" t="str">
        <f t="shared" si="201"/>
        <v>2022NHS LothianTransgenderYes</v>
      </c>
      <c r="F12902">
        <v>0.15315238662469099</v>
      </c>
    </row>
    <row r="12903" spans="1:6" x14ac:dyDescent="0.25">
      <c r="A12903" s="95">
        <v>44651</v>
      </c>
      <c r="B12903" t="s">
        <v>114</v>
      </c>
      <c r="C12903" t="s">
        <v>130</v>
      </c>
      <c r="D12903" t="s">
        <v>14</v>
      </c>
      <c r="E12903" t="str">
        <f t="shared" si="201"/>
        <v>2022NHS TaysideTransgenderDeclined</v>
      </c>
      <c r="F12903">
        <v>7.6643423326777498</v>
      </c>
    </row>
    <row r="12904" spans="1:6" x14ac:dyDescent="0.25">
      <c r="A12904" s="95">
        <v>44651</v>
      </c>
      <c r="B12904" t="s">
        <v>114</v>
      </c>
      <c r="C12904" t="s">
        <v>130</v>
      </c>
      <c r="D12904" t="s">
        <v>6</v>
      </c>
      <c r="E12904" t="str">
        <f t="shared" si="201"/>
        <v>2022NHS TaysideTransgenderNot Known</v>
      </c>
      <c r="F12904">
        <v>31.676500387389002</v>
      </c>
    </row>
    <row r="12905" spans="1:6" x14ac:dyDescent="0.25">
      <c r="A12905" s="95">
        <v>44651</v>
      </c>
      <c r="B12905" t="s">
        <v>114</v>
      </c>
      <c r="C12905" t="s">
        <v>130</v>
      </c>
      <c r="D12905" t="s">
        <v>131</v>
      </c>
      <c r="E12905" t="str">
        <f t="shared" si="201"/>
        <v>2022NHS TaysideTransgenderNo</v>
      </c>
      <c r="F12905">
        <v>60.587639311043503</v>
      </c>
    </row>
    <row r="12906" spans="1:6" x14ac:dyDescent="0.25">
      <c r="A12906" s="95">
        <v>44651</v>
      </c>
      <c r="B12906" t="s">
        <v>114</v>
      </c>
      <c r="C12906" t="s">
        <v>130</v>
      </c>
      <c r="D12906" t="s">
        <v>56</v>
      </c>
      <c r="E12906" t="str">
        <f t="shared" si="201"/>
        <v>2022NHS TaysideTransgenderYes</v>
      </c>
      <c r="F12906">
        <v>7.1517968889683495E-2</v>
      </c>
    </row>
    <row r="12907" spans="1:6" x14ac:dyDescent="0.25">
      <c r="A12907" s="95">
        <v>44651</v>
      </c>
      <c r="B12907" t="s">
        <v>106</v>
      </c>
      <c r="C12907" t="s">
        <v>130</v>
      </c>
      <c r="D12907" t="s">
        <v>14</v>
      </c>
      <c r="E12907" t="str">
        <f t="shared" si="201"/>
        <v>2022NHS Forth ValleyTransgenderDeclined</v>
      </c>
      <c r="F12907">
        <v>3.6611913714624902</v>
      </c>
    </row>
    <row r="12908" spans="1:6" x14ac:dyDescent="0.25">
      <c r="A12908" s="95">
        <v>44651</v>
      </c>
      <c r="B12908" t="s">
        <v>106</v>
      </c>
      <c r="C12908" t="s">
        <v>130</v>
      </c>
      <c r="D12908" t="s">
        <v>6</v>
      </c>
      <c r="E12908" t="str">
        <f t="shared" si="201"/>
        <v>2022NHS Forth ValleyTransgenderNot Known</v>
      </c>
      <c r="F12908">
        <v>27.1818721551553</v>
      </c>
    </row>
    <row r="12909" spans="1:6" x14ac:dyDescent="0.25">
      <c r="A12909" s="95">
        <v>44651</v>
      </c>
      <c r="B12909" t="s">
        <v>106</v>
      </c>
      <c r="C12909" t="s">
        <v>130</v>
      </c>
      <c r="D12909" t="s">
        <v>131</v>
      </c>
      <c r="E12909" t="str">
        <f t="shared" si="201"/>
        <v>2022NHS Forth ValleyTransgenderNo</v>
      </c>
      <c r="F12909">
        <v>69.097565802493506</v>
      </c>
    </row>
    <row r="12910" spans="1:6" x14ac:dyDescent="0.25">
      <c r="A12910" s="95">
        <v>44651</v>
      </c>
      <c r="B12910" t="s">
        <v>106</v>
      </c>
      <c r="C12910" t="s">
        <v>130</v>
      </c>
      <c r="D12910" t="s">
        <v>56</v>
      </c>
      <c r="E12910" t="str">
        <f t="shared" si="201"/>
        <v>2022NHS Forth ValleyTransgenderYes</v>
      </c>
      <c r="F12910">
        <v>5.9370670888581001E-2</v>
      </c>
    </row>
    <row r="12911" spans="1:6" x14ac:dyDescent="0.25">
      <c r="A12911" s="95">
        <v>44651</v>
      </c>
      <c r="B12911" t="s">
        <v>115</v>
      </c>
      <c r="C12911" t="s">
        <v>130</v>
      </c>
      <c r="D12911" t="s">
        <v>14</v>
      </c>
      <c r="E12911" t="str">
        <f t="shared" si="201"/>
        <v>2022NHS Western IslesTransgenderDeclined</v>
      </c>
      <c r="F12911">
        <v>13.5819845179451</v>
      </c>
    </row>
    <row r="12912" spans="1:6" x14ac:dyDescent="0.25">
      <c r="A12912" s="95">
        <v>44651</v>
      </c>
      <c r="B12912" t="s">
        <v>115</v>
      </c>
      <c r="C12912" t="s">
        <v>130</v>
      </c>
      <c r="D12912" t="s">
        <v>6</v>
      </c>
      <c r="E12912" t="str">
        <f t="shared" si="201"/>
        <v>2022NHS Western IslesTransgenderNot Known</v>
      </c>
      <c r="F12912">
        <v>29.064039408866901</v>
      </c>
    </row>
    <row r="12913" spans="1:6" x14ac:dyDescent="0.25">
      <c r="A12913" s="95">
        <v>44651</v>
      </c>
      <c r="B12913" t="s">
        <v>115</v>
      </c>
      <c r="C12913" t="s">
        <v>130</v>
      </c>
      <c r="D12913" t="s">
        <v>131</v>
      </c>
      <c r="E12913" t="str">
        <f t="shared" si="201"/>
        <v>2022NHS Western IslesTransgenderNo</v>
      </c>
      <c r="F12913">
        <v>57.353976073187802</v>
      </c>
    </row>
    <row r="12914" spans="1:6" x14ac:dyDescent="0.25">
      <c r="A12914" s="95">
        <v>44651</v>
      </c>
      <c r="B12914" t="s">
        <v>104</v>
      </c>
      <c r="C12914" t="s">
        <v>130</v>
      </c>
      <c r="D12914" t="s">
        <v>14</v>
      </c>
      <c r="E12914" t="str">
        <f t="shared" si="201"/>
        <v>2022NHS Dumfries &amp; GallowayTransgenderDeclined</v>
      </c>
      <c r="F12914">
        <v>5.0948699929725896</v>
      </c>
    </row>
    <row r="12915" spans="1:6" x14ac:dyDescent="0.25">
      <c r="A12915" s="95">
        <v>44651</v>
      </c>
      <c r="B12915" t="s">
        <v>104</v>
      </c>
      <c r="C12915" t="s">
        <v>130</v>
      </c>
      <c r="D12915" t="s">
        <v>6</v>
      </c>
      <c r="E12915" t="str">
        <f t="shared" si="201"/>
        <v>2022NHS Dumfries &amp; GallowayTransgenderNot Known</v>
      </c>
      <c r="F12915">
        <v>52.143359100491899</v>
      </c>
    </row>
    <row r="12916" spans="1:6" x14ac:dyDescent="0.25">
      <c r="A12916" s="95">
        <v>44651</v>
      </c>
      <c r="B12916" t="s">
        <v>104</v>
      </c>
      <c r="C12916" t="s">
        <v>130</v>
      </c>
      <c r="D12916" t="s">
        <v>131</v>
      </c>
      <c r="E12916" t="str">
        <f t="shared" si="201"/>
        <v>2022NHS Dumfries &amp; GallowayTransgenderNo</v>
      </c>
      <c r="F12916">
        <v>42.726633872101097</v>
      </c>
    </row>
    <row r="12917" spans="1:6" x14ac:dyDescent="0.25">
      <c r="A12917" s="95">
        <v>44651</v>
      </c>
      <c r="B12917" t="s">
        <v>104</v>
      </c>
      <c r="C12917" t="s">
        <v>130</v>
      </c>
      <c r="D12917" t="s">
        <v>56</v>
      </c>
      <c r="E12917" t="str">
        <f t="shared" si="201"/>
        <v>2022NHS Dumfries &amp; GallowayTransgenderYes</v>
      </c>
      <c r="F12917">
        <v>3.5137034434293703E-2</v>
      </c>
    </row>
    <row r="12918" spans="1:6" x14ac:dyDescent="0.25">
      <c r="A12918" s="95">
        <v>44651</v>
      </c>
      <c r="B12918" t="s">
        <v>113</v>
      </c>
      <c r="C12918" t="s">
        <v>130</v>
      </c>
      <c r="D12918" t="s">
        <v>14</v>
      </c>
      <c r="E12918" t="str">
        <f t="shared" si="201"/>
        <v>2022NHS ShetlandTransgenderDeclined</v>
      </c>
      <c r="F12918">
        <v>6.4945226917057797</v>
      </c>
    </row>
    <row r="12919" spans="1:6" x14ac:dyDescent="0.25">
      <c r="A12919" s="95">
        <v>44651</v>
      </c>
      <c r="B12919" t="s">
        <v>113</v>
      </c>
      <c r="C12919" t="s">
        <v>130</v>
      </c>
      <c r="D12919" t="s">
        <v>6</v>
      </c>
      <c r="E12919" t="str">
        <f t="shared" si="201"/>
        <v>2022NHS ShetlandTransgenderNot Known</v>
      </c>
      <c r="F12919">
        <v>1.87793427230046</v>
      </c>
    </row>
    <row r="12920" spans="1:6" x14ac:dyDescent="0.25">
      <c r="A12920" s="95">
        <v>44651</v>
      </c>
      <c r="B12920" t="s">
        <v>113</v>
      </c>
      <c r="C12920" t="s">
        <v>130</v>
      </c>
      <c r="D12920" t="s">
        <v>131</v>
      </c>
      <c r="E12920" t="str">
        <f t="shared" si="201"/>
        <v>2022NHS ShetlandTransgenderNo</v>
      </c>
      <c r="F12920">
        <v>91.471048513301994</v>
      </c>
    </row>
    <row r="12921" spans="1:6" x14ac:dyDescent="0.25">
      <c r="A12921" s="95">
        <v>44651</v>
      </c>
      <c r="B12921" t="s">
        <v>113</v>
      </c>
      <c r="C12921" t="s">
        <v>130</v>
      </c>
      <c r="D12921" t="s">
        <v>56</v>
      </c>
      <c r="E12921" t="str">
        <f t="shared" si="201"/>
        <v>2022NHS ShetlandTransgenderYes</v>
      </c>
      <c r="F12921">
        <v>0.156494522691705</v>
      </c>
    </row>
    <row r="12922" spans="1:6" x14ac:dyDescent="0.25">
      <c r="A12922" s="95">
        <v>44651</v>
      </c>
      <c r="B12922" t="s">
        <v>102</v>
      </c>
      <c r="C12922" t="s">
        <v>4</v>
      </c>
      <c r="D12922" t="s">
        <v>14</v>
      </c>
      <c r="E12922" t="str">
        <f t="shared" si="201"/>
        <v>2022NHS Ayrshire &amp; ArranDisabilityDeclined</v>
      </c>
      <c r="F12922">
        <v>1.47702014770201</v>
      </c>
    </row>
    <row r="12923" spans="1:6" x14ac:dyDescent="0.25">
      <c r="A12923" s="95">
        <v>44651</v>
      </c>
      <c r="B12923" t="s">
        <v>102</v>
      </c>
      <c r="C12923" t="s">
        <v>4</v>
      </c>
      <c r="D12923" t="s">
        <v>6</v>
      </c>
      <c r="E12923" t="str">
        <f t="shared" si="201"/>
        <v>2022NHS Ayrshire &amp; ArranDisabilityNot Known</v>
      </c>
      <c r="F12923">
        <v>46.3038646303864</v>
      </c>
    </row>
    <row r="12924" spans="1:6" x14ac:dyDescent="0.25">
      <c r="A12924" s="95">
        <v>44651</v>
      </c>
      <c r="B12924" t="s">
        <v>102</v>
      </c>
      <c r="C12924" t="s">
        <v>4</v>
      </c>
      <c r="D12924" t="s">
        <v>131</v>
      </c>
      <c r="E12924" t="str">
        <f t="shared" si="201"/>
        <v>2022NHS Ayrshire &amp; ArranDisabilityNo</v>
      </c>
      <c r="F12924">
        <v>51.330035133003499</v>
      </c>
    </row>
    <row r="12925" spans="1:6" x14ac:dyDescent="0.25">
      <c r="A12925" s="95">
        <v>44651</v>
      </c>
      <c r="B12925" t="s">
        <v>102</v>
      </c>
      <c r="C12925" t="s">
        <v>4</v>
      </c>
      <c r="D12925" t="s">
        <v>56</v>
      </c>
      <c r="E12925" t="str">
        <f t="shared" si="201"/>
        <v>2022NHS Ayrshire &amp; ArranDisabilityYes</v>
      </c>
      <c r="F12925">
        <v>0.88908008890800805</v>
      </c>
    </row>
    <row r="12926" spans="1:6" x14ac:dyDescent="0.25">
      <c r="A12926" s="95">
        <v>44651</v>
      </c>
      <c r="B12926" t="s">
        <v>103</v>
      </c>
      <c r="C12926" t="s">
        <v>4</v>
      </c>
      <c r="D12926" t="s">
        <v>14</v>
      </c>
      <c r="E12926" t="str">
        <f t="shared" si="201"/>
        <v>2022NHS BordersDisabilityDeclined</v>
      </c>
      <c r="F12926">
        <v>1.69226763863577</v>
      </c>
    </row>
    <row r="12927" spans="1:6" x14ac:dyDescent="0.25">
      <c r="A12927" s="95">
        <v>44651</v>
      </c>
      <c r="B12927" t="s">
        <v>103</v>
      </c>
      <c r="C12927" t="s">
        <v>4</v>
      </c>
      <c r="D12927" t="s">
        <v>6</v>
      </c>
      <c r="E12927" t="str">
        <f t="shared" si="201"/>
        <v>2022NHS BordersDisabilityNot Known</v>
      </c>
      <c r="F12927">
        <v>3.2283259567820801</v>
      </c>
    </row>
    <row r="12928" spans="1:6" x14ac:dyDescent="0.25">
      <c r="A12928" s="95">
        <v>44651</v>
      </c>
      <c r="B12928" t="s">
        <v>103</v>
      </c>
      <c r="C12928" t="s">
        <v>4</v>
      </c>
      <c r="D12928" t="s">
        <v>131</v>
      </c>
      <c r="E12928" t="str">
        <f t="shared" si="201"/>
        <v>2022NHS BordersDisabilityNo</v>
      </c>
      <c r="F12928">
        <v>94.116115594897096</v>
      </c>
    </row>
    <row r="12929" spans="1:6" x14ac:dyDescent="0.25">
      <c r="A12929" s="95">
        <v>44651</v>
      </c>
      <c r="B12929" t="s">
        <v>103</v>
      </c>
      <c r="C12929" t="s">
        <v>4</v>
      </c>
      <c r="D12929" t="s">
        <v>56</v>
      </c>
      <c r="E12929" t="str">
        <f t="shared" si="201"/>
        <v>2022NHS BordersDisabilityYes</v>
      </c>
      <c r="F12929">
        <v>0.96329080968497705</v>
      </c>
    </row>
    <row r="12930" spans="1:6" x14ac:dyDescent="0.25">
      <c r="A12930" s="95">
        <v>44651</v>
      </c>
      <c r="B12930" t="s">
        <v>52</v>
      </c>
      <c r="C12930" t="s">
        <v>4</v>
      </c>
      <c r="D12930" t="s">
        <v>14</v>
      </c>
      <c r="E12930" t="str">
        <f t="shared" si="201"/>
        <v>2022NHS National Services ScotlandDisabilityDeclined</v>
      </c>
      <c r="F12930">
        <v>4.1220307405682304</v>
      </c>
    </row>
    <row r="12931" spans="1:6" x14ac:dyDescent="0.25">
      <c r="A12931" s="95">
        <v>44651</v>
      </c>
      <c r="B12931" t="s">
        <v>52</v>
      </c>
      <c r="C12931" t="s">
        <v>4</v>
      </c>
      <c r="D12931" t="s">
        <v>6</v>
      </c>
      <c r="E12931" t="str">
        <f t="shared" si="201"/>
        <v>2022NHS National Services ScotlandDisabilityNot Known</v>
      </c>
      <c r="F12931">
        <v>6.3809967396367</v>
      </c>
    </row>
    <row r="12932" spans="1:6" x14ac:dyDescent="0.25">
      <c r="A12932" s="95">
        <v>44651</v>
      </c>
      <c r="B12932" t="s">
        <v>52</v>
      </c>
      <c r="C12932" t="s">
        <v>4</v>
      </c>
      <c r="D12932" t="s">
        <v>131</v>
      </c>
      <c r="E12932" t="str">
        <f t="shared" ref="E12932:E12995" si="202">"20"&amp;RIGHT(TEXT(A12932,"dd-mmm-yy"),2)&amp;B12932&amp;C12932&amp;D12932</f>
        <v>2022NHS National Services ScotlandDisabilityNo</v>
      </c>
      <c r="F12932">
        <v>85.188635305076801</v>
      </c>
    </row>
    <row r="12933" spans="1:6" x14ac:dyDescent="0.25">
      <c r="A12933" s="95">
        <v>44651</v>
      </c>
      <c r="B12933" t="s">
        <v>52</v>
      </c>
      <c r="C12933" t="s">
        <v>4</v>
      </c>
      <c r="D12933" t="s">
        <v>56</v>
      </c>
      <c r="E12933" t="str">
        <f t="shared" si="202"/>
        <v>2022NHS National Services ScotlandDisabilityYes</v>
      </c>
      <c r="F12933">
        <v>4.3083372147182102</v>
      </c>
    </row>
    <row r="12934" spans="1:6" x14ac:dyDescent="0.25">
      <c r="A12934" s="95">
        <v>44651</v>
      </c>
      <c r="B12934" t="s">
        <v>15</v>
      </c>
      <c r="C12934" t="s">
        <v>4</v>
      </c>
      <c r="D12934" t="s">
        <v>14</v>
      </c>
      <c r="E12934" t="str">
        <f t="shared" si="202"/>
        <v>2022Scottish Ambulance ServiceDisabilityDeclined</v>
      </c>
      <c r="F12934">
        <v>6.0357776867404</v>
      </c>
    </row>
    <row r="12935" spans="1:6" x14ac:dyDescent="0.25">
      <c r="A12935" s="95">
        <v>44651</v>
      </c>
      <c r="B12935" t="s">
        <v>15</v>
      </c>
      <c r="C12935" t="s">
        <v>4</v>
      </c>
      <c r="D12935" t="s">
        <v>6</v>
      </c>
      <c r="E12935" t="str">
        <f t="shared" si="202"/>
        <v>2022Scottish Ambulance ServiceDisabilityNot Known</v>
      </c>
      <c r="F12935">
        <v>19.0768810596749</v>
      </c>
    </row>
    <row r="12936" spans="1:6" x14ac:dyDescent="0.25">
      <c r="A12936" s="95">
        <v>44651</v>
      </c>
      <c r="B12936" t="s">
        <v>15</v>
      </c>
      <c r="C12936" t="s">
        <v>4</v>
      </c>
      <c r="D12936" t="s">
        <v>131</v>
      </c>
      <c r="E12936" t="str">
        <f t="shared" si="202"/>
        <v>2022Scottish Ambulance ServiceDisabilityNo</v>
      </c>
      <c r="F12936">
        <v>72.5931995083982</v>
      </c>
    </row>
    <row r="12937" spans="1:6" x14ac:dyDescent="0.25">
      <c r="A12937" s="95">
        <v>44651</v>
      </c>
      <c r="B12937" t="s">
        <v>15</v>
      </c>
      <c r="C12937" t="s">
        <v>4</v>
      </c>
      <c r="D12937" t="s">
        <v>56</v>
      </c>
      <c r="E12937" t="str">
        <f t="shared" si="202"/>
        <v>2022Scottish Ambulance ServiceDisabilityYes</v>
      </c>
      <c r="F12937">
        <v>2.2941417451863901</v>
      </c>
    </row>
    <row r="12938" spans="1:6" x14ac:dyDescent="0.25">
      <c r="A12938" s="95">
        <v>44651</v>
      </c>
      <c r="B12938" t="s">
        <v>16</v>
      </c>
      <c r="C12938" t="s">
        <v>4</v>
      </c>
      <c r="D12938" t="s">
        <v>14</v>
      </c>
      <c r="E12938" t="str">
        <f t="shared" si="202"/>
        <v>2022NHS 24DisabilityDeclined</v>
      </c>
      <c r="F12938">
        <v>2.8104241185487902</v>
      </c>
    </row>
    <row r="12939" spans="1:6" x14ac:dyDescent="0.25">
      <c r="A12939" s="95">
        <v>44651</v>
      </c>
      <c r="B12939" t="s">
        <v>16</v>
      </c>
      <c r="C12939" t="s">
        <v>4</v>
      </c>
      <c r="D12939" t="s">
        <v>6</v>
      </c>
      <c r="E12939" t="str">
        <f t="shared" si="202"/>
        <v>2022NHS 24DisabilityNot Known</v>
      </c>
      <c r="F12939">
        <v>3.62800204394481</v>
      </c>
    </row>
    <row r="12940" spans="1:6" x14ac:dyDescent="0.25">
      <c r="A12940" s="95">
        <v>44651</v>
      </c>
      <c r="B12940" t="s">
        <v>16</v>
      </c>
      <c r="C12940" t="s">
        <v>4</v>
      </c>
      <c r="D12940" t="s">
        <v>131</v>
      </c>
      <c r="E12940" t="str">
        <f t="shared" si="202"/>
        <v>2022NHS 24DisabilityNo</v>
      </c>
      <c r="F12940">
        <v>84.108329075114895</v>
      </c>
    </row>
    <row r="12941" spans="1:6" x14ac:dyDescent="0.25">
      <c r="A12941" s="95">
        <v>44651</v>
      </c>
      <c r="B12941" t="s">
        <v>16</v>
      </c>
      <c r="C12941" t="s">
        <v>4</v>
      </c>
      <c r="D12941" t="s">
        <v>56</v>
      </c>
      <c r="E12941" t="str">
        <f t="shared" si="202"/>
        <v>2022NHS 24DisabilityYes</v>
      </c>
      <c r="F12941">
        <v>9.4532447623914102</v>
      </c>
    </row>
    <row r="12942" spans="1:6" x14ac:dyDescent="0.25">
      <c r="A12942" s="95">
        <v>44651</v>
      </c>
      <c r="B12942" t="s">
        <v>17</v>
      </c>
      <c r="C12942" t="s">
        <v>4</v>
      </c>
      <c r="D12942" t="s">
        <v>14</v>
      </c>
      <c r="E12942" t="str">
        <f t="shared" si="202"/>
        <v>2022NHS Education for ScotlandDisabilityDeclined</v>
      </c>
      <c r="F12942">
        <v>19.929384072185101</v>
      </c>
    </row>
    <row r="12943" spans="1:6" x14ac:dyDescent="0.25">
      <c r="A12943" s="95">
        <v>44651</v>
      </c>
      <c r="B12943" t="s">
        <v>17</v>
      </c>
      <c r="C12943" t="s">
        <v>4</v>
      </c>
      <c r="D12943" t="s">
        <v>6</v>
      </c>
      <c r="E12943" t="str">
        <f t="shared" si="202"/>
        <v>2022NHS Education for ScotlandDisabilityNot Known</v>
      </c>
      <c r="F12943">
        <v>24.9901922322479</v>
      </c>
    </row>
    <row r="12944" spans="1:6" x14ac:dyDescent="0.25">
      <c r="A12944" s="95">
        <v>44651</v>
      </c>
      <c r="B12944" t="s">
        <v>17</v>
      </c>
      <c r="C12944" t="s">
        <v>4</v>
      </c>
      <c r="D12944" t="s">
        <v>131</v>
      </c>
      <c r="E12944" t="str">
        <f t="shared" si="202"/>
        <v>2022NHS Education for ScotlandDisabilityNo</v>
      </c>
      <c r="F12944">
        <v>53.903491565319698</v>
      </c>
    </row>
    <row r="12945" spans="1:6" x14ac:dyDescent="0.25">
      <c r="A12945" s="95">
        <v>44651</v>
      </c>
      <c r="B12945" t="s">
        <v>17</v>
      </c>
      <c r="C12945" t="s">
        <v>4</v>
      </c>
      <c r="D12945" t="s">
        <v>56</v>
      </c>
      <c r="E12945" t="str">
        <f t="shared" si="202"/>
        <v>2022NHS Education for ScotlandDisabilityYes</v>
      </c>
      <c r="F12945">
        <v>1.17693213024715</v>
      </c>
    </row>
    <row r="12946" spans="1:6" x14ac:dyDescent="0.25">
      <c r="A12946" s="95">
        <v>44651</v>
      </c>
      <c r="B12946" t="s">
        <v>83</v>
      </c>
      <c r="C12946" t="s">
        <v>4</v>
      </c>
      <c r="D12946" t="s">
        <v>14</v>
      </c>
      <c r="E12946" t="str">
        <f t="shared" si="202"/>
        <v>2022Healthcare Improvement ScotlandDisabilityDeclined</v>
      </c>
      <c r="F12946">
        <v>7.2289156626505999</v>
      </c>
    </row>
    <row r="12947" spans="1:6" x14ac:dyDescent="0.25">
      <c r="A12947" s="95">
        <v>44651</v>
      </c>
      <c r="B12947" t="s">
        <v>83</v>
      </c>
      <c r="C12947" t="s">
        <v>4</v>
      </c>
      <c r="D12947" t="s">
        <v>6</v>
      </c>
      <c r="E12947" t="str">
        <f t="shared" si="202"/>
        <v>2022Healthcare Improvement ScotlandDisabilityNot Known</v>
      </c>
      <c r="F12947">
        <v>4.9913941480206496</v>
      </c>
    </row>
    <row r="12948" spans="1:6" x14ac:dyDescent="0.25">
      <c r="A12948" s="95">
        <v>44651</v>
      </c>
      <c r="B12948" t="s">
        <v>83</v>
      </c>
      <c r="C12948" t="s">
        <v>4</v>
      </c>
      <c r="D12948" t="s">
        <v>131</v>
      </c>
      <c r="E12948" t="str">
        <f t="shared" si="202"/>
        <v>2022Healthcare Improvement ScotlandDisabilityNo</v>
      </c>
      <c r="F12948">
        <v>82.444061962134199</v>
      </c>
    </row>
    <row r="12949" spans="1:6" x14ac:dyDescent="0.25">
      <c r="A12949" s="95">
        <v>44651</v>
      </c>
      <c r="B12949" t="s">
        <v>83</v>
      </c>
      <c r="C12949" t="s">
        <v>4</v>
      </c>
      <c r="D12949" t="s">
        <v>56</v>
      </c>
      <c r="E12949" t="str">
        <f t="shared" si="202"/>
        <v>2022Healthcare Improvement ScotlandDisabilityYes</v>
      </c>
      <c r="F12949">
        <v>5.3356282271944897</v>
      </c>
    </row>
    <row r="12950" spans="1:6" x14ac:dyDescent="0.25">
      <c r="A12950" s="95">
        <v>44651</v>
      </c>
      <c r="B12950" t="s">
        <v>141</v>
      </c>
      <c r="C12950" t="s">
        <v>4</v>
      </c>
      <c r="D12950" t="s">
        <v>14</v>
      </c>
      <c r="E12950" t="str">
        <f t="shared" si="202"/>
        <v>2022Public Health ScotlandDisabilityDeclined</v>
      </c>
      <c r="F12950">
        <v>4.8270313757039398</v>
      </c>
    </row>
    <row r="12951" spans="1:6" x14ac:dyDescent="0.25">
      <c r="A12951" s="95">
        <v>44651</v>
      </c>
      <c r="B12951" t="s">
        <v>141</v>
      </c>
      <c r="C12951" t="s">
        <v>4</v>
      </c>
      <c r="D12951" t="s">
        <v>6</v>
      </c>
      <c r="E12951" t="str">
        <f t="shared" si="202"/>
        <v>2022Public Health ScotlandDisabilityNot Known</v>
      </c>
      <c r="F12951">
        <v>12.4698310539018</v>
      </c>
    </row>
    <row r="12952" spans="1:6" x14ac:dyDescent="0.25">
      <c r="A12952" s="95">
        <v>44651</v>
      </c>
      <c r="B12952" t="s">
        <v>141</v>
      </c>
      <c r="C12952" t="s">
        <v>4</v>
      </c>
      <c r="D12952" t="s">
        <v>131</v>
      </c>
      <c r="E12952" t="str">
        <f t="shared" si="202"/>
        <v>2022Public Health ScotlandDisabilityNo</v>
      </c>
      <c r="F12952">
        <v>78.037007240546998</v>
      </c>
    </row>
    <row r="12953" spans="1:6" x14ac:dyDescent="0.25">
      <c r="A12953" s="95">
        <v>44651</v>
      </c>
      <c r="B12953" t="s">
        <v>141</v>
      </c>
      <c r="C12953" t="s">
        <v>4</v>
      </c>
      <c r="D12953" t="s">
        <v>56</v>
      </c>
      <c r="E12953" t="str">
        <f t="shared" si="202"/>
        <v>2022Public Health ScotlandDisabilityYes</v>
      </c>
      <c r="F12953">
        <v>4.6661303298471397</v>
      </c>
    </row>
    <row r="12954" spans="1:6" x14ac:dyDescent="0.25">
      <c r="A12954" s="95">
        <v>44651</v>
      </c>
      <c r="B12954" t="s">
        <v>19</v>
      </c>
      <c r="C12954" t="s">
        <v>4</v>
      </c>
      <c r="D12954" t="s">
        <v>14</v>
      </c>
      <c r="E12954" t="str">
        <f t="shared" si="202"/>
        <v>2022The State HospitalDisabilityDeclined</v>
      </c>
      <c r="F12954">
        <v>8.2738944365192495</v>
      </c>
    </row>
    <row r="12955" spans="1:6" x14ac:dyDescent="0.25">
      <c r="A12955" s="95">
        <v>44651</v>
      </c>
      <c r="B12955" t="s">
        <v>19</v>
      </c>
      <c r="C12955" t="s">
        <v>4</v>
      </c>
      <c r="D12955" t="s">
        <v>6</v>
      </c>
      <c r="E12955" t="str">
        <f t="shared" si="202"/>
        <v>2022The State HospitalDisabilityNot Known</v>
      </c>
      <c r="F12955">
        <v>46.932952924393703</v>
      </c>
    </row>
    <row r="12956" spans="1:6" x14ac:dyDescent="0.25">
      <c r="A12956" s="95">
        <v>44651</v>
      </c>
      <c r="B12956" t="s">
        <v>19</v>
      </c>
      <c r="C12956" t="s">
        <v>4</v>
      </c>
      <c r="D12956" t="s">
        <v>131</v>
      </c>
      <c r="E12956" t="str">
        <f t="shared" si="202"/>
        <v>2022The State HospitalDisabilityNo</v>
      </c>
      <c r="F12956">
        <v>43.6519258202567</v>
      </c>
    </row>
    <row r="12957" spans="1:6" x14ac:dyDescent="0.25">
      <c r="A12957" s="95">
        <v>44651</v>
      </c>
      <c r="B12957" t="s">
        <v>19</v>
      </c>
      <c r="C12957" t="s">
        <v>4</v>
      </c>
      <c r="D12957" t="s">
        <v>56</v>
      </c>
      <c r="E12957" t="str">
        <f t="shared" si="202"/>
        <v>2022The State HospitalDisabilityYes</v>
      </c>
      <c r="F12957">
        <v>1.1412268188302399</v>
      </c>
    </row>
    <row r="12958" spans="1:6" x14ac:dyDescent="0.25">
      <c r="A12958" s="95">
        <v>44651</v>
      </c>
      <c r="B12958" t="s">
        <v>35</v>
      </c>
      <c r="C12958" t="s">
        <v>4</v>
      </c>
      <c r="D12958" t="s">
        <v>14</v>
      </c>
      <c r="E12958" t="str">
        <f t="shared" si="202"/>
        <v>2022National Waiting Times CentreDisabilityDeclined</v>
      </c>
      <c r="F12958">
        <v>1.8153117600631401</v>
      </c>
    </row>
    <row r="12959" spans="1:6" x14ac:dyDescent="0.25">
      <c r="A12959" s="95">
        <v>44651</v>
      </c>
      <c r="B12959" t="s">
        <v>35</v>
      </c>
      <c r="C12959" t="s">
        <v>4</v>
      </c>
      <c r="D12959" t="s">
        <v>6</v>
      </c>
      <c r="E12959" t="str">
        <f t="shared" si="202"/>
        <v>2022National Waiting Times CentreDisabilityNot Known</v>
      </c>
      <c r="F12959">
        <v>17.876874506708699</v>
      </c>
    </row>
    <row r="12960" spans="1:6" x14ac:dyDescent="0.25">
      <c r="A12960" s="95">
        <v>44651</v>
      </c>
      <c r="B12960" t="s">
        <v>35</v>
      </c>
      <c r="C12960" t="s">
        <v>4</v>
      </c>
      <c r="D12960" t="s">
        <v>131</v>
      </c>
      <c r="E12960" t="str">
        <f t="shared" si="202"/>
        <v>2022National Waiting Times CentreDisabilityNo</v>
      </c>
      <c r="F12960">
        <v>79.281767955801101</v>
      </c>
    </row>
    <row r="12961" spans="1:6" x14ac:dyDescent="0.25">
      <c r="A12961" s="95">
        <v>44651</v>
      </c>
      <c r="B12961" t="s">
        <v>35</v>
      </c>
      <c r="C12961" t="s">
        <v>4</v>
      </c>
      <c r="D12961" t="s">
        <v>56</v>
      </c>
      <c r="E12961" t="str">
        <f t="shared" si="202"/>
        <v>2022National Waiting Times CentreDisabilityYes</v>
      </c>
      <c r="F12961">
        <v>1.02604577742699</v>
      </c>
    </row>
    <row r="12962" spans="1:6" x14ac:dyDescent="0.25">
      <c r="A12962" s="95">
        <v>44651</v>
      </c>
      <c r="B12962" t="s">
        <v>105</v>
      </c>
      <c r="C12962" t="s">
        <v>4</v>
      </c>
      <c r="D12962" t="s">
        <v>14</v>
      </c>
      <c r="E12962" t="str">
        <f t="shared" si="202"/>
        <v>2022NHS FifeDisabilityDeclined</v>
      </c>
      <c r="F12962">
        <v>44.267274107820803</v>
      </c>
    </row>
    <row r="12963" spans="1:6" x14ac:dyDescent="0.25">
      <c r="A12963" s="95">
        <v>44651</v>
      </c>
      <c r="B12963" t="s">
        <v>105</v>
      </c>
      <c r="C12963" t="s">
        <v>4</v>
      </c>
      <c r="D12963" t="s">
        <v>6</v>
      </c>
      <c r="E12963" t="str">
        <f t="shared" si="202"/>
        <v>2022NHS FifeDisabilityNot Known</v>
      </c>
      <c r="F12963">
        <v>26.179026406816799</v>
      </c>
    </row>
    <row r="12964" spans="1:6" x14ac:dyDescent="0.25">
      <c r="A12964" s="95">
        <v>44651</v>
      </c>
      <c r="B12964" t="s">
        <v>105</v>
      </c>
      <c r="C12964" t="s">
        <v>4</v>
      </c>
      <c r="D12964" t="s">
        <v>131</v>
      </c>
      <c r="E12964" t="str">
        <f t="shared" si="202"/>
        <v>2022NHS FifeDisabilityNo</v>
      </c>
      <c r="F12964">
        <v>27.849489580696801</v>
      </c>
    </row>
    <row r="12965" spans="1:6" x14ac:dyDescent="0.25">
      <c r="A12965" s="95">
        <v>44651</v>
      </c>
      <c r="B12965" t="s">
        <v>105</v>
      </c>
      <c r="C12965" t="s">
        <v>4</v>
      </c>
      <c r="D12965" t="s">
        <v>56</v>
      </c>
      <c r="E12965" t="str">
        <f t="shared" si="202"/>
        <v>2022NHS FifeDisabilityYes</v>
      </c>
      <c r="F12965">
        <v>1.7042099046654799</v>
      </c>
    </row>
    <row r="12966" spans="1:6" x14ac:dyDescent="0.25">
      <c r="A12966" s="95">
        <v>44651</v>
      </c>
      <c r="B12966" t="s">
        <v>108</v>
      </c>
      <c r="C12966" t="s">
        <v>4</v>
      </c>
      <c r="D12966" t="s">
        <v>14</v>
      </c>
      <c r="E12966" t="str">
        <f t="shared" si="202"/>
        <v>2022NHS Greater Glasgow &amp; ClydeDisabilityDeclined</v>
      </c>
      <c r="F12966">
        <v>1.32025106413678</v>
      </c>
    </row>
    <row r="12967" spans="1:6" x14ac:dyDescent="0.25">
      <c r="A12967" s="95">
        <v>44651</v>
      </c>
      <c r="B12967" t="s">
        <v>108</v>
      </c>
      <c r="C12967" t="s">
        <v>4</v>
      </c>
      <c r="D12967" t="s">
        <v>6</v>
      </c>
      <c r="E12967" t="str">
        <f t="shared" si="202"/>
        <v>2022NHS Greater Glasgow &amp; ClydeDisabilityNot Known</v>
      </c>
      <c r="F12967">
        <v>53.3853978789409</v>
      </c>
    </row>
    <row r="12968" spans="1:6" x14ac:dyDescent="0.25">
      <c r="A12968" s="95">
        <v>44651</v>
      </c>
      <c r="B12968" t="s">
        <v>108</v>
      </c>
      <c r="C12968" t="s">
        <v>4</v>
      </c>
      <c r="D12968" t="s">
        <v>131</v>
      </c>
      <c r="E12968" t="str">
        <f t="shared" si="202"/>
        <v>2022NHS Greater Glasgow &amp; ClydeDisabilityNo</v>
      </c>
      <c r="F12968">
        <v>44.652261741577</v>
      </c>
    </row>
    <row r="12969" spans="1:6" x14ac:dyDescent="0.25">
      <c r="A12969" s="95">
        <v>44651</v>
      </c>
      <c r="B12969" t="s">
        <v>108</v>
      </c>
      <c r="C12969" t="s">
        <v>4</v>
      </c>
      <c r="D12969" t="s">
        <v>56</v>
      </c>
      <c r="E12969" t="str">
        <f t="shared" si="202"/>
        <v>2022NHS Greater Glasgow &amp; ClydeDisabilityYes</v>
      </c>
      <c r="F12969">
        <v>0.64208931534521296</v>
      </c>
    </row>
    <row r="12970" spans="1:6" x14ac:dyDescent="0.25">
      <c r="A12970" s="95">
        <v>44651</v>
      </c>
      <c r="B12970" t="s">
        <v>109</v>
      </c>
      <c r="C12970" t="s">
        <v>4</v>
      </c>
      <c r="D12970" t="s">
        <v>14</v>
      </c>
      <c r="E12970" t="str">
        <f t="shared" si="202"/>
        <v>2022NHS HighlandDisabilityDeclined</v>
      </c>
      <c r="F12970">
        <v>17.8135001454757</v>
      </c>
    </row>
    <row r="12971" spans="1:6" x14ac:dyDescent="0.25">
      <c r="A12971" s="95">
        <v>44651</v>
      </c>
      <c r="B12971" t="s">
        <v>109</v>
      </c>
      <c r="C12971" t="s">
        <v>4</v>
      </c>
      <c r="D12971" t="s">
        <v>6</v>
      </c>
      <c r="E12971" t="str">
        <f t="shared" si="202"/>
        <v>2022NHS HighlandDisabilityNot Known</v>
      </c>
      <c r="F12971">
        <v>18.053535059645</v>
      </c>
    </row>
    <row r="12972" spans="1:6" x14ac:dyDescent="0.25">
      <c r="A12972" s="95">
        <v>44651</v>
      </c>
      <c r="B12972" t="s">
        <v>109</v>
      </c>
      <c r="C12972" t="s">
        <v>4</v>
      </c>
      <c r="D12972" t="s">
        <v>131</v>
      </c>
      <c r="E12972" t="str">
        <f t="shared" si="202"/>
        <v>2022NHS HighlandDisabilityNo</v>
      </c>
      <c r="F12972">
        <v>63.449228978760502</v>
      </c>
    </row>
    <row r="12973" spans="1:6" x14ac:dyDescent="0.25">
      <c r="A12973" s="95">
        <v>44651</v>
      </c>
      <c r="B12973" t="s">
        <v>109</v>
      </c>
      <c r="C12973" t="s">
        <v>4</v>
      </c>
      <c r="D12973" t="s">
        <v>56</v>
      </c>
      <c r="E12973" t="str">
        <f t="shared" si="202"/>
        <v>2022NHS HighlandDisabilityYes</v>
      </c>
      <c r="F12973">
        <v>0.68373581611870804</v>
      </c>
    </row>
    <row r="12974" spans="1:6" x14ac:dyDescent="0.25">
      <c r="A12974" s="95">
        <v>44651</v>
      </c>
      <c r="B12974" t="s">
        <v>110</v>
      </c>
      <c r="C12974" t="s">
        <v>4</v>
      </c>
      <c r="D12974" t="s">
        <v>14</v>
      </c>
      <c r="E12974" t="str">
        <f t="shared" si="202"/>
        <v>2022NHS LanarkshireDisabilityDeclined</v>
      </c>
      <c r="F12974">
        <v>5.9872257706192702</v>
      </c>
    </row>
    <row r="12975" spans="1:6" x14ac:dyDescent="0.25">
      <c r="A12975" s="95">
        <v>44651</v>
      </c>
      <c r="B12975" t="s">
        <v>110</v>
      </c>
      <c r="C12975" t="s">
        <v>4</v>
      </c>
      <c r="D12975" t="s">
        <v>6</v>
      </c>
      <c r="E12975" t="str">
        <f t="shared" si="202"/>
        <v>2022NHS LanarkshireDisabilityNot Known</v>
      </c>
      <c r="F12975">
        <v>41.632879755623399</v>
      </c>
    </row>
    <row r="12976" spans="1:6" x14ac:dyDescent="0.25">
      <c r="A12976" s="95">
        <v>44651</v>
      </c>
      <c r="B12976" t="s">
        <v>110</v>
      </c>
      <c r="C12976" t="s">
        <v>4</v>
      </c>
      <c r="D12976" t="s">
        <v>131</v>
      </c>
      <c r="E12976" t="str">
        <f t="shared" si="202"/>
        <v>2022NHS LanarkshireDisabilityNo</v>
      </c>
      <c r="F12976">
        <v>51.880033324076599</v>
      </c>
    </row>
    <row r="12977" spans="1:6" x14ac:dyDescent="0.25">
      <c r="A12977" s="95">
        <v>44651</v>
      </c>
      <c r="B12977" t="s">
        <v>110</v>
      </c>
      <c r="C12977" t="s">
        <v>4</v>
      </c>
      <c r="D12977" t="s">
        <v>56</v>
      </c>
      <c r="E12977" t="str">
        <f t="shared" si="202"/>
        <v>2022NHS LanarkshireDisabilityYes</v>
      </c>
      <c r="F12977">
        <v>0.49986114968064399</v>
      </c>
    </row>
    <row r="12978" spans="1:6" x14ac:dyDescent="0.25">
      <c r="A12978" s="95">
        <v>44651</v>
      </c>
      <c r="B12978" t="s">
        <v>107</v>
      </c>
      <c r="C12978" t="s">
        <v>4</v>
      </c>
      <c r="D12978" t="s">
        <v>14</v>
      </c>
      <c r="E12978" t="str">
        <f t="shared" si="202"/>
        <v>2022NHS GrampianDisabilityDeclined</v>
      </c>
      <c r="F12978">
        <v>18.611084613183198</v>
      </c>
    </row>
    <row r="12979" spans="1:6" x14ac:dyDescent="0.25">
      <c r="A12979" s="95">
        <v>44651</v>
      </c>
      <c r="B12979" t="s">
        <v>107</v>
      </c>
      <c r="C12979" t="s">
        <v>4</v>
      </c>
      <c r="D12979" t="s">
        <v>6</v>
      </c>
      <c r="E12979" t="str">
        <f t="shared" si="202"/>
        <v>2022NHS GrampianDisabilityNot Known</v>
      </c>
      <c r="F12979">
        <v>3.5104454831632101</v>
      </c>
    </row>
    <row r="12980" spans="1:6" x14ac:dyDescent="0.25">
      <c r="A12980" s="95">
        <v>44651</v>
      </c>
      <c r="B12980" t="s">
        <v>107</v>
      </c>
      <c r="C12980" t="s">
        <v>4</v>
      </c>
      <c r="D12980" t="s">
        <v>131</v>
      </c>
      <c r="E12980" t="str">
        <f t="shared" si="202"/>
        <v>2022NHS GrampianDisabilityNo</v>
      </c>
      <c r="F12980">
        <v>77.339502050939601</v>
      </c>
    </row>
    <row r="12981" spans="1:6" x14ac:dyDescent="0.25">
      <c r="A12981" s="95">
        <v>44651</v>
      </c>
      <c r="B12981" t="s">
        <v>107</v>
      </c>
      <c r="C12981" t="s">
        <v>4</v>
      </c>
      <c r="D12981" t="s">
        <v>56</v>
      </c>
      <c r="E12981" t="str">
        <f t="shared" si="202"/>
        <v>2022NHS GrampianDisabilityYes</v>
      </c>
      <c r="F12981">
        <v>0.53896785271391701</v>
      </c>
    </row>
    <row r="12982" spans="1:6" x14ac:dyDescent="0.25">
      <c r="A12982" s="95">
        <v>44651</v>
      </c>
      <c r="B12982" t="s">
        <v>112</v>
      </c>
      <c r="C12982" t="s">
        <v>4</v>
      </c>
      <c r="D12982" t="s">
        <v>14</v>
      </c>
      <c r="E12982" t="str">
        <f t="shared" si="202"/>
        <v>2022NHS OrkneyDisabilityDeclined</v>
      </c>
      <c r="F12982">
        <v>4.1297935103244798</v>
      </c>
    </row>
    <row r="12983" spans="1:6" x14ac:dyDescent="0.25">
      <c r="A12983" s="95">
        <v>44651</v>
      </c>
      <c r="B12983" t="s">
        <v>112</v>
      </c>
      <c r="C12983" t="s">
        <v>4</v>
      </c>
      <c r="D12983" t="s">
        <v>6</v>
      </c>
      <c r="E12983" t="str">
        <f t="shared" si="202"/>
        <v>2022NHS OrkneyDisabilityNot Known</v>
      </c>
      <c r="F12983">
        <v>32.546705998033403</v>
      </c>
    </row>
    <row r="12984" spans="1:6" x14ac:dyDescent="0.25">
      <c r="A12984" s="95">
        <v>44651</v>
      </c>
      <c r="B12984" t="s">
        <v>112</v>
      </c>
      <c r="C12984" t="s">
        <v>4</v>
      </c>
      <c r="D12984" t="s">
        <v>131</v>
      </c>
      <c r="E12984" t="str">
        <f t="shared" si="202"/>
        <v>2022NHS OrkneyDisabilityNo</v>
      </c>
      <c r="F12984">
        <v>62.241887905604699</v>
      </c>
    </row>
    <row r="12985" spans="1:6" x14ac:dyDescent="0.25">
      <c r="A12985" s="95">
        <v>44651</v>
      </c>
      <c r="B12985" t="s">
        <v>112</v>
      </c>
      <c r="C12985" t="s">
        <v>4</v>
      </c>
      <c r="D12985" t="s">
        <v>56</v>
      </c>
      <c r="E12985" t="str">
        <f t="shared" si="202"/>
        <v>2022NHS OrkneyDisabilityYes</v>
      </c>
      <c r="F12985">
        <v>1.08161258603736</v>
      </c>
    </row>
    <row r="12986" spans="1:6" x14ac:dyDescent="0.25">
      <c r="A12986" s="95">
        <v>44651</v>
      </c>
      <c r="B12986" t="s">
        <v>111</v>
      </c>
      <c r="C12986" t="s">
        <v>4</v>
      </c>
      <c r="D12986" t="s">
        <v>14</v>
      </c>
      <c r="E12986" t="str">
        <f t="shared" si="202"/>
        <v>2022NHS LothianDisabilityDeclined</v>
      </c>
      <c r="F12986">
        <v>3.22470858504211</v>
      </c>
    </row>
    <row r="12987" spans="1:6" x14ac:dyDescent="0.25">
      <c r="A12987" s="95">
        <v>44651</v>
      </c>
      <c r="B12987" t="s">
        <v>111</v>
      </c>
      <c r="C12987" t="s">
        <v>4</v>
      </c>
      <c r="D12987" t="s">
        <v>6</v>
      </c>
      <c r="E12987" t="str">
        <f t="shared" si="202"/>
        <v>2022NHS LothianDisabilityNot Known</v>
      </c>
      <c r="F12987">
        <v>19.220624521398701</v>
      </c>
    </row>
    <row r="12988" spans="1:6" x14ac:dyDescent="0.25">
      <c r="A12988" s="95">
        <v>44651</v>
      </c>
      <c r="B12988" t="s">
        <v>111</v>
      </c>
      <c r="C12988" t="s">
        <v>4</v>
      </c>
      <c r="D12988" t="s">
        <v>131</v>
      </c>
      <c r="E12988" t="str">
        <f t="shared" si="202"/>
        <v>2022NHS LothianDisabilityNo</v>
      </c>
      <c r="F12988">
        <v>75.7423636518335</v>
      </c>
    </row>
    <row r="12989" spans="1:6" x14ac:dyDescent="0.25">
      <c r="A12989" s="95">
        <v>44651</v>
      </c>
      <c r="B12989" t="s">
        <v>111</v>
      </c>
      <c r="C12989" t="s">
        <v>4</v>
      </c>
      <c r="D12989" t="s">
        <v>56</v>
      </c>
      <c r="E12989" t="str">
        <f t="shared" si="202"/>
        <v>2022NHS LothianDisabilityYes</v>
      </c>
      <c r="F12989">
        <v>1.8123032417255101</v>
      </c>
    </row>
    <row r="12990" spans="1:6" x14ac:dyDescent="0.25">
      <c r="A12990" s="95">
        <v>44651</v>
      </c>
      <c r="B12990" t="s">
        <v>114</v>
      </c>
      <c r="C12990" t="s">
        <v>4</v>
      </c>
      <c r="D12990" t="s">
        <v>14</v>
      </c>
      <c r="E12990" t="str">
        <f t="shared" si="202"/>
        <v>2022NHS TaysideDisabilityDeclined</v>
      </c>
      <c r="F12990">
        <v>7.2888729960069103</v>
      </c>
    </row>
    <row r="12991" spans="1:6" x14ac:dyDescent="0.25">
      <c r="A12991" s="95">
        <v>44651</v>
      </c>
      <c r="B12991" t="s">
        <v>114</v>
      </c>
      <c r="C12991" t="s">
        <v>4</v>
      </c>
      <c r="D12991" t="s">
        <v>6</v>
      </c>
      <c r="E12991" t="str">
        <f t="shared" si="202"/>
        <v>2022NHS TaysideDisabilityNot Known</v>
      </c>
      <c r="F12991">
        <v>31.181834435902001</v>
      </c>
    </row>
    <row r="12992" spans="1:6" x14ac:dyDescent="0.25">
      <c r="A12992" s="95">
        <v>44651</v>
      </c>
      <c r="B12992" t="s">
        <v>114</v>
      </c>
      <c r="C12992" t="s">
        <v>4</v>
      </c>
      <c r="D12992" t="s">
        <v>131</v>
      </c>
      <c r="E12992" t="str">
        <f t="shared" si="202"/>
        <v>2022NHS TaysideDisabilityNo</v>
      </c>
      <c r="F12992">
        <v>60.438643542523302</v>
      </c>
    </row>
    <row r="12993" spans="1:6" x14ac:dyDescent="0.25">
      <c r="A12993" s="95">
        <v>44651</v>
      </c>
      <c r="B12993" t="s">
        <v>114</v>
      </c>
      <c r="C12993" t="s">
        <v>4</v>
      </c>
      <c r="D12993" t="s">
        <v>56</v>
      </c>
      <c r="E12993" t="str">
        <f t="shared" si="202"/>
        <v>2022NHS TaysideDisabilityYes</v>
      </c>
      <c r="F12993">
        <v>1.09064902556767</v>
      </c>
    </row>
    <row r="12994" spans="1:6" x14ac:dyDescent="0.25">
      <c r="A12994" s="95">
        <v>44651</v>
      </c>
      <c r="B12994" t="s">
        <v>106</v>
      </c>
      <c r="C12994" t="s">
        <v>4</v>
      </c>
      <c r="D12994" t="s">
        <v>14</v>
      </c>
      <c r="E12994" t="str">
        <f t="shared" si="202"/>
        <v>2022NHS Forth ValleyDisabilityDeclined</v>
      </c>
      <c r="F12994">
        <v>3.0081139916880999</v>
      </c>
    </row>
    <row r="12995" spans="1:6" x14ac:dyDescent="0.25">
      <c r="A12995" s="95">
        <v>44651</v>
      </c>
      <c r="B12995" t="s">
        <v>106</v>
      </c>
      <c r="C12995" t="s">
        <v>4</v>
      </c>
      <c r="D12995" t="s">
        <v>6</v>
      </c>
      <c r="E12995" t="str">
        <f t="shared" si="202"/>
        <v>2022NHS Forth ValleyDisabilityNot Known</v>
      </c>
      <c r="F12995">
        <v>26.726697011676201</v>
      </c>
    </row>
    <row r="12996" spans="1:6" x14ac:dyDescent="0.25">
      <c r="A12996" s="95">
        <v>44651</v>
      </c>
      <c r="B12996" t="s">
        <v>106</v>
      </c>
      <c r="C12996" t="s">
        <v>4</v>
      </c>
      <c r="D12996" t="s">
        <v>131</v>
      </c>
      <c r="E12996" t="str">
        <f t="shared" ref="E12996:E13059" si="203">"20"&amp;RIGHT(TEXT(A12996,"dd-mmm-yy"),2)&amp;B12996&amp;C12996&amp;D12996</f>
        <v>2022NHS Forth ValleyDisabilityNo</v>
      </c>
      <c r="F12996">
        <v>69.325153374233096</v>
      </c>
    </row>
    <row r="12997" spans="1:6" x14ac:dyDescent="0.25">
      <c r="A12997" s="95">
        <v>44651</v>
      </c>
      <c r="B12997" t="s">
        <v>106</v>
      </c>
      <c r="C12997" t="s">
        <v>4</v>
      </c>
      <c r="D12997" t="s">
        <v>56</v>
      </c>
      <c r="E12997" t="str">
        <f t="shared" si="203"/>
        <v>2022NHS Forth ValleyDisabilityYes</v>
      </c>
      <c r="F12997">
        <v>0.94003562240253302</v>
      </c>
    </row>
    <row r="12998" spans="1:6" x14ac:dyDescent="0.25">
      <c r="A12998" s="95">
        <v>44651</v>
      </c>
      <c r="B12998" t="s">
        <v>115</v>
      </c>
      <c r="C12998" t="s">
        <v>4</v>
      </c>
      <c r="D12998" t="s">
        <v>14</v>
      </c>
      <c r="E12998" t="str">
        <f t="shared" si="203"/>
        <v>2022NHS Western IslesDisabilityDeclined</v>
      </c>
      <c r="F12998">
        <v>8.5855031667839494</v>
      </c>
    </row>
    <row r="12999" spans="1:6" x14ac:dyDescent="0.25">
      <c r="A12999" s="95">
        <v>44651</v>
      </c>
      <c r="B12999" t="s">
        <v>115</v>
      </c>
      <c r="C12999" t="s">
        <v>4</v>
      </c>
      <c r="D12999" t="s">
        <v>6</v>
      </c>
      <c r="E12999" t="str">
        <f t="shared" si="203"/>
        <v>2022NHS Western IslesDisabilityNot Known</v>
      </c>
      <c r="F12999">
        <v>35.890218156228002</v>
      </c>
    </row>
    <row r="13000" spans="1:6" x14ac:dyDescent="0.25">
      <c r="A13000" s="95">
        <v>44651</v>
      </c>
      <c r="B13000" t="s">
        <v>115</v>
      </c>
      <c r="C13000" t="s">
        <v>4</v>
      </c>
      <c r="D13000" t="s">
        <v>131</v>
      </c>
      <c r="E13000" t="str">
        <f t="shared" si="203"/>
        <v>2022NHS Western IslesDisabilityNo</v>
      </c>
      <c r="F13000">
        <v>54.890921885995702</v>
      </c>
    </row>
    <row r="13001" spans="1:6" x14ac:dyDescent="0.25">
      <c r="A13001" s="95">
        <v>44651</v>
      </c>
      <c r="B13001" t="s">
        <v>115</v>
      </c>
      <c r="C13001" t="s">
        <v>4</v>
      </c>
      <c r="D13001" t="s">
        <v>56</v>
      </c>
      <c r="E13001" t="str">
        <f t="shared" si="203"/>
        <v>2022NHS Western IslesDisabilityYes</v>
      </c>
      <c r="F13001">
        <v>0.63335679099225795</v>
      </c>
    </row>
    <row r="13002" spans="1:6" x14ac:dyDescent="0.25">
      <c r="A13002" s="95">
        <v>44651</v>
      </c>
      <c r="B13002" t="s">
        <v>104</v>
      </c>
      <c r="C13002" t="s">
        <v>4</v>
      </c>
      <c r="D13002" t="s">
        <v>14</v>
      </c>
      <c r="E13002" t="str">
        <f t="shared" si="203"/>
        <v>2022NHS Dumfries &amp; GallowayDisabilityDeclined</v>
      </c>
      <c r="F13002">
        <v>10.418130709768</v>
      </c>
    </row>
    <row r="13003" spans="1:6" x14ac:dyDescent="0.25">
      <c r="A13003" s="95">
        <v>44651</v>
      </c>
      <c r="B13003" t="s">
        <v>104</v>
      </c>
      <c r="C13003" t="s">
        <v>4</v>
      </c>
      <c r="D13003" t="s">
        <v>6</v>
      </c>
      <c r="E13003" t="str">
        <f t="shared" si="203"/>
        <v>2022NHS Dumfries &amp; GallowayDisabilityNot Known</v>
      </c>
      <c r="F13003">
        <v>62.016865776528398</v>
      </c>
    </row>
    <row r="13004" spans="1:6" x14ac:dyDescent="0.25">
      <c r="A13004" s="95">
        <v>44651</v>
      </c>
      <c r="B13004" t="s">
        <v>104</v>
      </c>
      <c r="C13004" t="s">
        <v>4</v>
      </c>
      <c r="D13004" t="s">
        <v>131</v>
      </c>
      <c r="E13004" t="str">
        <f t="shared" si="203"/>
        <v>2022NHS Dumfries &amp; GallowayDisabilityNo</v>
      </c>
      <c r="F13004">
        <v>26.001405481377301</v>
      </c>
    </row>
    <row r="13005" spans="1:6" x14ac:dyDescent="0.25">
      <c r="A13005" s="95">
        <v>44651</v>
      </c>
      <c r="B13005" t="s">
        <v>104</v>
      </c>
      <c r="C13005" t="s">
        <v>4</v>
      </c>
      <c r="D13005" t="s">
        <v>56</v>
      </c>
      <c r="E13005" t="str">
        <f t="shared" si="203"/>
        <v>2022NHS Dumfries &amp; GallowayDisabilityYes</v>
      </c>
      <c r="F13005">
        <v>1.5635980323260701</v>
      </c>
    </row>
    <row r="13006" spans="1:6" x14ac:dyDescent="0.25">
      <c r="A13006" s="95">
        <v>44651</v>
      </c>
      <c r="B13006" t="s">
        <v>113</v>
      </c>
      <c r="C13006" t="s">
        <v>4</v>
      </c>
      <c r="D13006" t="s">
        <v>14</v>
      </c>
      <c r="E13006" t="str">
        <f t="shared" si="203"/>
        <v>2022NHS ShetlandDisabilityDeclined</v>
      </c>
      <c r="F13006">
        <v>5.4773082942097</v>
      </c>
    </row>
    <row r="13007" spans="1:6" x14ac:dyDescent="0.25">
      <c r="A13007" s="95">
        <v>44651</v>
      </c>
      <c r="B13007" t="s">
        <v>113</v>
      </c>
      <c r="C13007" t="s">
        <v>4</v>
      </c>
      <c r="D13007" t="s">
        <v>6</v>
      </c>
      <c r="E13007" t="str">
        <f t="shared" si="203"/>
        <v>2022NHS ShetlandDisabilityNot Known</v>
      </c>
      <c r="F13007">
        <v>2.11267605633802</v>
      </c>
    </row>
    <row r="13008" spans="1:6" x14ac:dyDescent="0.25">
      <c r="A13008" s="95">
        <v>44651</v>
      </c>
      <c r="B13008" t="s">
        <v>113</v>
      </c>
      <c r="C13008" t="s">
        <v>4</v>
      </c>
      <c r="D13008" t="s">
        <v>131</v>
      </c>
      <c r="E13008" t="str">
        <f t="shared" si="203"/>
        <v>2022NHS ShetlandDisabilityNo</v>
      </c>
      <c r="F13008">
        <v>88.184663536776199</v>
      </c>
    </row>
    <row r="13009" spans="1:6" x14ac:dyDescent="0.25">
      <c r="A13009" s="95">
        <v>44651</v>
      </c>
      <c r="B13009" t="s">
        <v>113</v>
      </c>
      <c r="C13009" t="s">
        <v>4</v>
      </c>
      <c r="D13009" t="s">
        <v>56</v>
      </c>
      <c r="E13009" t="str">
        <f t="shared" si="203"/>
        <v>2022NHS ShetlandDisabilityYes</v>
      </c>
      <c r="F13009">
        <v>4.2253521126760498</v>
      </c>
    </row>
    <row r="13010" spans="1:6" x14ac:dyDescent="0.25">
      <c r="A13010" s="95">
        <v>44651</v>
      </c>
      <c r="B13010" t="s">
        <v>127</v>
      </c>
      <c r="C13010" t="s">
        <v>4</v>
      </c>
      <c r="D13010" t="s">
        <v>14</v>
      </c>
      <c r="E13010" t="str">
        <f t="shared" si="203"/>
        <v>2022East RegionDisabilityDeclined</v>
      </c>
      <c r="F13010">
        <v>12.656762114105099</v>
      </c>
    </row>
    <row r="13011" spans="1:6" x14ac:dyDescent="0.25">
      <c r="A13011" s="95">
        <v>44651</v>
      </c>
      <c r="B13011" t="s">
        <v>132</v>
      </c>
      <c r="C13011" t="s">
        <v>4</v>
      </c>
      <c r="D13011" t="s">
        <v>14</v>
      </c>
      <c r="E13011" t="str">
        <f t="shared" si="203"/>
        <v>2022National Bodies and Special Health BoardsDisabilityDeclined</v>
      </c>
      <c r="F13011">
        <v>7.9895495343643299</v>
      </c>
    </row>
    <row r="13012" spans="1:6" x14ac:dyDescent="0.25">
      <c r="A13012" s="95">
        <v>44651</v>
      </c>
      <c r="B13012" t="s">
        <v>128</v>
      </c>
      <c r="C13012" t="s">
        <v>4</v>
      </c>
      <c r="D13012" t="s">
        <v>14</v>
      </c>
      <c r="E13012" t="str">
        <f t="shared" si="203"/>
        <v>2022North RegionDisabilityDeclined</v>
      </c>
      <c r="F13012">
        <v>14.142621674002401</v>
      </c>
    </row>
    <row r="13013" spans="1:6" x14ac:dyDescent="0.25">
      <c r="A13013" s="95">
        <v>44651</v>
      </c>
      <c r="B13013" t="s">
        <v>129</v>
      </c>
      <c r="C13013" t="s">
        <v>4</v>
      </c>
      <c r="D13013" t="s">
        <v>14</v>
      </c>
      <c r="E13013" t="str">
        <f t="shared" si="203"/>
        <v>2022West RegionDisabilityDeclined</v>
      </c>
      <c r="F13013">
        <v>2.8228385371242499</v>
      </c>
    </row>
    <row r="13014" spans="1:6" x14ac:dyDescent="0.25">
      <c r="A13014" s="95">
        <v>44651</v>
      </c>
      <c r="B13014" t="s">
        <v>127</v>
      </c>
      <c r="C13014" t="s">
        <v>4</v>
      </c>
      <c r="D13014" t="s">
        <v>6</v>
      </c>
      <c r="E13014" t="str">
        <f t="shared" si="203"/>
        <v>2022East RegionDisabilityNot Known</v>
      </c>
      <c r="F13014">
        <v>19.633780150334601</v>
      </c>
    </row>
    <row r="13015" spans="1:6" x14ac:dyDescent="0.25">
      <c r="A13015" s="95">
        <v>44651</v>
      </c>
      <c r="B13015" t="s">
        <v>132</v>
      </c>
      <c r="C13015" t="s">
        <v>4</v>
      </c>
      <c r="D13015" t="s">
        <v>6</v>
      </c>
      <c r="E13015" t="str">
        <f t="shared" si="203"/>
        <v>2022National Bodies and Special Health BoardsDisabilityNot Known</v>
      </c>
      <c r="F13015">
        <v>16.7797395811385</v>
      </c>
    </row>
    <row r="13016" spans="1:6" x14ac:dyDescent="0.25">
      <c r="A13016" s="95">
        <v>44651</v>
      </c>
      <c r="B13016" t="s">
        <v>128</v>
      </c>
      <c r="C13016" t="s">
        <v>4</v>
      </c>
      <c r="D13016" t="s">
        <v>6</v>
      </c>
      <c r="E13016" t="str">
        <f t="shared" si="203"/>
        <v>2022North RegionDisabilityNot Known</v>
      </c>
      <c r="F13016">
        <v>16.877682986469502</v>
      </c>
    </row>
    <row r="13017" spans="1:6" x14ac:dyDescent="0.25">
      <c r="A13017" s="95">
        <v>44651</v>
      </c>
      <c r="B13017" t="s">
        <v>129</v>
      </c>
      <c r="C13017" t="s">
        <v>4</v>
      </c>
      <c r="D13017" t="s">
        <v>6</v>
      </c>
      <c r="E13017" t="str">
        <f t="shared" si="203"/>
        <v>2022West RegionDisabilityNot Known</v>
      </c>
      <c r="F13017">
        <v>48.243114909781497</v>
      </c>
    </row>
    <row r="13018" spans="1:6" x14ac:dyDescent="0.25">
      <c r="A13018" s="95">
        <v>44651</v>
      </c>
      <c r="B13018" t="s">
        <v>127</v>
      </c>
      <c r="C13018" t="s">
        <v>4</v>
      </c>
      <c r="D13018" t="s">
        <v>131</v>
      </c>
      <c r="E13018" t="str">
        <f t="shared" si="203"/>
        <v>2022East RegionDisabilityNo</v>
      </c>
      <c r="F13018">
        <v>65.986301101014604</v>
      </c>
    </row>
    <row r="13019" spans="1:6" x14ac:dyDescent="0.25">
      <c r="A13019" s="95">
        <v>44651</v>
      </c>
      <c r="B13019" t="s">
        <v>132</v>
      </c>
      <c r="C13019" t="s">
        <v>4</v>
      </c>
      <c r="D13019" t="s">
        <v>131</v>
      </c>
      <c r="E13019" t="str">
        <f t="shared" si="203"/>
        <v>2022National Bodies and Special Health BoardsDisabilityNo</v>
      </c>
      <c r="F13019">
        <v>72.192490834772997</v>
      </c>
    </row>
    <row r="13020" spans="1:6" x14ac:dyDescent="0.25">
      <c r="A13020" s="95">
        <v>44651</v>
      </c>
      <c r="B13020" t="s">
        <v>128</v>
      </c>
      <c r="C13020" t="s">
        <v>4</v>
      </c>
      <c r="D13020" t="s">
        <v>131</v>
      </c>
      <c r="E13020" t="str">
        <f t="shared" si="203"/>
        <v>2022North RegionDisabilityNo</v>
      </c>
      <c r="F13020">
        <v>68.139252658081105</v>
      </c>
    </row>
    <row r="13021" spans="1:6" x14ac:dyDescent="0.25">
      <c r="A13021" s="95">
        <v>44651</v>
      </c>
      <c r="B13021" t="s">
        <v>129</v>
      </c>
      <c r="C13021" t="s">
        <v>4</v>
      </c>
      <c r="D13021" t="s">
        <v>131</v>
      </c>
      <c r="E13021" t="str">
        <f t="shared" si="203"/>
        <v>2022West RegionDisabilityNo</v>
      </c>
      <c r="F13021">
        <v>48.203383917669598</v>
      </c>
    </row>
    <row r="13022" spans="1:6" x14ac:dyDescent="0.25">
      <c r="A13022" s="95">
        <v>44651</v>
      </c>
      <c r="B13022" t="s">
        <v>127</v>
      </c>
      <c r="C13022" t="s">
        <v>4</v>
      </c>
      <c r="D13022" t="s">
        <v>56</v>
      </c>
      <c r="E13022" t="str">
        <f t="shared" si="203"/>
        <v>2022East RegionDisabilityYes</v>
      </c>
      <c r="F13022">
        <v>1.72315663454556</v>
      </c>
    </row>
    <row r="13023" spans="1:6" x14ac:dyDescent="0.25">
      <c r="A13023" s="95">
        <v>44651</v>
      </c>
      <c r="B13023" t="s">
        <v>132</v>
      </c>
      <c r="C13023" t="s">
        <v>4</v>
      </c>
      <c r="D13023" t="s">
        <v>56</v>
      </c>
      <c r="E13023" t="str">
        <f t="shared" si="203"/>
        <v>2022National Bodies and Special Health BoardsDisabilityYes</v>
      </c>
      <c r="F13023">
        <v>3.03822004972398</v>
      </c>
    </row>
    <row r="13024" spans="1:6" x14ac:dyDescent="0.25">
      <c r="A13024" s="95">
        <v>44651</v>
      </c>
      <c r="B13024" t="s">
        <v>128</v>
      </c>
      <c r="C13024" t="s">
        <v>4</v>
      </c>
      <c r="D13024" t="s">
        <v>56</v>
      </c>
      <c r="E13024" t="str">
        <f t="shared" si="203"/>
        <v>2022North RegionDisabilityYes</v>
      </c>
      <c r="F13024">
        <v>0.84044268144686496</v>
      </c>
    </row>
    <row r="13025" spans="1:6" x14ac:dyDescent="0.25">
      <c r="A13025" s="95">
        <v>44651</v>
      </c>
      <c r="B13025" t="s">
        <v>129</v>
      </c>
      <c r="C13025" t="s">
        <v>4</v>
      </c>
      <c r="D13025" t="s">
        <v>56</v>
      </c>
      <c r="E13025" t="str">
        <f t="shared" si="203"/>
        <v>2022West RegionDisabilityYes</v>
      </c>
      <c r="F13025">
        <v>0.73066263542454002</v>
      </c>
    </row>
    <row r="13026" spans="1:6" x14ac:dyDescent="0.25">
      <c r="A13026" s="95">
        <v>44651</v>
      </c>
      <c r="B13026" t="s">
        <v>127</v>
      </c>
      <c r="C13026" t="s">
        <v>90</v>
      </c>
      <c r="D13026" t="s">
        <v>69</v>
      </c>
      <c r="E13026" t="str">
        <f t="shared" si="203"/>
        <v>2022East RegionEthnicityAfrican - African</v>
      </c>
      <c r="F13026">
        <v>0.71438384393460597</v>
      </c>
    </row>
    <row r="13027" spans="1:6" x14ac:dyDescent="0.25">
      <c r="A13027" s="95">
        <v>44651</v>
      </c>
      <c r="B13027" t="s">
        <v>132</v>
      </c>
      <c r="C13027" t="s">
        <v>90</v>
      </c>
      <c r="D13027" t="s">
        <v>69</v>
      </c>
      <c r="E13027" t="str">
        <f t="shared" si="203"/>
        <v>2022National Bodies and Special Health BoardsEthnicityAfrican - African</v>
      </c>
      <c r="F13027">
        <v>0.49302599974716599</v>
      </c>
    </row>
    <row r="13028" spans="1:6" x14ac:dyDescent="0.25">
      <c r="A13028" s="95">
        <v>44651</v>
      </c>
      <c r="B13028" t="s">
        <v>128</v>
      </c>
      <c r="C13028" t="s">
        <v>90</v>
      </c>
      <c r="D13028" t="s">
        <v>69</v>
      </c>
      <c r="E13028" t="str">
        <f t="shared" si="203"/>
        <v>2022North RegionEthnicityAfrican - African</v>
      </c>
      <c r="F13028">
        <v>0.59048343567172001</v>
      </c>
    </row>
    <row r="13029" spans="1:6" x14ac:dyDescent="0.25">
      <c r="A13029" s="95">
        <v>44651</v>
      </c>
      <c r="B13029" t="s">
        <v>129</v>
      </c>
      <c r="C13029" t="s">
        <v>90</v>
      </c>
      <c r="D13029" t="s">
        <v>69</v>
      </c>
      <c r="E13029" t="str">
        <f t="shared" si="203"/>
        <v>2022West RegionEthnicityAfrican - African</v>
      </c>
      <c r="F13029">
        <v>0.60371727038393697</v>
      </c>
    </row>
    <row r="13030" spans="1:6" x14ac:dyDescent="0.25">
      <c r="A13030" s="95">
        <v>44651</v>
      </c>
      <c r="B13030" t="s">
        <v>127</v>
      </c>
      <c r="C13030" t="s">
        <v>90</v>
      </c>
      <c r="D13030" t="s">
        <v>91</v>
      </c>
      <c r="E13030" t="str">
        <f t="shared" si="203"/>
        <v>2022East RegionEthnicityAfrican - Other</v>
      </c>
      <c r="F13030">
        <v>7.0653347202323705E-2</v>
      </c>
    </row>
    <row r="13031" spans="1:6" x14ac:dyDescent="0.25">
      <c r="A13031" s="95">
        <v>44651</v>
      </c>
      <c r="B13031" t="s">
        <v>132</v>
      </c>
      <c r="C13031" t="s">
        <v>90</v>
      </c>
      <c r="D13031" t="s">
        <v>91</v>
      </c>
      <c r="E13031" t="str">
        <f t="shared" si="203"/>
        <v>2022National Bodies and Special Health BoardsEthnicityAfrican - Other</v>
      </c>
      <c r="F13031">
        <v>0.19805317938561301</v>
      </c>
    </row>
    <row r="13032" spans="1:6" x14ac:dyDescent="0.25">
      <c r="A13032" s="95">
        <v>44651</v>
      </c>
      <c r="B13032" t="s">
        <v>128</v>
      </c>
      <c r="C13032" t="s">
        <v>90</v>
      </c>
      <c r="D13032" t="s">
        <v>91</v>
      </c>
      <c r="E13032" t="str">
        <f t="shared" si="203"/>
        <v>2022North RegionEthnicityAfrican - Other</v>
      </c>
      <c r="F13032">
        <v>0.24090275136300199</v>
      </c>
    </row>
    <row r="13033" spans="1:6" x14ac:dyDescent="0.25">
      <c r="A13033" s="95">
        <v>44651</v>
      </c>
      <c r="B13033" t="s">
        <v>129</v>
      </c>
      <c r="C13033" t="s">
        <v>90</v>
      </c>
      <c r="D13033" t="s">
        <v>91</v>
      </c>
      <c r="E13033" t="str">
        <f t="shared" si="203"/>
        <v>2022West RegionEthnicityAfrican - Other</v>
      </c>
      <c r="F13033">
        <v>0.105626296102486</v>
      </c>
    </row>
    <row r="13034" spans="1:6" x14ac:dyDescent="0.25">
      <c r="A13034" s="95">
        <v>44651</v>
      </c>
      <c r="B13034" t="s">
        <v>127</v>
      </c>
      <c r="C13034" t="s">
        <v>90</v>
      </c>
      <c r="D13034" t="s">
        <v>66</v>
      </c>
      <c r="E13034" t="str">
        <f t="shared" si="203"/>
        <v>2022East RegionEthnicityAsian - Bangladeshi</v>
      </c>
      <c r="F13034">
        <v>5.8877789335269701E-2</v>
      </c>
    </row>
    <row r="13035" spans="1:6" x14ac:dyDescent="0.25">
      <c r="A13035" s="95">
        <v>44651</v>
      </c>
      <c r="B13035" t="s">
        <v>132</v>
      </c>
      <c r="C13035" t="s">
        <v>90</v>
      </c>
      <c r="D13035" t="s">
        <v>66</v>
      </c>
      <c r="E13035" t="str">
        <f t="shared" si="203"/>
        <v>2022National Bodies and Special Health BoardsEthnicityAsian - Bangladeshi</v>
      </c>
      <c r="F13035">
        <v>7.1636256373519794E-2</v>
      </c>
    </row>
    <row r="13036" spans="1:6" x14ac:dyDescent="0.25">
      <c r="A13036" s="95">
        <v>44651</v>
      </c>
      <c r="B13036" t="s">
        <v>128</v>
      </c>
      <c r="C13036" t="s">
        <v>90</v>
      </c>
      <c r="D13036" t="s">
        <v>66</v>
      </c>
      <c r="E13036" t="str">
        <f t="shared" si="203"/>
        <v>2022North RegionEthnicityAsian - Bangladeshi</v>
      </c>
      <c r="F13036">
        <v>9.2376243003857994E-2</v>
      </c>
    </row>
    <row r="13037" spans="1:6" x14ac:dyDescent="0.25">
      <c r="A13037" s="95">
        <v>44651</v>
      </c>
      <c r="B13037" t="s">
        <v>129</v>
      </c>
      <c r="C13037" t="s">
        <v>90</v>
      </c>
      <c r="D13037" t="s">
        <v>66</v>
      </c>
      <c r="E13037" t="str">
        <f t="shared" si="203"/>
        <v>2022West RegionEthnicityAsian - Bangladeshi</v>
      </c>
      <c r="F13037">
        <v>3.7792894935751997E-2</v>
      </c>
    </row>
    <row r="13038" spans="1:6" x14ac:dyDescent="0.25">
      <c r="A13038" s="95">
        <v>44651</v>
      </c>
      <c r="B13038" t="s">
        <v>127</v>
      </c>
      <c r="C13038" t="s">
        <v>90</v>
      </c>
      <c r="D13038" t="s">
        <v>67</v>
      </c>
      <c r="E13038" t="str">
        <f t="shared" si="203"/>
        <v>2022East RegionEthnicityAsian - Chinese</v>
      </c>
      <c r="F13038">
        <v>0.51419936019468904</v>
      </c>
    </row>
    <row r="13039" spans="1:6" x14ac:dyDescent="0.25">
      <c r="A13039" s="95">
        <v>44651</v>
      </c>
      <c r="B13039" t="s">
        <v>132</v>
      </c>
      <c r="C13039" t="s">
        <v>90</v>
      </c>
      <c r="D13039" t="s">
        <v>67</v>
      </c>
      <c r="E13039" t="str">
        <f t="shared" si="203"/>
        <v>2022National Bodies and Special Health BoardsEthnicityAsian - Chinese</v>
      </c>
      <c r="F13039">
        <v>0.36660907673507198</v>
      </c>
    </row>
    <row r="13040" spans="1:6" x14ac:dyDescent="0.25">
      <c r="A13040" s="95">
        <v>44651</v>
      </c>
      <c r="B13040" t="s">
        <v>128</v>
      </c>
      <c r="C13040" t="s">
        <v>90</v>
      </c>
      <c r="D13040" t="s">
        <v>67</v>
      </c>
      <c r="E13040" t="str">
        <f t="shared" si="203"/>
        <v>2022North RegionEthnicityAsian - Chinese</v>
      </c>
      <c r="F13040">
        <v>0.26082703906971599</v>
      </c>
    </row>
    <row r="13041" spans="1:6" x14ac:dyDescent="0.25">
      <c r="A13041" s="95">
        <v>44651</v>
      </c>
      <c r="B13041" t="s">
        <v>129</v>
      </c>
      <c r="C13041" t="s">
        <v>90</v>
      </c>
      <c r="D13041" t="s">
        <v>67</v>
      </c>
      <c r="E13041" t="str">
        <f t="shared" si="203"/>
        <v>2022West RegionEthnicityAsian - Chinese</v>
      </c>
      <c r="F13041">
        <v>0.29652886795743899</v>
      </c>
    </row>
    <row r="13042" spans="1:6" x14ac:dyDescent="0.25">
      <c r="A13042" s="95">
        <v>44651</v>
      </c>
      <c r="B13042" t="s">
        <v>127</v>
      </c>
      <c r="C13042" t="s">
        <v>90</v>
      </c>
      <c r="D13042" t="s">
        <v>64</v>
      </c>
      <c r="E13042" t="str">
        <f t="shared" si="203"/>
        <v>2022East RegionEthnicityAsian - Indian</v>
      </c>
      <c r="F13042">
        <v>0.91653092065236597</v>
      </c>
    </row>
    <row r="13043" spans="1:6" x14ac:dyDescent="0.25">
      <c r="A13043" s="95">
        <v>44651</v>
      </c>
      <c r="B13043" t="s">
        <v>132</v>
      </c>
      <c r="C13043" t="s">
        <v>90</v>
      </c>
      <c r="D13043" t="s">
        <v>64</v>
      </c>
      <c r="E13043" t="str">
        <f t="shared" si="203"/>
        <v>2022National Bodies and Special Health BoardsEthnicityAsian - Indian</v>
      </c>
      <c r="F13043">
        <v>0.96919640975938603</v>
      </c>
    </row>
    <row r="13044" spans="1:6" x14ac:dyDescent="0.25">
      <c r="A13044" s="95">
        <v>44651</v>
      </c>
      <c r="B13044" t="s">
        <v>128</v>
      </c>
      <c r="C13044" t="s">
        <v>90</v>
      </c>
      <c r="D13044" t="s">
        <v>64</v>
      </c>
      <c r="E13044" t="str">
        <f t="shared" si="203"/>
        <v>2022North RegionEthnicityAsian - Indian</v>
      </c>
      <c r="F13044">
        <v>1.28783350540672</v>
      </c>
    </row>
    <row r="13045" spans="1:6" x14ac:dyDescent="0.25">
      <c r="A13045" s="95">
        <v>44651</v>
      </c>
      <c r="B13045" t="s">
        <v>129</v>
      </c>
      <c r="C13045" t="s">
        <v>90</v>
      </c>
      <c r="D13045" t="s">
        <v>64</v>
      </c>
      <c r="E13045" t="str">
        <f t="shared" si="203"/>
        <v>2022West RegionEthnicityAsian - Indian</v>
      </c>
      <c r="F13045">
        <v>0.93803903327712801</v>
      </c>
    </row>
    <row r="13046" spans="1:6" x14ac:dyDescent="0.25">
      <c r="A13046" s="95">
        <v>44651</v>
      </c>
      <c r="B13046" t="s">
        <v>127</v>
      </c>
      <c r="C13046" t="s">
        <v>90</v>
      </c>
      <c r="D13046" t="s">
        <v>92</v>
      </c>
      <c r="E13046" t="str">
        <f t="shared" si="203"/>
        <v>2022East RegionEthnicityAsian - Other</v>
      </c>
      <c r="F13046">
        <v>0.69868310011186696</v>
      </c>
    </row>
    <row r="13047" spans="1:6" x14ac:dyDescent="0.25">
      <c r="A13047" s="95">
        <v>44651</v>
      </c>
      <c r="B13047" t="s">
        <v>132</v>
      </c>
      <c r="C13047" t="s">
        <v>90</v>
      </c>
      <c r="D13047" t="s">
        <v>92</v>
      </c>
      <c r="E13047" t="str">
        <f t="shared" si="203"/>
        <v>2022National Bodies and Special Health BoardsEthnicityAsian - Other</v>
      </c>
      <c r="F13047">
        <v>0.408748051072436</v>
      </c>
    </row>
    <row r="13048" spans="1:6" x14ac:dyDescent="0.25">
      <c r="A13048" s="95">
        <v>44651</v>
      </c>
      <c r="B13048" t="s">
        <v>128</v>
      </c>
      <c r="C13048" t="s">
        <v>90</v>
      </c>
      <c r="D13048" t="s">
        <v>92</v>
      </c>
      <c r="E13048" t="str">
        <f t="shared" si="203"/>
        <v>2022North RegionEthnicityAsian - Other</v>
      </c>
      <c r="F13048">
        <v>0.84044268144686496</v>
      </c>
    </row>
    <row r="13049" spans="1:6" x14ac:dyDescent="0.25">
      <c r="A13049" s="95">
        <v>44651</v>
      </c>
      <c r="B13049" t="s">
        <v>129</v>
      </c>
      <c r="C13049" t="s">
        <v>90</v>
      </c>
      <c r="D13049" t="s">
        <v>92</v>
      </c>
      <c r="E13049" t="str">
        <f t="shared" si="203"/>
        <v>2022West RegionEthnicityAsian - Other</v>
      </c>
      <c r="F13049">
        <v>0.46611237087427498</v>
      </c>
    </row>
    <row r="13050" spans="1:6" x14ac:dyDescent="0.25">
      <c r="A13050" s="95">
        <v>44651</v>
      </c>
      <c r="B13050" t="s">
        <v>127</v>
      </c>
      <c r="C13050" t="s">
        <v>90</v>
      </c>
      <c r="D13050" t="s">
        <v>65</v>
      </c>
      <c r="E13050" t="str">
        <f t="shared" si="203"/>
        <v>2022East RegionEthnicityAsian - Pakistani</v>
      </c>
      <c r="F13050">
        <v>0.45335897788157697</v>
      </c>
    </row>
    <row r="13051" spans="1:6" x14ac:dyDescent="0.25">
      <c r="A13051" s="95">
        <v>44651</v>
      </c>
      <c r="B13051" t="s">
        <v>132</v>
      </c>
      <c r="C13051" t="s">
        <v>90</v>
      </c>
      <c r="D13051" t="s">
        <v>65</v>
      </c>
      <c r="E13051" t="str">
        <f t="shared" si="203"/>
        <v>2022National Bodies and Special Health BoardsEthnicityAsian - Pakistani</v>
      </c>
      <c r="F13051">
        <v>0.72479035860267105</v>
      </c>
    </row>
    <row r="13052" spans="1:6" x14ac:dyDescent="0.25">
      <c r="A13052" s="95">
        <v>44651</v>
      </c>
      <c r="B13052" t="s">
        <v>128</v>
      </c>
      <c r="C13052" t="s">
        <v>90</v>
      </c>
      <c r="D13052" t="s">
        <v>65</v>
      </c>
      <c r="E13052" t="str">
        <f t="shared" si="203"/>
        <v>2022North RegionEthnicityAsian - Pakistani</v>
      </c>
      <c r="F13052">
        <v>0.36950497201543198</v>
      </c>
    </row>
    <row r="13053" spans="1:6" x14ac:dyDescent="0.25">
      <c r="A13053" s="95">
        <v>44651</v>
      </c>
      <c r="B13053" t="s">
        <v>129</v>
      </c>
      <c r="C13053" t="s">
        <v>90</v>
      </c>
      <c r="D13053" t="s">
        <v>65</v>
      </c>
      <c r="E13053" t="str">
        <f t="shared" si="203"/>
        <v>2022West RegionEthnicityAsian - Pakistani</v>
      </c>
      <c r="F13053">
        <v>0.68996259472449895</v>
      </c>
    </row>
    <row r="13054" spans="1:6" x14ac:dyDescent="0.25">
      <c r="A13054" s="95">
        <v>44651</v>
      </c>
      <c r="B13054" t="s">
        <v>127</v>
      </c>
      <c r="C13054" t="s">
        <v>90</v>
      </c>
      <c r="D13054" t="s">
        <v>93</v>
      </c>
      <c r="E13054" t="str">
        <f t="shared" si="203"/>
        <v>2022East RegionEthnicityCaribbean Or Black - Black</v>
      </c>
      <c r="F13054">
        <v>2.15885227562655E-2</v>
      </c>
    </row>
    <row r="13055" spans="1:6" x14ac:dyDescent="0.25">
      <c r="A13055" s="95">
        <v>44651</v>
      </c>
      <c r="B13055" t="s">
        <v>132</v>
      </c>
      <c r="C13055" t="s">
        <v>90</v>
      </c>
      <c r="D13055" t="s">
        <v>93</v>
      </c>
      <c r="E13055" t="str">
        <f t="shared" si="203"/>
        <v>2022National Bodies and Special Health BoardsEthnicityCaribbean Or Black - Black</v>
      </c>
      <c r="F13055">
        <v>0.105347435843411</v>
      </c>
    </row>
    <row r="13056" spans="1:6" x14ac:dyDescent="0.25">
      <c r="A13056" s="95">
        <v>44651</v>
      </c>
      <c r="B13056" t="s">
        <v>128</v>
      </c>
      <c r="C13056" t="s">
        <v>90</v>
      </c>
      <c r="D13056" t="s">
        <v>93</v>
      </c>
      <c r="E13056" t="str">
        <f t="shared" si="203"/>
        <v>2022North RegionEthnicityCaribbean Or Black - Black</v>
      </c>
      <c r="F13056">
        <v>5.0716368708000503E-2</v>
      </c>
    </row>
    <row r="13057" spans="1:6" x14ac:dyDescent="0.25">
      <c r="A13057" s="95">
        <v>44651</v>
      </c>
      <c r="B13057" t="s">
        <v>129</v>
      </c>
      <c r="C13057" t="s">
        <v>90</v>
      </c>
      <c r="D13057" t="s">
        <v>93</v>
      </c>
      <c r="E13057" t="str">
        <f t="shared" si="203"/>
        <v>2022West RegionEthnicityCaribbean Or Black - Black</v>
      </c>
      <c r="F13057">
        <v>2.71333604666938E-2</v>
      </c>
    </row>
    <row r="13058" spans="1:6" x14ac:dyDescent="0.25">
      <c r="A13058" s="95">
        <v>44651</v>
      </c>
      <c r="B13058" t="s">
        <v>127</v>
      </c>
      <c r="C13058" t="s">
        <v>90</v>
      </c>
      <c r="D13058" t="s">
        <v>94</v>
      </c>
      <c r="E13058" t="str">
        <f t="shared" si="203"/>
        <v>2022East RegionEthnicityCaribbean Or Black - Caribbean</v>
      </c>
      <c r="F13058">
        <v>5.8877789335269701E-2</v>
      </c>
    </row>
    <row r="13059" spans="1:6" x14ac:dyDescent="0.25">
      <c r="A13059" s="95">
        <v>44651</v>
      </c>
      <c r="B13059" t="s">
        <v>132</v>
      </c>
      <c r="C13059" t="s">
        <v>90</v>
      </c>
      <c r="D13059" t="s">
        <v>94</v>
      </c>
      <c r="E13059" t="str">
        <f t="shared" si="203"/>
        <v>2022National Bodies and Special Health BoardsEthnicityCaribbean Or Black - Caribbean</v>
      </c>
      <c r="F13059">
        <v>4.2138974337364597E-2</v>
      </c>
    </row>
    <row r="13060" spans="1:6" x14ac:dyDescent="0.25">
      <c r="A13060" s="95">
        <v>44651</v>
      </c>
      <c r="B13060" t="s">
        <v>128</v>
      </c>
      <c r="C13060" t="s">
        <v>90</v>
      </c>
      <c r="D13060" t="s">
        <v>94</v>
      </c>
      <c r="E13060" t="str">
        <f t="shared" ref="E13060:E13123" si="204">"20"&amp;RIGHT(TEXT(A13060,"dd-mmm-yy"),2)&amp;B13060&amp;C13060&amp;D13060</f>
        <v>2022North RegionEthnicityCaribbean Or Black - Caribbean</v>
      </c>
      <c r="F13060">
        <v>3.4414678766143202E-2</v>
      </c>
    </row>
    <row r="13061" spans="1:6" x14ac:dyDescent="0.25">
      <c r="A13061" s="95">
        <v>44651</v>
      </c>
      <c r="B13061" t="s">
        <v>129</v>
      </c>
      <c r="C13061" t="s">
        <v>90</v>
      </c>
      <c r="D13061" t="s">
        <v>94</v>
      </c>
      <c r="E13061" t="str">
        <f t="shared" si="204"/>
        <v>2022West RegionEthnicityCaribbean Or Black - Caribbean</v>
      </c>
      <c r="F13061">
        <v>4.7483380816714098E-2</v>
      </c>
    </row>
    <row r="13062" spans="1:6" x14ac:dyDescent="0.25">
      <c r="A13062" s="95">
        <v>44651</v>
      </c>
      <c r="B13062" t="s">
        <v>127</v>
      </c>
      <c r="C13062" t="s">
        <v>90</v>
      </c>
      <c r="D13062" t="s">
        <v>95</v>
      </c>
      <c r="E13062" t="str">
        <f t="shared" si="204"/>
        <v>2022East RegionEthnicityCaribbean Or Black - Other</v>
      </c>
      <c r="F13062">
        <v>7.6541126135850596E-2</v>
      </c>
    </row>
    <row r="13063" spans="1:6" x14ac:dyDescent="0.25">
      <c r="A13063" s="95">
        <v>44651</v>
      </c>
      <c r="B13063" t="s">
        <v>132</v>
      </c>
      <c r="C13063" t="s">
        <v>90</v>
      </c>
      <c r="D13063" t="s">
        <v>95</v>
      </c>
      <c r="E13063" t="str">
        <f t="shared" si="204"/>
        <v>2022National Bodies and Special Health BoardsEthnicityCaribbean Or Black - Other</v>
      </c>
      <c r="F13063">
        <v>0.16434199991572199</v>
      </c>
    </row>
    <row r="13064" spans="1:6" x14ac:dyDescent="0.25">
      <c r="A13064" s="95">
        <v>44651</v>
      </c>
      <c r="B13064" t="s">
        <v>128</v>
      </c>
      <c r="C13064" t="s">
        <v>90</v>
      </c>
      <c r="D13064" t="s">
        <v>95</v>
      </c>
      <c r="E13064" t="str">
        <f t="shared" si="204"/>
        <v>2022North RegionEthnicityCaribbean Or Black - Other</v>
      </c>
      <c r="F13064">
        <v>5.7961564237714799E-2</v>
      </c>
    </row>
    <row r="13065" spans="1:6" x14ac:dyDescent="0.25">
      <c r="A13065" s="95">
        <v>44651</v>
      </c>
      <c r="B13065" t="s">
        <v>129</v>
      </c>
      <c r="C13065" t="s">
        <v>90</v>
      </c>
      <c r="D13065" t="s">
        <v>95</v>
      </c>
      <c r="E13065" t="str">
        <f t="shared" si="204"/>
        <v>2022West RegionEthnicityCaribbean Or Black - Other</v>
      </c>
      <c r="F13065">
        <v>6.9771498342926896E-2</v>
      </c>
    </row>
    <row r="13066" spans="1:6" x14ac:dyDescent="0.25">
      <c r="A13066" s="95">
        <v>44651</v>
      </c>
      <c r="B13066" t="s">
        <v>127</v>
      </c>
      <c r="C13066" t="s">
        <v>90</v>
      </c>
      <c r="D13066" t="s">
        <v>14</v>
      </c>
      <c r="E13066" t="str">
        <f t="shared" si="204"/>
        <v>2022East RegionEthnicityDeclined</v>
      </c>
      <c r="F13066">
        <v>17.796793123074199</v>
      </c>
    </row>
    <row r="13067" spans="1:6" x14ac:dyDescent="0.25">
      <c r="A13067" s="95">
        <v>44651</v>
      </c>
      <c r="B13067" t="s">
        <v>132</v>
      </c>
      <c r="C13067" t="s">
        <v>90</v>
      </c>
      <c r="D13067" t="s">
        <v>14</v>
      </c>
      <c r="E13067" t="str">
        <f t="shared" si="204"/>
        <v>2022National Bodies and Special Health BoardsEthnicityDeclined</v>
      </c>
      <c r="F13067">
        <v>6.2744932788335896</v>
      </c>
    </row>
    <row r="13068" spans="1:6" x14ac:dyDescent="0.25">
      <c r="A13068" s="95">
        <v>44651</v>
      </c>
      <c r="B13068" t="s">
        <v>128</v>
      </c>
      <c r="C13068" t="s">
        <v>90</v>
      </c>
      <c r="D13068" t="s">
        <v>14</v>
      </c>
      <c r="E13068" t="str">
        <f t="shared" si="204"/>
        <v>2022North RegionEthnicityDeclined</v>
      </c>
      <c r="F13068">
        <v>12.626564509409601</v>
      </c>
    </row>
    <row r="13069" spans="1:6" x14ac:dyDescent="0.25">
      <c r="A13069" s="95">
        <v>44651</v>
      </c>
      <c r="B13069" t="s">
        <v>129</v>
      </c>
      <c r="C13069" t="s">
        <v>90</v>
      </c>
      <c r="D13069" t="s">
        <v>14</v>
      </c>
      <c r="E13069" t="str">
        <f t="shared" si="204"/>
        <v>2022West RegionEthnicityDeclined</v>
      </c>
      <c r="F13069">
        <v>1.96813768242339</v>
      </c>
    </row>
    <row r="13070" spans="1:6" x14ac:dyDescent="0.25">
      <c r="A13070" s="95">
        <v>44651</v>
      </c>
      <c r="B13070" t="s">
        <v>127</v>
      </c>
      <c r="C13070" t="s">
        <v>90</v>
      </c>
      <c r="D13070" t="s">
        <v>6</v>
      </c>
      <c r="E13070" t="str">
        <f t="shared" si="204"/>
        <v>2022East RegionEthnicityNot Known</v>
      </c>
      <c r="F13070">
        <v>12.2426549957804</v>
      </c>
    </row>
    <row r="13071" spans="1:6" x14ac:dyDescent="0.25">
      <c r="A13071" s="95">
        <v>44651</v>
      </c>
      <c r="B13071" t="s">
        <v>132</v>
      </c>
      <c r="C13071" t="s">
        <v>90</v>
      </c>
      <c r="D13071" t="s">
        <v>6</v>
      </c>
      <c r="E13071" t="str">
        <f t="shared" si="204"/>
        <v>2022National Bodies and Special Health BoardsEthnicityNot Known</v>
      </c>
      <c r="F13071">
        <v>16.050735325102099</v>
      </c>
    </row>
    <row r="13072" spans="1:6" x14ac:dyDescent="0.25">
      <c r="A13072" s="95">
        <v>44651</v>
      </c>
      <c r="B13072" t="s">
        <v>128</v>
      </c>
      <c r="C13072" t="s">
        <v>90</v>
      </c>
      <c r="D13072" t="s">
        <v>6</v>
      </c>
      <c r="E13072" t="str">
        <f t="shared" si="204"/>
        <v>2022North RegionEthnicityNot Known</v>
      </c>
      <c r="F13072">
        <v>14.117263489648399</v>
      </c>
    </row>
    <row r="13073" spans="1:6" x14ac:dyDescent="0.25">
      <c r="A13073" s="95">
        <v>44651</v>
      </c>
      <c r="B13073" t="s">
        <v>129</v>
      </c>
      <c r="C13073" t="s">
        <v>90</v>
      </c>
      <c r="D13073" t="s">
        <v>6</v>
      </c>
      <c r="E13073" t="str">
        <f t="shared" si="204"/>
        <v>2022West RegionEthnicityNot Known</v>
      </c>
      <c r="F13073">
        <v>26.015078396030699</v>
      </c>
    </row>
    <row r="13074" spans="1:6" x14ac:dyDescent="0.25">
      <c r="A13074" s="95">
        <v>44651</v>
      </c>
      <c r="B13074" t="s">
        <v>127</v>
      </c>
      <c r="C13074" t="s">
        <v>90</v>
      </c>
      <c r="D13074" t="s">
        <v>96</v>
      </c>
      <c r="E13074" t="str">
        <f t="shared" si="204"/>
        <v>2022East RegionEthnicityMixed Or Multiple Ethnic Group</v>
      </c>
      <c r="F13074">
        <v>0.59859085824190905</v>
      </c>
    </row>
    <row r="13075" spans="1:6" x14ac:dyDescent="0.25">
      <c r="A13075" s="95">
        <v>44651</v>
      </c>
      <c r="B13075" t="s">
        <v>132</v>
      </c>
      <c r="C13075" t="s">
        <v>90</v>
      </c>
      <c r="D13075" t="s">
        <v>96</v>
      </c>
      <c r="E13075" t="str">
        <f t="shared" si="204"/>
        <v>2022National Bodies and Special Health BoardsEthnicityMixed Or Multiple Ethnic Group</v>
      </c>
      <c r="F13075">
        <v>0.64894020479541503</v>
      </c>
    </row>
    <row r="13076" spans="1:6" x14ac:dyDescent="0.25">
      <c r="A13076" s="95">
        <v>44651</v>
      </c>
      <c r="B13076" t="s">
        <v>128</v>
      </c>
      <c r="C13076" t="s">
        <v>90</v>
      </c>
      <c r="D13076" t="s">
        <v>96</v>
      </c>
      <c r="E13076" t="str">
        <f t="shared" si="204"/>
        <v>2022North RegionEthnicityMixed Or Multiple Ethnic Group</v>
      </c>
      <c r="F13076">
        <v>0.46550381278414699</v>
      </c>
    </row>
    <row r="13077" spans="1:6" x14ac:dyDescent="0.25">
      <c r="A13077" s="95">
        <v>44651</v>
      </c>
      <c r="B13077" t="s">
        <v>129</v>
      </c>
      <c r="C13077" t="s">
        <v>90</v>
      </c>
      <c r="D13077" t="s">
        <v>96</v>
      </c>
      <c r="E13077" t="str">
        <f t="shared" si="204"/>
        <v>2022West RegionEthnicityMixed Or Multiple Ethnic Group</v>
      </c>
      <c r="F13077">
        <v>0.422505184409946</v>
      </c>
    </row>
    <row r="13078" spans="1:6" x14ac:dyDescent="0.25">
      <c r="A13078" s="95">
        <v>44651</v>
      </c>
      <c r="B13078" t="s">
        <v>127</v>
      </c>
      <c r="C13078" t="s">
        <v>90</v>
      </c>
      <c r="D13078" t="s">
        <v>97</v>
      </c>
      <c r="E13078" t="str">
        <f t="shared" si="204"/>
        <v>2022East RegionEthnicityOther Ethnic Group - Arab</v>
      </c>
      <c r="F13078">
        <v>7.6541126135850596E-2</v>
      </c>
    </row>
    <row r="13079" spans="1:6" x14ac:dyDescent="0.25">
      <c r="A13079" s="95">
        <v>44651</v>
      </c>
      <c r="B13079" t="s">
        <v>132</v>
      </c>
      <c r="C13079" t="s">
        <v>90</v>
      </c>
      <c r="D13079" t="s">
        <v>97</v>
      </c>
      <c r="E13079" t="str">
        <f t="shared" si="204"/>
        <v>2022National Bodies and Special Health BoardsEthnicityOther Ethnic Group - Arab</v>
      </c>
      <c r="F13079">
        <v>0.176983692216931</v>
      </c>
    </row>
    <row r="13080" spans="1:6" x14ac:dyDescent="0.25">
      <c r="A13080" s="95">
        <v>44651</v>
      </c>
      <c r="B13080" t="s">
        <v>128</v>
      </c>
      <c r="C13080" t="s">
        <v>90</v>
      </c>
      <c r="D13080" t="s">
        <v>97</v>
      </c>
      <c r="E13080" t="str">
        <f t="shared" si="204"/>
        <v>2022North RegionEthnicityOther Ethnic Group - Arab</v>
      </c>
      <c r="F13080">
        <v>0.108677932945715</v>
      </c>
    </row>
    <row r="13081" spans="1:6" x14ac:dyDescent="0.25">
      <c r="A13081" s="95">
        <v>44651</v>
      </c>
      <c r="B13081" t="s">
        <v>129</v>
      </c>
      <c r="C13081" t="s">
        <v>90</v>
      </c>
      <c r="D13081" t="s">
        <v>97</v>
      </c>
      <c r="E13081" t="str">
        <f t="shared" si="204"/>
        <v>2022West RegionEthnicityOther Ethnic Group - Arab</v>
      </c>
      <c r="F13081">
        <v>6.88024497548307E-2</v>
      </c>
    </row>
    <row r="13082" spans="1:6" x14ac:dyDescent="0.25">
      <c r="A13082" s="95">
        <v>44651</v>
      </c>
      <c r="B13082" t="s">
        <v>127</v>
      </c>
      <c r="C13082" t="s">
        <v>90</v>
      </c>
      <c r="D13082" t="s">
        <v>98</v>
      </c>
      <c r="E13082" t="str">
        <f t="shared" si="204"/>
        <v>2022East RegionEthnicityOther Ethnic Group - Other</v>
      </c>
      <c r="F13082">
        <v>0.34934155005593298</v>
      </c>
    </row>
    <row r="13083" spans="1:6" x14ac:dyDescent="0.25">
      <c r="A13083" s="95">
        <v>44651</v>
      </c>
      <c r="B13083" t="s">
        <v>132</v>
      </c>
      <c r="C13083" t="s">
        <v>90</v>
      </c>
      <c r="D13083" t="s">
        <v>98</v>
      </c>
      <c r="E13083" t="str">
        <f t="shared" si="204"/>
        <v>2022National Bodies and Special Health BoardsEthnicityOther Ethnic Group - Other</v>
      </c>
      <c r="F13083">
        <v>0.29075892292781502</v>
      </c>
    </row>
    <row r="13084" spans="1:6" x14ac:dyDescent="0.25">
      <c r="A13084" s="95">
        <v>44651</v>
      </c>
      <c r="B13084" t="s">
        <v>128</v>
      </c>
      <c r="C13084" t="s">
        <v>90</v>
      </c>
      <c r="D13084" t="s">
        <v>98</v>
      </c>
      <c r="E13084" t="str">
        <f t="shared" si="204"/>
        <v>2022North RegionEthnicityOther Ethnic Group - Other</v>
      </c>
      <c r="F13084">
        <v>0.26082703906971599</v>
      </c>
    </row>
    <row r="13085" spans="1:6" x14ac:dyDescent="0.25">
      <c r="A13085" s="95">
        <v>44651</v>
      </c>
      <c r="B13085" t="s">
        <v>129</v>
      </c>
      <c r="C13085" t="s">
        <v>90</v>
      </c>
      <c r="D13085" t="s">
        <v>98</v>
      </c>
      <c r="E13085" t="str">
        <f t="shared" si="204"/>
        <v>2022West RegionEthnicityOther Ethnic Group - Other</v>
      </c>
      <c r="F13085">
        <v>0.25873597302168699</v>
      </c>
    </row>
    <row r="13086" spans="1:6" x14ac:dyDescent="0.25">
      <c r="A13086" s="95">
        <v>44651</v>
      </c>
      <c r="B13086" t="s">
        <v>127</v>
      </c>
      <c r="C13086" t="s">
        <v>90</v>
      </c>
      <c r="D13086" t="s">
        <v>99</v>
      </c>
      <c r="E13086" t="str">
        <f t="shared" si="204"/>
        <v>2022East RegionEthnicityWhite - Gypsy Traveller</v>
      </c>
      <c r="F13086">
        <v>3.9251859556846498E-3</v>
      </c>
    </row>
    <row r="13087" spans="1:6" x14ac:dyDescent="0.25">
      <c r="A13087" s="95">
        <v>44651</v>
      </c>
      <c r="B13087" t="s">
        <v>132</v>
      </c>
      <c r="C13087" t="s">
        <v>90</v>
      </c>
      <c r="D13087" t="s">
        <v>99</v>
      </c>
      <c r="E13087" t="str">
        <f t="shared" si="204"/>
        <v>2022National Bodies and Special Health BoardsEthnicityWhite - Gypsy Traveller</v>
      </c>
      <c r="F13087">
        <v>2.5283384602418701E-2</v>
      </c>
    </row>
    <row r="13088" spans="1:6" x14ac:dyDescent="0.25">
      <c r="A13088" s="95">
        <v>44651</v>
      </c>
      <c r="B13088" t="s">
        <v>128</v>
      </c>
      <c r="C13088" t="s">
        <v>90</v>
      </c>
      <c r="D13088" t="s">
        <v>99</v>
      </c>
      <c r="E13088" t="str">
        <f t="shared" si="204"/>
        <v>2022North RegionEthnicityWhite - Gypsy Traveller</v>
      </c>
      <c r="F13088">
        <v>1.9924287706714401E-2</v>
      </c>
    </row>
    <row r="13089" spans="1:6" x14ac:dyDescent="0.25">
      <c r="A13089" s="95">
        <v>44651</v>
      </c>
      <c r="B13089" t="s">
        <v>129</v>
      </c>
      <c r="C13089" t="s">
        <v>90</v>
      </c>
      <c r="D13089" t="s">
        <v>99</v>
      </c>
      <c r="E13089" t="str">
        <f t="shared" si="204"/>
        <v>2022West RegionEthnicityWhite - Gypsy Traveller</v>
      </c>
      <c r="F13089">
        <v>3.87619435238482E-3</v>
      </c>
    </row>
    <row r="13090" spans="1:6" x14ac:dyDescent="0.25">
      <c r="A13090" s="95">
        <v>44651</v>
      </c>
      <c r="B13090" t="s">
        <v>127</v>
      </c>
      <c r="C13090" t="s">
        <v>90</v>
      </c>
      <c r="D13090" t="s">
        <v>59</v>
      </c>
      <c r="E13090" t="str">
        <f t="shared" si="204"/>
        <v>2022East RegionEthnicityWhite - Irish</v>
      </c>
      <c r="F13090">
        <v>1.88212666575078</v>
      </c>
    </row>
    <row r="13091" spans="1:6" x14ac:dyDescent="0.25">
      <c r="A13091" s="95">
        <v>44651</v>
      </c>
      <c r="B13091" t="s">
        <v>132</v>
      </c>
      <c r="C13091" t="s">
        <v>90</v>
      </c>
      <c r="D13091" t="s">
        <v>59</v>
      </c>
      <c r="E13091" t="str">
        <f t="shared" si="204"/>
        <v>2022National Bodies and Special Health BoardsEthnicityWhite - Irish</v>
      </c>
      <c r="F13091">
        <v>1.15039399941005</v>
      </c>
    </row>
    <row r="13092" spans="1:6" x14ac:dyDescent="0.25">
      <c r="A13092" s="95">
        <v>44651</v>
      </c>
      <c r="B13092" t="s">
        <v>128</v>
      </c>
      <c r="C13092" t="s">
        <v>90</v>
      </c>
      <c r="D13092" t="s">
        <v>59</v>
      </c>
      <c r="E13092" t="str">
        <f t="shared" si="204"/>
        <v>2022North RegionEthnicityWhite - Irish</v>
      </c>
      <c r="F13092">
        <v>1.0922132261044299</v>
      </c>
    </row>
    <row r="13093" spans="1:6" x14ac:dyDescent="0.25">
      <c r="A13093" s="95">
        <v>44651</v>
      </c>
      <c r="B13093" t="s">
        <v>129</v>
      </c>
      <c r="C13093" t="s">
        <v>90</v>
      </c>
      <c r="D13093" t="s">
        <v>59</v>
      </c>
      <c r="E13093" t="str">
        <f t="shared" si="204"/>
        <v>2022West RegionEthnicityWhite - Irish</v>
      </c>
      <c r="F13093">
        <v>1.08824156443204</v>
      </c>
    </row>
    <row r="13094" spans="1:6" x14ac:dyDescent="0.25">
      <c r="A13094" s="95">
        <v>44651</v>
      </c>
      <c r="B13094" t="s">
        <v>127</v>
      </c>
      <c r="C13094" t="s">
        <v>90</v>
      </c>
      <c r="D13094" t="s">
        <v>100</v>
      </c>
      <c r="E13094" t="str">
        <f t="shared" si="204"/>
        <v>2022East RegionEthnicityWhite - Other</v>
      </c>
      <c r="F13094">
        <v>5.0438639530547702</v>
      </c>
    </row>
    <row r="13095" spans="1:6" x14ac:dyDescent="0.25">
      <c r="A13095" s="95">
        <v>44651</v>
      </c>
      <c r="B13095" t="s">
        <v>132</v>
      </c>
      <c r="C13095" t="s">
        <v>90</v>
      </c>
      <c r="D13095" t="s">
        <v>100</v>
      </c>
      <c r="E13095" t="str">
        <f t="shared" si="204"/>
        <v>2022National Bodies and Special Health BoardsEthnicityWhite - Other</v>
      </c>
      <c r="F13095">
        <v>2.8991614344106802</v>
      </c>
    </row>
    <row r="13096" spans="1:6" x14ac:dyDescent="0.25">
      <c r="A13096" s="95">
        <v>44651</v>
      </c>
      <c r="B13096" t="s">
        <v>128</v>
      </c>
      <c r="C13096" t="s">
        <v>90</v>
      </c>
      <c r="D13096" t="s">
        <v>100</v>
      </c>
      <c r="E13096" t="str">
        <f t="shared" si="204"/>
        <v>2022North RegionEthnicityWhite - Other</v>
      </c>
      <c r="F13096">
        <v>3.1100001811298799</v>
      </c>
    </row>
    <row r="13097" spans="1:6" x14ac:dyDescent="0.25">
      <c r="A13097" s="95">
        <v>44651</v>
      </c>
      <c r="B13097" t="s">
        <v>129</v>
      </c>
      <c r="C13097" t="s">
        <v>90</v>
      </c>
      <c r="D13097" t="s">
        <v>100</v>
      </c>
      <c r="E13097" t="str">
        <f t="shared" si="204"/>
        <v>2022West RegionEthnicityWhite - Other</v>
      </c>
      <c r="F13097">
        <v>2.6183692850359499</v>
      </c>
    </row>
    <row r="13098" spans="1:6" x14ac:dyDescent="0.25">
      <c r="A13098" s="95">
        <v>44651</v>
      </c>
      <c r="B13098" t="s">
        <v>127</v>
      </c>
      <c r="C13098" t="s">
        <v>90</v>
      </c>
      <c r="D13098" t="s">
        <v>101</v>
      </c>
      <c r="E13098" t="str">
        <f t="shared" si="204"/>
        <v>2022East RegionEthnicityWhite - Other British</v>
      </c>
      <c r="F13098">
        <v>9.7089474613859803</v>
      </c>
    </row>
    <row r="13099" spans="1:6" x14ac:dyDescent="0.25">
      <c r="A13099" s="95">
        <v>44651</v>
      </c>
      <c r="B13099" t="s">
        <v>132</v>
      </c>
      <c r="C13099" t="s">
        <v>90</v>
      </c>
      <c r="D13099" t="s">
        <v>101</v>
      </c>
      <c r="E13099" t="str">
        <f t="shared" si="204"/>
        <v>2022National Bodies and Special Health BoardsEthnicityWhite - Other British</v>
      </c>
      <c r="F13099">
        <v>10.4673212254013</v>
      </c>
    </row>
    <row r="13100" spans="1:6" x14ac:dyDescent="0.25">
      <c r="A13100" s="95">
        <v>44651</v>
      </c>
      <c r="B13100" t="s">
        <v>128</v>
      </c>
      <c r="C13100" t="s">
        <v>90</v>
      </c>
      <c r="D13100" t="s">
        <v>101</v>
      </c>
      <c r="E13100" t="str">
        <f t="shared" si="204"/>
        <v>2022North RegionEthnicityWhite - Other British</v>
      </c>
      <c r="F13100">
        <v>9.9784455432991006</v>
      </c>
    </row>
    <row r="13101" spans="1:6" x14ac:dyDescent="0.25">
      <c r="A13101" s="95">
        <v>44651</v>
      </c>
      <c r="B13101" t="s">
        <v>129</v>
      </c>
      <c r="C13101" t="s">
        <v>90</v>
      </c>
      <c r="D13101" t="s">
        <v>101</v>
      </c>
      <c r="E13101" t="str">
        <f t="shared" si="204"/>
        <v>2022West RegionEthnicityWhite - Other British</v>
      </c>
      <c r="F13101">
        <v>7.5430742097408698</v>
      </c>
    </row>
    <row r="13102" spans="1:6" x14ac:dyDescent="0.25">
      <c r="A13102" s="95">
        <v>44651</v>
      </c>
      <c r="B13102" t="s">
        <v>127</v>
      </c>
      <c r="C13102" t="s">
        <v>90</v>
      </c>
      <c r="D13102" t="s">
        <v>62</v>
      </c>
      <c r="E13102" t="str">
        <f t="shared" si="204"/>
        <v>2022East RegionEthnicityWhite - Polish</v>
      </c>
      <c r="F13102">
        <v>0.22962337840755201</v>
      </c>
    </row>
    <row r="13103" spans="1:6" x14ac:dyDescent="0.25">
      <c r="A13103" s="95">
        <v>44651</v>
      </c>
      <c r="B13103" t="s">
        <v>132</v>
      </c>
      <c r="C13103" t="s">
        <v>90</v>
      </c>
      <c r="D13103" t="s">
        <v>62</v>
      </c>
      <c r="E13103" t="str">
        <f t="shared" si="204"/>
        <v>2022National Bodies and Special Health BoardsEthnicityWhite - Polish</v>
      </c>
      <c r="F13103">
        <v>0.18119758965066701</v>
      </c>
    </row>
    <row r="13104" spans="1:6" x14ac:dyDescent="0.25">
      <c r="A13104" s="95">
        <v>44651</v>
      </c>
      <c r="B13104" t="s">
        <v>128</v>
      </c>
      <c r="C13104" t="s">
        <v>90</v>
      </c>
      <c r="D13104" t="s">
        <v>62</v>
      </c>
      <c r="E13104" t="str">
        <f t="shared" si="204"/>
        <v>2022North RegionEthnicityWhite - Polish</v>
      </c>
      <c r="F13104">
        <v>0.41116484631128902</v>
      </c>
    </row>
    <row r="13105" spans="1:6" x14ac:dyDescent="0.25">
      <c r="A13105" s="95">
        <v>44651</v>
      </c>
      <c r="B13105" t="s">
        <v>129</v>
      </c>
      <c r="C13105" t="s">
        <v>90</v>
      </c>
      <c r="D13105" t="s">
        <v>62</v>
      </c>
      <c r="E13105" t="str">
        <f t="shared" si="204"/>
        <v>2022West RegionEthnicityWhite - Polish</v>
      </c>
      <c r="F13105">
        <v>7.6554838459600302E-2</v>
      </c>
    </row>
    <row r="13106" spans="1:6" x14ac:dyDescent="0.25">
      <c r="A13106" s="95">
        <v>44651</v>
      </c>
      <c r="B13106" t="s">
        <v>127</v>
      </c>
      <c r="C13106" t="s">
        <v>90</v>
      </c>
      <c r="D13106" t="s">
        <v>58</v>
      </c>
      <c r="E13106" t="str">
        <f t="shared" si="204"/>
        <v>2022East RegionEthnicityWhite - Scottish</v>
      </c>
      <c r="F13106">
        <v>48.483896924616801</v>
      </c>
    </row>
    <row r="13107" spans="1:6" x14ac:dyDescent="0.25">
      <c r="A13107" s="95">
        <v>44651</v>
      </c>
      <c r="B13107" t="s">
        <v>132</v>
      </c>
      <c r="C13107" t="s">
        <v>90</v>
      </c>
      <c r="D13107" t="s">
        <v>58</v>
      </c>
      <c r="E13107" t="str">
        <f t="shared" si="204"/>
        <v>2022National Bodies and Special Health BoardsEthnicityWhite - Scottish</v>
      </c>
      <c r="F13107">
        <v>58.290843200876402</v>
      </c>
    </row>
    <row r="13108" spans="1:6" x14ac:dyDescent="0.25">
      <c r="A13108" s="95">
        <v>44651</v>
      </c>
      <c r="B13108" t="s">
        <v>128</v>
      </c>
      <c r="C13108" t="s">
        <v>90</v>
      </c>
      <c r="D13108" t="s">
        <v>58</v>
      </c>
      <c r="E13108" t="str">
        <f t="shared" si="204"/>
        <v>2022North RegionEthnicityWhite - Scottish</v>
      </c>
      <c r="F13108">
        <v>53.983951891901597</v>
      </c>
    </row>
    <row r="13109" spans="1:6" x14ac:dyDescent="0.25">
      <c r="A13109" s="95">
        <v>44651</v>
      </c>
      <c r="B13109" t="s">
        <v>129</v>
      </c>
      <c r="C13109" t="s">
        <v>90</v>
      </c>
      <c r="D13109" t="s">
        <v>58</v>
      </c>
      <c r="E13109" t="str">
        <f t="shared" si="204"/>
        <v>2022West RegionEthnicityWhite - Scottish</v>
      </c>
      <c r="F13109">
        <v>56.654456654456602</v>
      </c>
    </row>
    <row r="13110" spans="1:6" x14ac:dyDescent="0.25">
      <c r="A13110" s="95">
        <v>44651</v>
      </c>
      <c r="B13110" t="s">
        <v>127</v>
      </c>
      <c r="C13110" t="s">
        <v>1</v>
      </c>
      <c r="D13110" t="s">
        <v>116</v>
      </c>
      <c r="E13110" t="str">
        <f t="shared" si="204"/>
        <v>2022East RegionReligionBuddhist</v>
      </c>
      <c r="F13110">
        <v>0.24532412223028999</v>
      </c>
    </row>
    <row r="13111" spans="1:6" x14ac:dyDescent="0.25">
      <c r="A13111" s="95">
        <v>44651</v>
      </c>
      <c r="B13111" t="s">
        <v>132</v>
      </c>
      <c r="C13111" t="s">
        <v>1</v>
      </c>
      <c r="D13111" t="s">
        <v>116</v>
      </c>
      <c r="E13111" t="str">
        <f t="shared" si="204"/>
        <v>2022National Bodies and Special Health BoardsReligionBuddhist</v>
      </c>
      <c r="F13111">
        <v>0.248619948590451</v>
      </c>
    </row>
    <row r="13112" spans="1:6" x14ac:dyDescent="0.25">
      <c r="A13112" s="95">
        <v>44651</v>
      </c>
      <c r="B13112" t="s">
        <v>128</v>
      </c>
      <c r="C13112" t="s">
        <v>1</v>
      </c>
      <c r="D13112" t="s">
        <v>116</v>
      </c>
      <c r="E13112" t="str">
        <f t="shared" si="204"/>
        <v>2022North RegionReligionBuddhist</v>
      </c>
      <c r="F13112">
        <v>0.367693673133003</v>
      </c>
    </row>
    <row r="13113" spans="1:6" x14ac:dyDescent="0.25">
      <c r="A13113" s="95">
        <v>44651</v>
      </c>
      <c r="B13113" t="s">
        <v>129</v>
      </c>
      <c r="C13113" t="s">
        <v>1</v>
      </c>
      <c r="D13113" t="s">
        <v>116</v>
      </c>
      <c r="E13113" t="str">
        <f t="shared" si="204"/>
        <v>2022West RegionReligionBuddhist</v>
      </c>
      <c r="F13113">
        <v>0.22481927243832001</v>
      </c>
    </row>
    <row r="13114" spans="1:6" x14ac:dyDescent="0.25">
      <c r="A13114" s="95">
        <v>44651</v>
      </c>
      <c r="B13114" t="s">
        <v>127</v>
      </c>
      <c r="C13114" t="s">
        <v>1</v>
      </c>
      <c r="D13114" t="s">
        <v>11</v>
      </c>
      <c r="E13114" t="str">
        <f t="shared" si="204"/>
        <v>2022East RegionReligionChristian - Other</v>
      </c>
      <c r="F13114">
        <v>6.4235668164779298</v>
      </c>
    </row>
    <row r="13115" spans="1:6" x14ac:dyDescent="0.25">
      <c r="A13115" s="95">
        <v>44651</v>
      </c>
      <c r="B13115" t="s">
        <v>132</v>
      </c>
      <c r="C13115" t="s">
        <v>1</v>
      </c>
      <c r="D13115" t="s">
        <v>11</v>
      </c>
      <c r="E13115" t="str">
        <f t="shared" si="204"/>
        <v>2022National Bodies and Special Health BoardsReligionChristian - Other</v>
      </c>
      <c r="F13115">
        <v>6.5357549197252496</v>
      </c>
    </row>
    <row r="13116" spans="1:6" x14ac:dyDescent="0.25">
      <c r="A13116" s="95">
        <v>44651</v>
      </c>
      <c r="B13116" t="s">
        <v>128</v>
      </c>
      <c r="C13116" t="s">
        <v>1</v>
      </c>
      <c r="D13116" t="s">
        <v>11</v>
      </c>
      <c r="E13116" t="str">
        <f t="shared" si="204"/>
        <v>2022North RegionReligionChristian - Other</v>
      </c>
      <c r="F13116">
        <v>8.4044268144686498</v>
      </c>
    </row>
    <row r="13117" spans="1:6" x14ac:dyDescent="0.25">
      <c r="A13117" s="95">
        <v>44651</v>
      </c>
      <c r="B13117" t="s">
        <v>129</v>
      </c>
      <c r="C13117" t="s">
        <v>1</v>
      </c>
      <c r="D13117" t="s">
        <v>11</v>
      </c>
      <c r="E13117" t="str">
        <f t="shared" si="204"/>
        <v>2022West RegionReligionChristian - Other</v>
      </c>
      <c r="F13117">
        <v>5.7018818923580801</v>
      </c>
    </row>
    <row r="13118" spans="1:6" x14ac:dyDescent="0.25">
      <c r="A13118" s="95">
        <v>44651</v>
      </c>
      <c r="B13118" t="s">
        <v>127</v>
      </c>
      <c r="C13118" t="s">
        <v>1</v>
      </c>
      <c r="D13118" t="s">
        <v>139</v>
      </c>
      <c r="E13118" t="str">
        <f t="shared" si="204"/>
        <v>2022East RegionReligionChristian - Church Of Scotland</v>
      </c>
      <c r="F13118">
        <v>11.667615253272601</v>
      </c>
    </row>
    <row r="13119" spans="1:6" x14ac:dyDescent="0.25">
      <c r="A13119" s="95">
        <v>44651</v>
      </c>
      <c r="B13119" t="s">
        <v>132</v>
      </c>
      <c r="C13119" t="s">
        <v>1</v>
      </c>
      <c r="D13119" t="s">
        <v>139</v>
      </c>
      <c r="E13119" t="str">
        <f t="shared" si="204"/>
        <v>2022National Bodies and Special Health BoardsReligionChristian - Church Of Scotland</v>
      </c>
      <c r="F13119">
        <v>14.301967890101499</v>
      </c>
    </row>
    <row r="13120" spans="1:6" x14ac:dyDescent="0.25">
      <c r="A13120" s="95">
        <v>44651</v>
      </c>
      <c r="B13120" t="s">
        <v>128</v>
      </c>
      <c r="C13120" t="s">
        <v>1</v>
      </c>
      <c r="D13120" t="s">
        <v>139</v>
      </c>
      <c r="E13120" t="str">
        <f t="shared" si="204"/>
        <v>2022North RegionReligionChristian - Church Of Scotland</v>
      </c>
      <c r="F13120">
        <v>17.388469271314399</v>
      </c>
    </row>
    <row r="13121" spans="1:6" x14ac:dyDescent="0.25">
      <c r="A13121" s="95">
        <v>44651</v>
      </c>
      <c r="B13121" t="s">
        <v>129</v>
      </c>
      <c r="C13121" t="s">
        <v>1</v>
      </c>
      <c r="D13121" t="s">
        <v>139</v>
      </c>
      <c r="E13121" t="str">
        <f t="shared" si="204"/>
        <v>2022West RegionReligionChristian - Church Of Scotland</v>
      </c>
      <c r="F13121">
        <v>14.934976839738701</v>
      </c>
    </row>
    <row r="13122" spans="1:6" x14ac:dyDescent="0.25">
      <c r="A13122" s="95">
        <v>44651</v>
      </c>
      <c r="B13122" t="s">
        <v>127</v>
      </c>
      <c r="C13122" t="s">
        <v>1</v>
      </c>
      <c r="D13122" t="s">
        <v>14</v>
      </c>
      <c r="E13122" t="str">
        <f t="shared" si="204"/>
        <v>2022East RegionReligionDeclined</v>
      </c>
      <c r="F13122">
        <v>13.993287932015701</v>
      </c>
    </row>
    <row r="13123" spans="1:6" x14ac:dyDescent="0.25">
      <c r="A13123" s="95">
        <v>44651</v>
      </c>
      <c r="B13123" t="s">
        <v>132</v>
      </c>
      <c r="C13123" t="s">
        <v>1</v>
      </c>
      <c r="D13123" t="s">
        <v>14</v>
      </c>
      <c r="E13123" t="str">
        <f t="shared" si="204"/>
        <v>2022National Bodies and Special Health BoardsReligionDeclined</v>
      </c>
      <c r="F13123">
        <v>8.0485440984366399</v>
      </c>
    </row>
    <row r="13124" spans="1:6" x14ac:dyDescent="0.25">
      <c r="A13124" s="95">
        <v>44651</v>
      </c>
      <c r="B13124" t="s">
        <v>128</v>
      </c>
      <c r="C13124" t="s">
        <v>1</v>
      </c>
      <c r="D13124" t="s">
        <v>14</v>
      </c>
      <c r="E13124" t="str">
        <f t="shared" ref="E13124:E13187" si="205">"20"&amp;RIGHT(TEXT(A13124,"dd-mmm-yy"),2)&amp;B13124&amp;C13124&amp;D13124</f>
        <v>2022North RegionReligionDeclined</v>
      </c>
      <c r="F13124">
        <v>15.917694578782401</v>
      </c>
    </row>
    <row r="13125" spans="1:6" x14ac:dyDescent="0.25">
      <c r="A13125" s="95">
        <v>44651</v>
      </c>
      <c r="B13125" t="s">
        <v>129</v>
      </c>
      <c r="C13125" t="s">
        <v>1</v>
      </c>
      <c r="D13125" t="s">
        <v>14</v>
      </c>
      <c r="E13125" t="str">
        <f t="shared" si="205"/>
        <v>2022West RegionReligionDeclined</v>
      </c>
      <c r="F13125">
        <v>4.8733453495358203</v>
      </c>
    </row>
    <row r="13126" spans="1:6" x14ac:dyDescent="0.25">
      <c r="A13126" s="95">
        <v>44651</v>
      </c>
      <c r="B13126" t="s">
        <v>127</v>
      </c>
      <c r="C13126" t="s">
        <v>1</v>
      </c>
      <c r="D13126" t="s">
        <v>6</v>
      </c>
      <c r="E13126" t="str">
        <f t="shared" si="205"/>
        <v>2022East RegionReligionNot Known</v>
      </c>
      <c r="F13126">
        <v>27.4350872372578</v>
      </c>
    </row>
    <row r="13127" spans="1:6" x14ac:dyDescent="0.25">
      <c r="A13127" s="95">
        <v>44651</v>
      </c>
      <c r="B13127" t="s">
        <v>132</v>
      </c>
      <c r="C13127" t="s">
        <v>1</v>
      </c>
      <c r="D13127" t="s">
        <v>6</v>
      </c>
      <c r="E13127" t="str">
        <f t="shared" si="205"/>
        <v>2022National Bodies and Special Health BoardsReligionNot Known</v>
      </c>
      <c r="F13127">
        <v>26.7287514221903</v>
      </c>
    </row>
    <row r="13128" spans="1:6" x14ac:dyDescent="0.25">
      <c r="A13128" s="95">
        <v>44651</v>
      </c>
      <c r="B13128" t="s">
        <v>128</v>
      </c>
      <c r="C13128" t="s">
        <v>1</v>
      </c>
      <c r="D13128" t="s">
        <v>6</v>
      </c>
      <c r="E13128" t="str">
        <f t="shared" si="205"/>
        <v>2022North RegionReligionNot Known</v>
      </c>
      <c r="F13128">
        <v>14.582767302432501</v>
      </c>
    </row>
    <row r="13129" spans="1:6" x14ac:dyDescent="0.25">
      <c r="A13129" s="95">
        <v>44651</v>
      </c>
      <c r="B13129" t="s">
        <v>129</v>
      </c>
      <c r="C13129" t="s">
        <v>1</v>
      </c>
      <c r="D13129" t="s">
        <v>6</v>
      </c>
      <c r="E13129" t="str">
        <f t="shared" si="205"/>
        <v>2022West RegionReligionNot Known</v>
      </c>
      <c r="F13129">
        <v>27.053898482469901</v>
      </c>
    </row>
    <row r="13130" spans="1:6" x14ac:dyDescent="0.25">
      <c r="A13130" s="95">
        <v>44651</v>
      </c>
      <c r="B13130" t="s">
        <v>127</v>
      </c>
      <c r="C13130" t="s">
        <v>1</v>
      </c>
      <c r="D13130" t="s">
        <v>7</v>
      </c>
      <c r="E13130" t="str">
        <f t="shared" si="205"/>
        <v>2022East RegionReligionHindu</v>
      </c>
      <c r="F13130">
        <v>0.41018193236904499</v>
      </c>
    </row>
    <row r="13131" spans="1:6" x14ac:dyDescent="0.25">
      <c r="A13131" s="95">
        <v>44651</v>
      </c>
      <c r="B13131" t="s">
        <v>132</v>
      </c>
      <c r="C13131" t="s">
        <v>1</v>
      </c>
      <c r="D13131" t="s">
        <v>7</v>
      </c>
      <c r="E13131" t="str">
        <f t="shared" si="205"/>
        <v>2022National Bodies and Special Health BoardsReligionHindu</v>
      </c>
      <c r="F13131">
        <v>0.58573174328936795</v>
      </c>
    </row>
    <row r="13132" spans="1:6" x14ac:dyDescent="0.25">
      <c r="A13132" s="95">
        <v>44651</v>
      </c>
      <c r="B13132" t="s">
        <v>128</v>
      </c>
      <c r="C13132" t="s">
        <v>1</v>
      </c>
      <c r="D13132" t="s">
        <v>7</v>
      </c>
      <c r="E13132" t="str">
        <f t="shared" si="205"/>
        <v>2022North RegionReligionHindu</v>
      </c>
      <c r="F13132">
        <v>0.95636580992229503</v>
      </c>
    </row>
    <row r="13133" spans="1:6" x14ac:dyDescent="0.25">
      <c r="A13133" s="95">
        <v>44651</v>
      </c>
      <c r="B13133" t="s">
        <v>129</v>
      </c>
      <c r="C13133" t="s">
        <v>1</v>
      </c>
      <c r="D13133" t="s">
        <v>7</v>
      </c>
      <c r="E13133" t="str">
        <f t="shared" si="205"/>
        <v>2022West RegionReligionHindu</v>
      </c>
      <c r="F13133">
        <v>0.53006957768862495</v>
      </c>
    </row>
    <row r="13134" spans="1:6" x14ac:dyDescent="0.25">
      <c r="A13134" s="95">
        <v>44651</v>
      </c>
      <c r="B13134" t="s">
        <v>127</v>
      </c>
      <c r="C13134" t="s">
        <v>1</v>
      </c>
      <c r="D13134" t="s">
        <v>8</v>
      </c>
      <c r="E13134" t="str">
        <f t="shared" si="205"/>
        <v>2022East RegionReligionJewish</v>
      </c>
      <c r="F13134">
        <v>6.0840382313112E-2</v>
      </c>
    </row>
    <row r="13135" spans="1:6" x14ac:dyDescent="0.25">
      <c r="A13135" s="95">
        <v>44651</v>
      </c>
      <c r="B13135" t="s">
        <v>132</v>
      </c>
      <c r="C13135" t="s">
        <v>1</v>
      </c>
      <c r="D13135" t="s">
        <v>8</v>
      </c>
      <c r="E13135" t="str">
        <f t="shared" si="205"/>
        <v>2022National Bodies and Special Health BoardsReligionJewish</v>
      </c>
      <c r="F13135">
        <v>0.143272512747039</v>
      </c>
    </row>
    <row r="13136" spans="1:6" x14ac:dyDescent="0.25">
      <c r="A13136" s="95">
        <v>44651</v>
      </c>
      <c r="B13136" t="s">
        <v>128</v>
      </c>
      <c r="C13136" t="s">
        <v>1</v>
      </c>
      <c r="D13136" t="s">
        <v>8</v>
      </c>
      <c r="E13136" t="str">
        <f t="shared" si="205"/>
        <v>2022North RegionReligionJewish</v>
      </c>
      <c r="F13136">
        <v>7.2451955297143503E-2</v>
      </c>
    </row>
    <row r="13137" spans="1:6" x14ac:dyDescent="0.25">
      <c r="A13137" s="95">
        <v>44651</v>
      </c>
      <c r="B13137" t="s">
        <v>129</v>
      </c>
      <c r="C13137" t="s">
        <v>1</v>
      </c>
      <c r="D13137" t="s">
        <v>8</v>
      </c>
      <c r="E13137" t="str">
        <f t="shared" si="205"/>
        <v>2022West RegionReligionJewish</v>
      </c>
      <c r="F13137">
        <v>8.8183421516754804E-2</v>
      </c>
    </row>
    <row r="13138" spans="1:6" x14ac:dyDescent="0.25">
      <c r="A13138" s="95">
        <v>44651</v>
      </c>
      <c r="B13138" t="s">
        <v>127</v>
      </c>
      <c r="C13138" t="s">
        <v>1</v>
      </c>
      <c r="D13138" t="s">
        <v>9</v>
      </c>
      <c r="E13138" t="str">
        <f t="shared" si="205"/>
        <v>2022East RegionReligionMuslim</v>
      </c>
      <c r="F13138">
        <v>0.97737130296547803</v>
      </c>
    </row>
    <row r="13139" spans="1:6" x14ac:dyDescent="0.25">
      <c r="A13139" s="95">
        <v>44651</v>
      </c>
      <c r="B13139" t="s">
        <v>132</v>
      </c>
      <c r="C13139" t="s">
        <v>1</v>
      </c>
      <c r="D13139" t="s">
        <v>9</v>
      </c>
      <c r="E13139" t="str">
        <f t="shared" si="205"/>
        <v>2022National Bodies and Special Health BoardsReligionMuslim</v>
      </c>
      <c r="F13139">
        <v>1.2136024609161</v>
      </c>
    </row>
    <row r="13140" spans="1:6" x14ac:dyDescent="0.25">
      <c r="A13140" s="95">
        <v>44651</v>
      </c>
      <c r="B13140" t="s">
        <v>128</v>
      </c>
      <c r="C13140" t="s">
        <v>1</v>
      </c>
      <c r="D13140" t="s">
        <v>9</v>
      </c>
      <c r="E13140" t="str">
        <f t="shared" si="205"/>
        <v>2022North RegionReligionMuslim</v>
      </c>
      <c r="F13140">
        <v>0.91832853339129406</v>
      </c>
    </row>
    <row r="13141" spans="1:6" x14ac:dyDescent="0.25">
      <c r="A13141" s="95">
        <v>44651</v>
      </c>
      <c r="B13141" t="s">
        <v>129</v>
      </c>
      <c r="C13141" t="s">
        <v>1</v>
      </c>
      <c r="D13141" t="s">
        <v>9</v>
      </c>
      <c r="E13141" t="str">
        <f t="shared" si="205"/>
        <v>2022West RegionReligionMuslim</v>
      </c>
      <c r="F13141">
        <v>1.15995115995116</v>
      </c>
    </row>
    <row r="13142" spans="1:6" x14ac:dyDescent="0.25">
      <c r="A13142" s="95">
        <v>44651</v>
      </c>
      <c r="B13142" t="s">
        <v>127</v>
      </c>
      <c r="C13142" t="s">
        <v>1</v>
      </c>
      <c r="D13142" t="s">
        <v>13</v>
      </c>
      <c r="E13142" t="str">
        <f t="shared" si="205"/>
        <v>2022East RegionReligionNo Religion</v>
      </c>
      <c r="F13142">
        <v>25.829686181382801</v>
      </c>
    </row>
    <row r="13143" spans="1:6" x14ac:dyDescent="0.25">
      <c r="A13143" s="95">
        <v>44651</v>
      </c>
      <c r="B13143" t="s">
        <v>132</v>
      </c>
      <c r="C13143" t="s">
        <v>1</v>
      </c>
      <c r="D13143" t="s">
        <v>13</v>
      </c>
      <c r="E13143" t="str">
        <f t="shared" si="205"/>
        <v>2022National Bodies and Special Health BoardsReligionNo Religion</v>
      </c>
      <c r="F13143">
        <v>30.807804138047199</v>
      </c>
    </row>
    <row r="13144" spans="1:6" x14ac:dyDescent="0.25">
      <c r="A13144" s="95">
        <v>44651</v>
      </c>
      <c r="B13144" t="s">
        <v>128</v>
      </c>
      <c r="C13144" t="s">
        <v>1</v>
      </c>
      <c r="D13144" t="s">
        <v>13</v>
      </c>
      <c r="E13144" t="str">
        <f t="shared" si="205"/>
        <v>2022North RegionReligionNo Religion</v>
      </c>
      <c r="F13144">
        <v>33.088807984205403</v>
      </c>
    </row>
    <row r="13145" spans="1:6" x14ac:dyDescent="0.25">
      <c r="A13145" s="95">
        <v>44651</v>
      </c>
      <c r="B13145" t="s">
        <v>129</v>
      </c>
      <c r="C13145" t="s">
        <v>1</v>
      </c>
      <c r="D13145" t="s">
        <v>13</v>
      </c>
      <c r="E13145" t="str">
        <f t="shared" si="205"/>
        <v>2022West RegionReligionNo Religion</v>
      </c>
      <c r="F13145">
        <v>30.419404228927998</v>
      </c>
    </row>
    <row r="13146" spans="1:6" x14ac:dyDescent="0.25">
      <c r="A13146" s="95">
        <v>44651</v>
      </c>
      <c r="B13146" t="s">
        <v>127</v>
      </c>
      <c r="C13146" t="s">
        <v>1</v>
      </c>
      <c r="D13146" t="s">
        <v>12</v>
      </c>
      <c r="E13146" t="str">
        <f t="shared" si="205"/>
        <v>2022East RegionReligionOther</v>
      </c>
      <c r="F13146">
        <v>5.1910584263929502</v>
      </c>
    </row>
    <row r="13147" spans="1:6" x14ac:dyDescent="0.25">
      <c r="A13147" s="95">
        <v>44651</v>
      </c>
      <c r="B13147" t="s">
        <v>132</v>
      </c>
      <c r="C13147" t="s">
        <v>1</v>
      </c>
      <c r="D13147" t="s">
        <v>12</v>
      </c>
      <c r="E13147" t="str">
        <f t="shared" si="205"/>
        <v>2022National Bodies and Special Health BoardsReligionOther</v>
      </c>
      <c r="F13147">
        <v>1.3231637941932399</v>
      </c>
    </row>
    <row r="13148" spans="1:6" x14ac:dyDescent="0.25">
      <c r="A13148" s="95">
        <v>44651</v>
      </c>
      <c r="B13148" t="s">
        <v>128</v>
      </c>
      <c r="C13148" t="s">
        <v>1</v>
      </c>
      <c r="D13148" t="s">
        <v>12</v>
      </c>
      <c r="E13148" t="str">
        <f t="shared" si="205"/>
        <v>2022North RegionReligionOther</v>
      </c>
      <c r="F13148">
        <v>1.1936459635204399</v>
      </c>
    </row>
    <row r="13149" spans="1:6" x14ac:dyDescent="0.25">
      <c r="A13149" s="95">
        <v>44651</v>
      </c>
      <c r="B13149" t="s">
        <v>129</v>
      </c>
      <c r="C13149" t="s">
        <v>1</v>
      </c>
      <c r="D13149" t="s">
        <v>12</v>
      </c>
      <c r="E13149" t="str">
        <f t="shared" si="205"/>
        <v>2022West RegionReligionOther</v>
      </c>
      <c r="F13149">
        <v>0.873112777874682</v>
      </c>
    </row>
    <row r="13150" spans="1:6" x14ac:dyDescent="0.25">
      <c r="A13150" s="95">
        <v>44651</v>
      </c>
      <c r="B13150" t="s">
        <v>127</v>
      </c>
      <c r="C13150" t="s">
        <v>1</v>
      </c>
      <c r="D13150" t="s">
        <v>140</v>
      </c>
      <c r="E13150" t="str">
        <f t="shared" si="205"/>
        <v>2022East RegionReligionChristian - Roman Catholic</v>
      </c>
      <c r="F13150">
        <v>7.6658881714521199</v>
      </c>
    </row>
    <row r="13151" spans="1:6" x14ac:dyDescent="0.25">
      <c r="A13151" s="95">
        <v>44651</v>
      </c>
      <c r="B13151" t="s">
        <v>132</v>
      </c>
      <c r="C13151" t="s">
        <v>1</v>
      </c>
      <c r="D13151" t="s">
        <v>140</v>
      </c>
      <c r="E13151" t="str">
        <f t="shared" si="205"/>
        <v>2022National Bodies and Special Health BoardsReligionChristian - Roman Catholic</v>
      </c>
      <c r="F13151">
        <v>9.9237284564493695</v>
      </c>
    </row>
    <row r="13152" spans="1:6" x14ac:dyDescent="0.25">
      <c r="A13152" s="95">
        <v>44651</v>
      </c>
      <c r="B13152" t="s">
        <v>128</v>
      </c>
      <c r="C13152" t="s">
        <v>1</v>
      </c>
      <c r="D13152" t="s">
        <v>140</v>
      </c>
      <c r="E13152" t="str">
        <f t="shared" si="205"/>
        <v>2022North RegionReligionChristian - Roman Catholic</v>
      </c>
      <c r="F13152">
        <v>7.0296509627053503</v>
      </c>
    </row>
    <row r="13153" spans="1:6" x14ac:dyDescent="0.25">
      <c r="A13153" s="95">
        <v>44651</v>
      </c>
      <c r="B13153" t="s">
        <v>129</v>
      </c>
      <c r="C13153" t="s">
        <v>1</v>
      </c>
      <c r="D13153" t="s">
        <v>140</v>
      </c>
      <c r="E13153" t="str">
        <f t="shared" si="205"/>
        <v>2022West RegionReligionChristian - Roman Catholic</v>
      </c>
      <c r="F13153">
        <v>14.000814000814</v>
      </c>
    </row>
    <row r="13154" spans="1:6" x14ac:dyDescent="0.25">
      <c r="A13154" s="95">
        <v>44651</v>
      </c>
      <c r="B13154" t="s">
        <v>127</v>
      </c>
      <c r="C13154" t="s">
        <v>1</v>
      </c>
      <c r="D13154" t="s">
        <v>10</v>
      </c>
      <c r="E13154" t="str">
        <f t="shared" si="205"/>
        <v>2022East RegionReligionSikh</v>
      </c>
      <c r="F13154">
        <v>0.10009224186995801</v>
      </c>
    </row>
    <row r="13155" spans="1:6" x14ac:dyDescent="0.25">
      <c r="A13155" s="95">
        <v>44651</v>
      </c>
      <c r="B13155" t="s">
        <v>132</v>
      </c>
      <c r="C13155" t="s">
        <v>1</v>
      </c>
      <c r="D13155" t="s">
        <v>10</v>
      </c>
      <c r="E13155" t="str">
        <f t="shared" si="205"/>
        <v>2022National Bodies and Special Health BoardsReligionSikh</v>
      </c>
      <c r="F13155">
        <v>0.13905861531330299</v>
      </c>
    </row>
    <row r="13156" spans="1:6" x14ac:dyDescent="0.25">
      <c r="A13156" s="95">
        <v>44651</v>
      </c>
      <c r="B13156" t="s">
        <v>128</v>
      </c>
      <c r="C13156" t="s">
        <v>1</v>
      </c>
      <c r="D13156" t="s">
        <v>10</v>
      </c>
      <c r="E13156" t="str">
        <f t="shared" si="205"/>
        <v>2022North RegionReligionSikh</v>
      </c>
      <c r="F13156">
        <v>7.9697150826857896E-2</v>
      </c>
    </row>
    <row r="13157" spans="1:6" x14ac:dyDescent="0.25">
      <c r="A13157" s="95">
        <v>44651</v>
      </c>
      <c r="B13157" t="s">
        <v>129</v>
      </c>
      <c r="C13157" t="s">
        <v>1</v>
      </c>
      <c r="D13157" t="s">
        <v>10</v>
      </c>
      <c r="E13157" t="str">
        <f t="shared" si="205"/>
        <v>2022West RegionReligionSikh</v>
      </c>
      <c r="F13157">
        <v>0.13954299668585299</v>
      </c>
    </row>
    <row r="13158" spans="1:6" x14ac:dyDescent="0.25">
      <c r="A13158" s="95">
        <v>44651</v>
      </c>
      <c r="B13158" t="s">
        <v>127</v>
      </c>
      <c r="C13158" t="s">
        <v>3</v>
      </c>
      <c r="D13158" t="s">
        <v>30</v>
      </c>
      <c r="E13158" t="str">
        <f t="shared" si="205"/>
        <v>2022East RegionSexual OrientationBisexual</v>
      </c>
      <c r="F13158">
        <v>0.91456832767452301</v>
      </c>
    </row>
    <row r="13159" spans="1:6" x14ac:dyDescent="0.25">
      <c r="A13159" s="95">
        <v>44651</v>
      </c>
      <c r="B13159" t="s">
        <v>132</v>
      </c>
      <c r="C13159" t="s">
        <v>3</v>
      </c>
      <c r="D13159" t="s">
        <v>30</v>
      </c>
      <c r="E13159" t="str">
        <f t="shared" si="205"/>
        <v>2022National Bodies and Special Health BoardsSexual OrientationBisexual</v>
      </c>
      <c r="F13159">
        <v>1.12932451224137</v>
      </c>
    </row>
    <row r="13160" spans="1:6" x14ac:dyDescent="0.25">
      <c r="A13160" s="95">
        <v>44651</v>
      </c>
      <c r="B13160" t="s">
        <v>128</v>
      </c>
      <c r="C13160" t="s">
        <v>3</v>
      </c>
      <c r="D13160" t="s">
        <v>30</v>
      </c>
      <c r="E13160" t="str">
        <f t="shared" si="205"/>
        <v>2022North RegionSexual OrientationBisexual</v>
      </c>
      <c r="F13160">
        <v>1.0396855585140099</v>
      </c>
    </row>
    <row r="13161" spans="1:6" x14ac:dyDescent="0.25">
      <c r="A13161" s="95">
        <v>44651</v>
      </c>
      <c r="B13161" t="s">
        <v>129</v>
      </c>
      <c r="C13161" t="s">
        <v>3</v>
      </c>
      <c r="D13161" t="s">
        <v>30</v>
      </c>
      <c r="E13161" t="str">
        <f t="shared" si="205"/>
        <v>2022West RegionSexual OrientationBisexual</v>
      </c>
      <c r="F13161">
        <v>0.76167219024361799</v>
      </c>
    </row>
    <row r="13162" spans="1:6" x14ac:dyDescent="0.25">
      <c r="A13162" s="95">
        <v>44651</v>
      </c>
      <c r="B13162" t="s">
        <v>127</v>
      </c>
      <c r="C13162" t="s">
        <v>3</v>
      </c>
      <c r="D13162" t="s">
        <v>14</v>
      </c>
      <c r="E13162" t="str">
        <f t="shared" si="205"/>
        <v>2022East RegionSexual OrientationDeclined</v>
      </c>
      <c r="F13162">
        <v>21.5021686652405</v>
      </c>
    </row>
    <row r="13163" spans="1:6" x14ac:dyDescent="0.25">
      <c r="A13163" s="95">
        <v>44651</v>
      </c>
      <c r="B13163" t="s">
        <v>132</v>
      </c>
      <c r="C13163" t="s">
        <v>3</v>
      </c>
      <c r="D13163" t="s">
        <v>14</v>
      </c>
      <c r="E13163" t="str">
        <f t="shared" si="205"/>
        <v>2022National Bodies and Special Health BoardsSexual OrientationDeclined</v>
      </c>
      <c r="F13163">
        <v>7.3406093295689097</v>
      </c>
    </row>
    <row r="13164" spans="1:6" x14ac:dyDescent="0.25">
      <c r="A13164" s="95">
        <v>44651</v>
      </c>
      <c r="B13164" t="s">
        <v>128</v>
      </c>
      <c r="C13164" t="s">
        <v>3</v>
      </c>
      <c r="D13164" t="s">
        <v>14</v>
      </c>
      <c r="E13164" t="str">
        <f t="shared" si="205"/>
        <v>2022North RegionSexual OrientationDeclined</v>
      </c>
      <c r="F13164">
        <v>17.107717944537999</v>
      </c>
    </row>
    <row r="13165" spans="1:6" x14ac:dyDescent="0.25">
      <c r="A13165" s="95">
        <v>44651</v>
      </c>
      <c r="B13165" t="s">
        <v>129</v>
      </c>
      <c r="C13165" t="s">
        <v>3</v>
      </c>
      <c r="D13165" t="s">
        <v>14</v>
      </c>
      <c r="E13165" t="str">
        <f t="shared" si="205"/>
        <v>2022West RegionSexual OrientationDeclined</v>
      </c>
      <c r="F13165">
        <v>4.71442138108804</v>
      </c>
    </row>
    <row r="13166" spans="1:6" x14ac:dyDescent="0.25">
      <c r="A13166" s="95">
        <v>44651</v>
      </c>
      <c r="B13166" t="s">
        <v>127</v>
      </c>
      <c r="C13166" t="s">
        <v>3</v>
      </c>
      <c r="D13166" t="s">
        <v>6</v>
      </c>
      <c r="E13166" t="str">
        <f t="shared" si="205"/>
        <v>2022East RegionSexual OrientationNot Known</v>
      </c>
      <c r="F13166">
        <v>17.0156811178929</v>
      </c>
    </row>
    <row r="13167" spans="1:6" x14ac:dyDescent="0.25">
      <c r="A13167" s="95">
        <v>44651</v>
      </c>
      <c r="B13167" t="s">
        <v>132</v>
      </c>
      <c r="C13167" t="s">
        <v>3</v>
      </c>
      <c r="D13167" t="s">
        <v>6</v>
      </c>
      <c r="E13167" t="str">
        <f t="shared" si="205"/>
        <v>2022National Bodies and Special Health BoardsSexual OrientationNot Known</v>
      </c>
      <c r="F13167">
        <v>28.1783321393957</v>
      </c>
    </row>
    <row r="13168" spans="1:6" x14ac:dyDescent="0.25">
      <c r="A13168" s="95">
        <v>44651</v>
      </c>
      <c r="B13168" t="s">
        <v>128</v>
      </c>
      <c r="C13168" t="s">
        <v>3</v>
      </c>
      <c r="D13168" t="s">
        <v>6</v>
      </c>
      <c r="E13168" t="str">
        <f t="shared" si="205"/>
        <v>2022North RegionSexual OrientationNot Known</v>
      </c>
      <c r="F13168">
        <v>16.0861453748483</v>
      </c>
    </row>
    <row r="13169" spans="1:6" x14ac:dyDescent="0.25">
      <c r="A13169" s="95">
        <v>44651</v>
      </c>
      <c r="B13169" t="s">
        <v>129</v>
      </c>
      <c r="C13169" t="s">
        <v>3</v>
      </c>
      <c r="D13169" t="s">
        <v>6</v>
      </c>
      <c r="E13169" t="str">
        <f t="shared" si="205"/>
        <v>2022West RegionSexual OrientationNot Known</v>
      </c>
      <c r="F13169">
        <v>32.178227416322599</v>
      </c>
    </row>
    <row r="13170" spans="1:6" x14ac:dyDescent="0.25">
      <c r="A13170" s="95">
        <v>44651</v>
      </c>
      <c r="B13170" t="s">
        <v>127</v>
      </c>
      <c r="C13170" t="s">
        <v>3</v>
      </c>
      <c r="D13170" t="s">
        <v>147</v>
      </c>
      <c r="E13170" t="str">
        <f t="shared" si="205"/>
        <v>2022East RegionSexual OrientationGay/Lesbian</v>
      </c>
      <c r="F13170">
        <v>1.58381253311875</v>
      </c>
    </row>
    <row r="13171" spans="1:6" x14ac:dyDescent="0.25">
      <c r="A13171" s="95">
        <v>44651</v>
      </c>
      <c r="B13171" t="s">
        <v>132</v>
      </c>
      <c r="C13171" t="s">
        <v>3</v>
      </c>
      <c r="D13171" t="s">
        <v>147</v>
      </c>
      <c r="E13171" t="str">
        <f t="shared" si="205"/>
        <v>2022National Bodies and Special Health BoardsSexual OrientationGay/Lesbian</v>
      </c>
      <c r="F13171">
        <v>2.2333656398803199</v>
      </c>
    </row>
    <row r="13172" spans="1:6" x14ac:dyDescent="0.25">
      <c r="A13172" s="95">
        <v>44651</v>
      </c>
      <c r="B13172" t="s">
        <v>128</v>
      </c>
      <c r="C13172" t="s">
        <v>3</v>
      </c>
      <c r="D13172" t="s">
        <v>147</v>
      </c>
      <c r="E13172" t="str">
        <f t="shared" si="205"/>
        <v>2022North RegionSexual OrientationGay/Lesbian</v>
      </c>
      <c r="F13172">
        <v>1.1302505026354399</v>
      </c>
    </row>
    <row r="13173" spans="1:6" x14ac:dyDescent="0.25">
      <c r="A13173" s="95">
        <v>44651</v>
      </c>
      <c r="B13173" t="s">
        <v>129</v>
      </c>
      <c r="C13173" t="s">
        <v>3</v>
      </c>
      <c r="D13173" t="s">
        <v>147</v>
      </c>
      <c r="E13173" t="str">
        <f t="shared" si="205"/>
        <v>2022West RegionSexual OrientationGay/Lesbian</v>
      </c>
      <c r="F13173">
        <v>1.3644204120394501</v>
      </c>
    </row>
    <row r="13174" spans="1:6" x14ac:dyDescent="0.25">
      <c r="A13174" s="95">
        <v>44651</v>
      </c>
      <c r="B13174" t="s">
        <v>127</v>
      </c>
      <c r="C13174" t="s">
        <v>3</v>
      </c>
      <c r="D13174" t="s">
        <v>32</v>
      </c>
      <c r="E13174" t="str">
        <f t="shared" si="205"/>
        <v>2022East RegionSexual OrientationHeterosexual</v>
      </c>
      <c r="F13174">
        <v>58.710968932153101</v>
      </c>
    </row>
    <row r="13175" spans="1:6" x14ac:dyDescent="0.25">
      <c r="A13175" s="95">
        <v>44651</v>
      </c>
      <c r="B13175" t="s">
        <v>132</v>
      </c>
      <c r="C13175" t="s">
        <v>3</v>
      </c>
      <c r="D13175" t="s">
        <v>32</v>
      </c>
      <c r="E13175" t="str">
        <f t="shared" si="205"/>
        <v>2022National Bodies and Special Health BoardsSexual OrientationHeterosexual</v>
      </c>
      <c r="F13175">
        <v>60.8739623277569</v>
      </c>
    </row>
    <row r="13176" spans="1:6" x14ac:dyDescent="0.25">
      <c r="A13176" s="95">
        <v>44651</v>
      </c>
      <c r="B13176" t="s">
        <v>128</v>
      </c>
      <c r="C13176" t="s">
        <v>3</v>
      </c>
      <c r="D13176" t="s">
        <v>32</v>
      </c>
      <c r="E13176" t="str">
        <f t="shared" si="205"/>
        <v>2022North RegionSexual OrientationHeterosexual</v>
      </c>
      <c r="F13176">
        <v>64.342770200510699</v>
      </c>
    </row>
    <row r="13177" spans="1:6" x14ac:dyDescent="0.25">
      <c r="A13177" s="95">
        <v>44651</v>
      </c>
      <c r="B13177" t="s">
        <v>129</v>
      </c>
      <c r="C13177" t="s">
        <v>3</v>
      </c>
      <c r="D13177" t="s">
        <v>32</v>
      </c>
      <c r="E13177" t="str">
        <f t="shared" si="205"/>
        <v>2022West RegionSexual OrientationHeterosexual</v>
      </c>
      <c r="F13177">
        <v>60.751594084927397</v>
      </c>
    </row>
    <row r="13178" spans="1:6" x14ac:dyDescent="0.25">
      <c r="A13178" s="95">
        <v>44651</v>
      </c>
      <c r="B13178" t="s">
        <v>127</v>
      </c>
      <c r="C13178" t="s">
        <v>3</v>
      </c>
      <c r="D13178" t="s">
        <v>12</v>
      </c>
      <c r="E13178" t="str">
        <f t="shared" si="205"/>
        <v>2022East RegionSexual OrientationOther</v>
      </c>
      <c r="F13178">
        <v>0.27280042392008302</v>
      </c>
    </row>
    <row r="13179" spans="1:6" x14ac:dyDescent="0.25">
      <c r="A13179" s="95">
        <v>44651</v>
      </c>
      <c r="B13179" t="s">
        <v>132</v>
      </c>
      <c r="C13179" t="s">
        <v>3</v>
      </c>
      <c r="D13179" t="s">
        <v>12</v>
      </c>
      <c r="E13179" t="str">
        <f t="shared" si="205"/>
        <v>2022National Bodies and Special Health BoardsSexual OrientationOther</v>
      </c>
      <c r="F13179">
        <v>0.24440605115671399</v>
      </c>
    </row>
    <row r="13180" spans="1:6" x14ac:dyDescent="0.25">
      <c r="A13180" s="95">
        <v>44651</v>
      </c>
      <c r="B13180" t="s">
        <v>128</v>
      </c>
      <c r="C13180" t="s">
        <v>3</v>
      </c>
      <c r="D13180" t="s">
        <v>12</v>
      </c>
      <c r="E13180" t="str">
        <f t="shared" si="205"/>
        <v>2022North RegionSexual OrientationOther</v>
      </c>
      <c r="F13180">
        <v>0.29343041895343103</v>
      </c>
    </row>
    <row r="13181" spans="1:6" x14ac:dyDescent="0.25">
      <c r="A13181" s="95">
        <v>44651</v>
      </c>
      <c r="B13181" t="s">
        <v>129</v>
      </c>
      <c r="C13181" t="s">
        <v>3</v>
      </c>
      <c r="D13181" t="s">
        <v>12</v>
      </c>
      <c r="E13181" t="str">
        <f t="shared" si="205"/>
        <v>2022West RegionSexual OrientationOther</v>
      </c>
      <c r="F13181">
        <v>0.229664515378801</v>
      </c>
    </row>
    <row r="13182" spans="1:6" x14ac:dyDescent="0.25">
      <c r="A13182" s="95">
        <v>44651</v>
      </c>
      <c r="B13182" t="s">
        <v>127</v>
      </c>
      <c r="C13182" t="s">
        <v>130</v>
      </c>
      <c r="D13182" t="s">
        <v>14</v>
      </c>
      <c r="E13182" t="str">
        <f t="shared" si="205"/>
        <v>2022East RegionTransgenderDeclined</v>
      </c>
      <c r="F13182">
        <v>13.5948815575137</v>
      </c>
    </row>
    <row r="13183" spans="1:6" x14ac:dyDescent="0.25">
      <c r="A13183" s="95">
        <v>44651</v>
      </c>
      <c r="B13183" t="s">
        <v>132</v>
      </c>
      <c r="C13183" t="s">
        <v>130</v>
      </c>
      <c r="D13183" t="s">
        <v>14</v>
      </c>
      <c r="E13183" t="str">
        <f t="shared" si="205"/>
        <v>2022National Bodies and Special Health BoardsTransgenderDeclined</v>
      </c>
      <c r="F13183">
        <v>13.8890059415953</v>
      </c>
    </row>
    <row r="13184" spans="1:6" x14ac:dyDescent="0.25">
      <c r="A13184" s="95">
        <v>44651</v>
      </c>
      <c r="B13184" t="s">
        <v>128</v>
      </c>
      <c r="C13184" t="s">
        <v>130</v>
      </c>
      <c r="D13184" t="s">
        <v>14</v>
      </c>
      <c r="E13184" t="str">
        <f t="shared" si="205"/>
        <v>2022North RegionTransgenderDeclined</v>
      </c>
      <c r="F13184">
        <v>16.5425926932203</v>
      </c>
    </row>
    <row r="13185" spans="1:6" x14ac:dyDescent="0.25">
      <c r="A13185" s="95">
        <v>44651</v>
      </c>
      <c r="B13185" t="s">
        <v>129</v>
      </c>
      <c r="C13185" t="s">
        <v>130</v>
      </c>
      <c r="D13185" t="s">
        <v>14</v>
      </c>
      <c r="E13185" t="str">
        <f t="shared" si="205"/>
        <v>2022West RegionTransgenderDeclined</v>
      </c>
      <c r="F13185">
        <v>6.6864352578638204</v>
      </c>
    </row>
    <row r="13186" spans="1:6" x14ac:dyDescent="0.25">
      <c r="A13186" s="95">
        <v>44651</v>
      </c>
      <c r="B13186" t="s">
        <v>127</v>
      </c>
      <c r="C13186" t="s">
        <v>130</v>
      </c>
      <c r="D13186" t="s">
        <v>6</v>
      </c>
      <c r="E13186" t="str">
        <f t="shared" si="205"/>
        <v>2022East RegionTransgenderNot Known</v>
      </c>
      <c r="F13186">
        <v>11.524345965890101</v>
      </c>
    </row>
    <row r="13187" spans="1:6" x14ac:dyDescent="0.25">
      <c r="A13187" s="95">
        <v>44651</v>
      </c>
      <c r="B13187" t="s">
        <v>132</v>
      </c>
      <c r="C13187" t="s">
        <v>130</v>
      </c>
      <c r="D13187" t="s">
        <v>6</v>
      </c>
      <c r="E13187" t="str">
        <f t="shared" si="205"/>
        <v>2022National Bodies and Special Health BoardsTransgenderNot Known</v>
      </c>
      <c r="F13187">
        <v>27.3397665500821</v>
      </c>
    </row>
    <row r="13188" spans="1:6" x14ac:dyDescent="0.25">
      <c r="A13188" s="95">
        <v>44651</v>
      </c>
      <c r="B13188" t="s">
        <v>128</v>
      </c>
      <c r="C13188" t="s">
        <v>130</v>
      </c>
      <c r="D13188" t="s">
        <v>6</v>
      </c>
      <c r="E13188" t="str">
        <f t="shared" ref="E13188:E13251" si="206">"20"&amp;RIGHT(TEXT(A13188,"dd-mmm-yy"),2)&amp;B13188&amp;C13188&amp;D13188</f>
        <v>2022North RegionTransgenderNot Known</v>
      </c>
      <c r="F13188">
        <v>15.877846003368999</v>
      </c>
    </row>
    <row r="13189" spans="1:6" x14ac:dyDescent="0.25">
      <c r="A13189" s="95">
        <v>44651</v>
      </c>
      <c r="B13189" t="s">
        <v>129</v>
      </c>
      <c r="C13189" t="s">
        <v>130</v>
      </c>
      <c r="D13189" t="s">
        <v>6</v>
      </c>
      <c r="E13189" t="str">
        <f t="shared" si="206"/>
        <v>2022West RegionTransgenderNot Known</v>
      </c>
      <c r="F13189">
        <v>65.402058259201098</v>
      </c>
    </row>
    <row r="13190" spans="1:6" x14ac:dyDescent="0.25">
      <c r="A13190" s="95">
        <v>44651</v>
      </c>
      <c r="B13190" t="s">
        <v>127</v>
      </c>
      <c r="C13190" t="s">
        <v>130</v>
      </c>
      <c r="D13190" t="s">
        <v>131</v>
      </c>
      <c r="E13190" t="str">
        <f t="shared" si="206"/>
        <v>2022East RegionTransgenderNo</v>
      </c>
      <c r="F13190">
        <v>74.764979490903301</v>
      </c>
    </row>
    <row r="13191" spans="1:6" x14ac:dyDescent="0.25">
      <c r="A13191" s="95">
        <v>44651</v>
      </c>
      <c r="B13191" t="s">
        <v>132</v>
      </c>
      <c r="C13191" t="s">
        <v>130</v>
      </c>
      <c r="D13191" t="s">
        <v>131</v>
      </c>
      <c r="E13191" t="str">
        <f t="shared" si="206"/>
        <v>2022National Bodies and Special Health BoardsTransgenderNo</v>
      </c>
      <c r="F13191">
        <v>58.670093969912699</v>
      </c>
    </row>
    <row r="13192" spans="1:6" x14ac:dyDescent="0.25">
      <c r="A13192" s="95">
        <v>44651</v>
      </c>
      <c r="B13192" t="s">
        <v>128</v>
      </c>
      <c r="C13192" t="s">
        <v>130</v>
      </c>
      <c r="D13192" t="s">
        <v>131</v>
      </c>
      <c r="E13192" t="str">
        <f t="shared" si="206"/>
        <v>2022North RegionTransgenderNo</v>
      </c>
      <c r="F13192">
        <v>67.470883370464904</v>
      </c>
    </row>
    <row r="13193" spans="1:6" x14ac:dyDescent="0.25">
      <c r="A13193" s="95">
        <v>44651</v>
      </c>
      <c r="B13193" t="s">
        <v>129</v>
      </c>
      <c r="C13193" t="s">
        <v>130</v>
      </c>
      <c r="D13193" t="s">
        <v>131</v>
      </c>
      <c r="E13193" t="str">
        <f t="shared" si="206"/>
        <v>2022West RegionTransgenderNo</v>
      </c>
      <c r="F13193">
        <v>27.8533635676492</v>
      </c>
    </row>
    <row r="13194" spans="1:6" x14ac:dyDescent="0.25">
      <c r="A13194" s="95">
        <v>44651</v>
      </c>
      <c r="B13194" t="s">
        <v>127</v>
      </c>
      <c r="C13194" t="s">
        <v>130</v>
      </c>
      <c r="D13194" t="s">
        <v>56</v>
      </c>
      <c r="E13194" t="str">
        <f t="shared" si="206"/>
        <v>2022East RegionTransgenderYes</v>
      </c>
      <c r="F13194">
        <v>0.115792985692697</v>
      </c>
    </row>
    <row r="13195" spans="1:6" x14ac:dyDescent="0.25">
      <c r="A13195" s="95">
        <v>44651</v>
      </c>
      <c r="B13195" t="s">
        <v>132</v>
      </c>
      <c r="C13195" t="s">
        <v>130</v>
      </c>
      <c r="D13195" t="s">
        <v>56</v>
      </c>
      <c r="E13195" t="str">
        <f t="shared" si="206"/>
        <v>2022National Bodies and Special Health BoardsTransgenderYes</v>
      </c>
      <c r="F13195">
        <v>0.101133538409675</v>
      </c>
    </row>
    <row r="13196" spans="1:6" x14ac:dyDescent="0.25">
      <c r="A13196" s="95">
        <v>44651</v>
      </c>
      <c r="B13196" t="s">
        <v>128</v>
      </c>
      <c r="C13196" t="s">
        <v>130</v>
      </c>
      <c r="D13196" t="s">
        <v>56</v>
      </c>
      <c r="E13196" t="str">
        <f t="shared" si="206"/>
        <v>2022North RegionTransgenderYes</v>
      </c>
      <c r="F13196">
        <v>0.108677932945715</v>
      </c>
    </row>
    <row r="13197" spans="1:6" x14ac:dyDescent="0.25">
      <c r="A13197" s="95">
        <v>44651</v>
      </c>
      <c r="B13197" t="s">
        <v>129</v>
      </c>
      <c r="C13197" t="s">
        <v>130</v>
      </c>
      <c r="D13197" t="s">
        <v>56</v>
      </c>
      <c r="E13197" t="str">
        <f t="shared" si="206"/>
        <v>2022West RegionTransgenderYes</v>
      </c>
      <c r="F13197">
        <v>5.8142915285772402E-2</v>
      </c>
    </row>
    <row r="13198" spans="1:6" x14ac:dyDescent="0.25">
      <c r="A13198" s="95">
        <v>44651</v>
      </c>
      <c r="B13198" t="s">
        <v>82</v>
      </c>
      <c r="C13198" t="s">
        <v>90</v>
      </c>
      <c r="D13198" t="s">
        <v>69</v>
      </c>
      <c r="E13198" t="str">
        <f t="shared" si="206"/>
        <v>2022NHSScotlandEthnicityAfrican - African</v>
      </c>
      <c r="F13198">
        <v>0.60509252365546196</v>
      </c>
    </row>
    <row r="13199" spans="1:6" x14ac:dyDescent="0.25">
      <c r="A13199" s="95">
        <v>44651</v>
      </c>
      <c r="B13199" t="s">
        <v>82</v>
      </c>
      <c r="C13199" t="s">
        <v>90</v>
      </c>
      <c r="D13199" t="s">
        <v>91</v>
      </c>
      <c r="E13199" t="str">
        <f t="shared" si="206"/>
        <v>2022NHSScotlandEthnicityAfrican - Other</v>
      </c>
      <c r="F13199">
        <v>0.135818679806334</v>
      </c>
    </row>
    <row r="13200" spans="1:6" x14ac:dyDescent="0.25">
      <c r="A13200" s="95">
        <v>44651</v>
      </c>
      <c r="B13200" t="s">
        <v>82</v>
      </c>
      <c r="C13200" t="s">
        <v>90</v>
      </c>
      <c r="D13200" t="s">
        <v>66</v>
      </c>
      <c r="E13200" t="str">
        <f t="shared" si="206"/>
        <v>2022NHSScotlandEthnicityAsian - Bangladeshi</v>
      </c>
      <c r="F13200">
        <v>5.50494316823016E-2</v>
      </c>
    </row>
    <row r="13201" spans="1:6" x14ac:dyDescent="0.25">
      <c r="A13201" s="95">
        <v>44651</v>
      </c>
      <c r="B13201" t="s">
        <v>82</v>
      </c>
      <c r="C13201" t="s">
        <v>90</v>
      </c>
      <c r="D13201" t="s">
        <v>67</v>
      </c>
      <c r="E13201" t="str">
        <f t="shared" si="206"/>
        <v>2022NHSScotlandEthnicityAsian - Chinese</v>
      </c>
      <c r="F13201">
        <v>0.328040465844535</v>
      </c>
    </row>
    <row r="13202" spans="1:6" x14ac:dyDescent="0.25">
      <c r="A13202" s="95">
        <v>44651</v>
      </c>
      <c r="B13202" t="s">
        <v>82</v>
      </c>
      <c r="C13202" t="s">
        <v>90</v>
      </c>
      <c r="D13202" t="s">
        <v>64</v>
      </c>
      <c r="E13202" t="str">
        <f t="shared" si="206"/>
        <v>2022NHSScotlandEthnicityAsian - Indian</v>
      </c>
      <c r="F13202">
        <v>0.98051159873476501</v>
      </c>
    </row>
    <row r="13203" spans="1:6" x14ac:dyDescent="0.25">
      <c r="A13203" s="95">
        <v>44651</v>
      </c>
      <c r="B13203" t="s">
        <v>82</v>
      </c>
      <c r="C13203" t="s">
        <v>90</v>
      </c>
      <c r="D13203" t="s">
        <v>92</v>
      </c>
      <c r="E13203" t="str">
        <f t="shared" si="206"/>
        <v>2022NHSScotlandEthnicityAsian - Other</v>
      </c>
      <c r="F13203">
        <v>0.59200700300966902</v>
      </c>
    </row>
    <row r="13204" spans="1:6" x14ac:dyDescent="0.25">
      <c r="A13204" s="95">
        <v>44651</v>
      </c>
      <c r="B13204" t="s">
        <v>82</v>
      </c>
      <c r="C13204" t="s">
        <v>90</v>
      </c>
      <c r="D13204" t="s">
        <v>65</v>
      </c>
      <c r="E13204" t="str">
        <f t="shared" si="206"/>
        <v>2022NHSScotlandEthnicityAsian - Pakistani</v>
      </c>
      <c r="F13204">
        <v>0.51439632883462105</v>
      </c>
    </row>
    <row r="13205" spans="1:6" x14ac:dyDescent="0.25">
      <c r="A13205" s="95">
        <v>44651</v>
      </c>
      <c r="B13205" t="s">
        <v>82</v>
      </c>
      <c r="C13205" t="s">
        <v>90</v>
      </c>
      <c r="D13205" t="s">
        <v>93</v>
      </c>
      <c r="E13205" t="str">
        <f t="shared" si="206"/>
        <v>2022NHSScotlandEthnicityCaribbean Or Black - Black</v>
      </c>
      <c r="F13205">
        <v>3.9256561937379003E-2</v>
      </c>
    </row>
    <row r="13206" spans="1:6" x14ac:dyDescent="0.25">
      <c r="A13206" s="95">
        <v>44651</v>
      </c>
      <c r="B13206" t="s">
        <v>82</v>
      </c>
      <c r="C13206" t="s">
        <v>90</v>
      </c>
      <c r="D13206" t="s">
        <v>94</v>
      </c>
      <c r="E13206" t="str">
        <f t="shared" si="206"/>
        <v>2022NHSScotlandEthnicityCaribbean Or Black - Caribbean</v>
      </c>
      <c r="F13206">
        <v>4.6927384384912799E-2</v>
      </c>
    </row>
    <row r="13207" spans="1:6" x14ac:dyDescent="0.25">
      <c r="A13207" s="95">
        <v>44651</v>
      </c>
      <c r="B13207" t="s">
        <v>82</v>
      </c>
      <c r="C13207" t="s">
        <v>90</v>
      </c>
      <c r="D13207" t="s">
        <v>95</v>
      </c>
      <c r="E13207" t="str">
        <f t="shared" si="206"/>
        <v>2022NHSScotlandEthnicityCaribbean Or Black - Other</v>
      </c>
      <c r="F13207">
        <v>7.6256999625483296E-2</v>
      </c>
    </row>
    <row r="13208" spans="1:6" x14ac:dyDescent="0.25">
      <c r="A13208" s="95">
        <v>44651</v>
      </c>
      <c r="B13208" t="s">
        <v>82</v>
      </c>
      <c r="C13208" t="s">
        <v>90</v>
      </c>
      <c r="D13208" t="s">
        <v>14</v>
      </c>
      <c r="E13208" t="str">
        <f t="shared" si="206"/>
        <v>2022NHSScotlandEthnicityDeclined</v>
      </c>
      <c r="F13208">
        <v>8.5290521119579097</v>
      </c>
    </row>
    <row r="13209" spans="1:6" x14ac:dyDescent="0.25">
      <c r="A13209" s="95">
        <v>44651</v>
      </c>
      <c r="B13209" t="s">
        <v>82</v>
      </c>
      <c r="C13209" t="s">
        <v>90</v>
      </c>
      <c r="D13209" t="s">
        <v>6</v>
      </c>
      <c r="E13209" t="str">
        <f t="shared" si="206"/>
        <v>2022NHSScotlandEthnicityNot Known</v>
      </c>
      <c r="F13209">
        <v>18.882406291879299</v>
      </c>
    </row>
    <row r="13210" spans="1:6" x14ac:dyDescent="0.25">
      <c r="A13210" s="95">
        <v>44651</v>
      </c>
      <c r="B13210" t="s">
        <v>82</v>
      </c>
      <c r="C13210" t="s">
        <v>90</v>
      </c>
      <c r="D13210" t="s">
        <v>96</v>
      </c>
      <c r="E13210" t="str">
        <f t="shared" si="206"/>
        <v>2022NHSScotlandEthnicityMixed Or Multiple Ethnic Group</v>
      </c>
      <c r="F13210">
        <v>0.48055446509550098</v>
      </c>
    </row>
    <row r="13211" spans="1:6" x14ac:dyDescent="0.25">
      <c r="A13211" s="95">
        <v>44651</v>
      </c>
      <c r="B13211" t="s">
        <v>82</v>
      </c>
      <c r="C13211" t="s">
        <v>90</v>
      </c>
      <c r="D13211" t="s">
        <v>97</v>
      </c>
      <c r="E13211" t="str">
        <f t="shared" si="206"/>
        <v>2022NHSScotlandEthnicityOther Ethnic Group - Arab</v>
      </c>
      <c r="F13211">
        <v>8.2122922673597401E-2</v>
      </c>
    </row>
    <row r="13212" spans="1:6" x14ac:dyDescent="0.25">
      <c r="A13212" s="95">
        <v>44651</v>
      </c>
      <c r="B13212" t="s">
        <v>82</v>
      </c>
      <c r="C13212" t="s">
        <v>90</v>
      </c>
      <c r="D13212" t="s">
        <v>98</v>
      </c>
      <c r="E13212" t="str">
        <f t="shared" si="206"/>
        <v>2022NHSScotlandEthnicityOther Ethnic Group - Other</v>
      </c>
      <c r="F13212">
        <v>0.27299103416223303</v>
      </c>
    </row>
    <row r="13213" spans="1:6" x14ac:dyDescent="0.25">
      <c r="A13213" s="95">
        <v>44651</v>
      </c>
      <c r="B13213" t="s">
        <v>82</v>
      </c>
      <c r="C13213" t="s">
        <v>90</v>
      </c>
      <c r="D13213" t="s">
        <v>99</v>
      </c>
      <c r="E13213" t="str">
        <f t="shared" si="206"/>
        <v>2022NHSScotlandEthnicityWhite - Gypsy Traveller</v>
      </c>
      <c r="F13213">
        <v>9.9269466968084797E-3</v>
      </c>
    </row>
    <row r="13214" spans="1:6" x14ac:dyDescent="0.25">
      <c r="A13214" s="95">
        <v>44651</v>
      </c>
      <c r="B13214" t="s">
        <v>82</v>
      </c>
      <c r="C13214" t="s">
        <v>90</v>
      </c>
      <c r="D13214" t="s">
        <v>59</v>
      </c>
      <c r="E13214" t="str">
        <f t="shared" si="206"/>
        <v>2022NHSScotlandEthnicityWhite - Irish</v>
      </c>
      <c r="F13214">
        <v>1.25350263289699</v>
      </c>
    </row>
    <row r="13215" spans="1:6" x14ac:dyDescent="0.25">
      <c r="A13215" s="95">
        <v>44651</v>
      </c>
      <c r="B13215" t="s">
        <v>82</v>
      </c>
      <c r="C13215" t="s">
        <v>90</v>
      </c>
      <c r="D13215" t="s">
        <v>100</v>
      </c>
      <c r="E13215" t="str">
        <f t="shared" si="206"/>
        <v>2022NHSScotlandEthnicityWhite - Other</v>
      </c>
      <c r="F13215">
        <v>3.2970999778899799</v>
      </c>
    </row>
    <row r="13216" spans="1:6" x14ac:dyDescent="0.25">
      <c r="A13216" s="95">
        <v>44651</v>
      </c>
      <c r="B13216" t="s">
        <v>82</v>
      </c>
      <c r="C13216" t="s">
        <v>90</v>
      </c>
      <c r="D13216" t="s">
        <v>101</v>
      </c>
      <c r="E13216" t="str">
        <f t="shared" si="206"/>
        <v>2022NHSScotlandEthnicityWhite - Other British</v>
      </c>
      <c r="F13216">
        <v>8.7172128743474104</v>
      </c>
    </row>
    <row r="13217" spans="1:6" x14ac:dyDescent="0.25">
      <c r="A13217" s="95">
        <v>44651</v>
      </c>
      <c r="B13217" t="s">
        <v>82</v>
      </c>
      <c r="C13217" t="s">
        <v>90</v>
      </c>
      <c r="D13217" t="s">
        <v>62</v>
      </c>
      <c r="E13217" t="str">
        <f t="shared" si="206"/>
        <v>2022NHSScotlandEthnicityWhite - Polish</v>
      </c>
      <c r="F13217">
        <v>0.20305118243471901</v>
      </c>
    </row>
    <row r="13218" spans="1:6" x14ac:dyDescent="0.25">
      <c r="A13218" s="95">
        <v>44651</v>
      </c>
      <c r="B13218" t="s">
        <v>82</v>
      </c>
      <c r="C13218" t="s">
        <v>90</v>
      </c>
      <c r="D13218" t="s">
        <v>58</v>
      </c>
      <c r="E13218" t="str">
        <f t="shared" si="206"/>
        <v>2022NHSScotlandEthnicityWhite - Scottish</v>
      </c>
      <c r="F13218">
        <v>54.898722582449999</v>
      </c>
    </row>
    <row r="13219" spans="1:6" x14ac:dyDescent="0.25">
      <c r="A13219" s="95">
        <v>44651</v>
      </c>
      <c r="B13219" t="s">
        <v>82</v>
      </c>
      <c r="C13219" t="s">
        <v>1</v>
      </c>
      <c r="D13219" t="s">
        <v>116</v>
      </c>
      <c r="E13219" t="str">
        <f t="shared" si="206"/>
        <v>2022NHSScotlandReligionBuddhist</v>
      </c>
      <c r="F13219">
        <v>0.25719816441731003</v>
      </c>
    </row>
    <row r="13220" spans="1:6" x14ac:dyDescent="0.25">
      <c r="A13220" s="95">
        <v>44651</v>
      </c>
      <c r="B13220" t="s">
        <v>82</v>
      </c>
      <c r="C13220" t="s">
        <v>1</v>
      </c>
      <c r="D13220" t="s">
        <v>11</v>
      </c>
      <c r="E13220" t="str">
        <f t="shared" si="206"/>
        <v>2022NHSScotlandReligionChristian - Other</v>
      </c>
      <c r="F13220">
        <v>6.4701131220698498</v>
      </c>
    </row>
    <row r="13221" spans="1:6" x14ac:dyDescent="0.25">
      <c r="A13221" s="95">
        <v>44651</v>
      </c>
      <c r="B13221" t="s">
        <v>82</v>
      </c>
      <c r="C13221" t="s">
        <v>1</v>
      </c>
      <c r="D13221" t="s">
        <v>139</v>
      </c>
      <c r="E13221" t="str">
        <f t="shared" si="206"/>
        <v>2022NHSScotlandReligionChristian - Church Of Scotland</v>
      </c>
      <c r="F13221">
        <v>14.8836516724649</v>
      </c>
    </row>
    <row r="13222" spans="1:6" x14ac:dyDescent="0.25">
      <c r="A13222" s="95">
        <v>44651</v>
      </c>
      <c r="B13222" t="s">
        <v>82</v>
      </c>
      <c r="C13222" t="s">
        <v>1</v>
      </c>
      <c r="D13222" t="s">
        <v>14</v>
      </c>
      <c r="E13222" t="str">
        <f t="shared" si="206"/>
        <v>2022NHSScotlandReligionDeclined</v>
      </c>
      <c r="F13222">
        <v>9.8285796795401108</v>
      </c>
    </row>
    <row r="13223" spans="1:6" x14ac:dyDescent="0.25">
      <c r="A13223" s="95">
        <v>44651</v>
      </c>
      <c r="B13223" t="s">
        <v>82</v>
      </c>
      <c r="C13223" t="s">
        <v>1</v>
      </c>
      <c r="D13223" t="s">
        <v>6</v>
      </c>
      <c r="E13223" t="str">
        <f t="shared" si="206"/>
        <v>2022NHSScotlandReligionNot Known</v>
      </c>
      <c r="F13223">
        <v>24.306128987135502</v>
      </c>
    </row>
    <row r="13224" spans="1:6" x14ac:dyDescent="0.25">
      <c r="A13224" s="95">
        <v>44651</v>
      </c>
      <c r="B13224" t="s">
        <v>82</v>
      </c>
      <c r="C13224" t="s">
        <v>1</v>
      </c>
      <c r="D13224" t="s">
        <v>7</v>
      </c>
      <c r="E13224" t="str">
        <f t="shared" si="206"/>
        <v>2022NHSScotlandReligionHindu</v>
      </c>
      <c r="F13224">
        <v>0.57666535811460196</v>
      </c>
    </row>
    <row r="13225" spans="1:6" x14ac:dyDescent="0.25">
      <c r="A13225" s="95">
        <v>44651</v>
      </c>
      <c r="B13225" t="s">
        <v>82</v>
      </c>
      <c r="C13225" t="s">
        <v>1</v>
      </c>
      <c r="D13225" t="s">
        <v>8</v>
      </c>
      <c r="E13225" t="str">
        <f t="shared" si="206"/>
        <v>2022NHSScotlandReligionJewish</v>
      </c>
      <c r="F13225">
        <v>7.9866798424322802E-2</v>
      </c>
    </row>
    <row r="13226" spans="1:6" x14ac:dyDescent="0.25">
      <c r="A13226" s="95">
        <v>44651</v>
      </c>
      <c r="B13226" t="s">
        <v>82</v>
      </c>
      <c r="C13226" t="s">
        <v>1</v>
      </c>
      <c r="D13226" t="s">
        <v>9</v>
      </c>
      <c r="E13226" t="str">
        <f t="shared" si="206"/>
        <v>2022NHSScotlandReligionMuslim</v>
      </c>
      <c r="F13226">
        <v>0.98773119633244399</v>
      </c>
    </row>
    <row r="13227" spans="1:6" x14ac:dyDescent="0.25">
      <c r="A13227" s="95">
        <v>44651</v>
      </c>
      <c r="B13227" t="s">
        <v>82</v>
      </c>
      <c r="C13227" t="s">
        <v>1</v>
      </c>
      <c r="D13227" t="s">
        <v>13</v>
      </c>
      <c r="E13227" t="str">
        <f t="shared" si="206"/>
        <v>2022NHSScotlandReligionNo Religion</v>
      </c>
      <c r="F13227">
        <v>30.013220888100701</v>
      </c>
    </row>
    <row r="13228" spans="1:6" x14ac:dyDescent="0.25">
      <c r="A13228" s="95">
        <v>44651</v>
      </c>
      <c r="B13228" t="s">
        <v>82</v>
      </c>
      <c r="C13228" t="s">
        <v>1</v>
      </c>
      <c r="D13228" t="s">
        <v>12</v>
      </c>
      <c r="E13228" t="str">
        <f t="shared" si="206"/>
        <v>2022NHSScotlandReligionOther</v>
      </c>
      <c r="F13228">
        <v>1.9389131798266299</v>
      </c>
    </row>
    <row r="13229" spans="1:6" x14ac:dyDescent="0.25">
      <c r="A13229" s="95">
        <v>44651</v>
      </c>
      <c r="B13229" t="s">
        <v>82</v>
      </c>
      <c r="C13229" t="s">
        <v>1</v>
      </c>
      <c r="D13229" t="s">
        <v>140</v>
      </c>
      <c r="E13229" t="str">
        <f t="shared" si="206"/>
        <v>2022NHSScotlandReligionChristian - Roman Catholic</v>
      </c>
      <c r="F13229">
        <v>10.549636989608199</v>
      </c>
    </row>
    <row r="13230" spans="1:6" x14ac:dyDescent="0.25">
      <c r="A13230" s="95">
        <v>44651</v>
      </c>
      <c r="B13230" t="s">
        <v>82</v>
      </c>
      <c r="C13230" t="s">
        <v>1</v>
      </c>
      <c r="D13230" t="s">
        <v>10</v>
      </c>
      <c r="E13230" t="str">
        <f t="shared" si="206"/>
        <v>2022NHSScotlandReligionSikh</v>
      </c>
      <c r="F13230">
        <v>0.108293963965183</v>
      </c>
    </row>
    <row r="13231" spans="1:6" x14ac:dyDescent="0.25">
      <c r="A13231" s="95">
        <v>44651</v>
      </c>
      <c r="B13231" t="s">
        <v>82</v>
      </c>
      <c r="C13231" t="s">
        <v>3</v>
      </c>
      <c r="D13231" t="s">
        <v>30</v>
      </c>
      <c r="E13231" t="str">
        <f t="shared" si="206"/>
        <v>2022NHSScotlandSexual OrientationBisexual</v>
      </c>
      <c r="F13231">
        <v>0.89026662876377904</v>
      </c>
    </row>
    <row r="13232" spans="1:6" x14ac:dyDescent="0.25">
      <c r="A13232" s="95">
        <v>44651</v>
      </c>
      <c r="B13232" t="s">
        <v>82</v>
      </c>
      <c r="C13232" t="s">
        <v>3</v>
      </c>
      <c r="D13232" t="s">
        <v>14</v>
      </c>
      <c r="E13232" t="str">
        <f t="shared" si="206"/>
        <v>2022NHSScotlandSexual OrientationDeclined</v>
      </c>
      <c r="F13232">
        <v>11.6975530076392</v>
      </c>
    </row>
    <row r="13233" spans="1:6" x14ac:dyDescent="0.25">
      <c r="A13233" s="95">
        <v>44651</v>
      </c>
      <c r="B13233" t="s">
        <v>82</v>
      </c>
      <c r="C13233" t="s">
        <v>3</v>
      </c>
      <c r="D13233" t="s">
        <v>6</v>
      </c>
      <c r="E13233" t="str">
        <f t="shared" si="206"/>
        <v>2022NHSScotlandSexual OrientationNot Known</v>
      </c>
      <c r="F13233">
        <v>24.9238558065869</v>
      </c>
    </row>
    <row r="13234" spans="1:6" x14ac:dyDescent="0.25">
      <c r="A13234" s="95">
        <v>44651</v>
      </c>
      <c r="B13234" t="s">
        <v>82</v>
      </c>
      <c r="C13234" t="s">
        <v>3</v>
      </c>
      <c r="D13234" t="s">
        <v>147</v>
      </c>
      <c r="E13234" t="str">
        <f t="shared" si="206"/>
        <v>2022NHSScotlandSexual OrientationGay/Lesbian</v>
      </c>
      <c r="F13234">
        <v>1.4015043836494101</v>
      </c>
    </row>
    <row r="13235" spans="1:6" x14ac:dyDescent="0.25">
      <c r="A13235" s="95">
        <v>44651</v>
      </c>
      <c r="B13235" t="s">
        <v>82</v>
      </c>
      <c r="C13235" t="s">
        <v>3</v>
      </c>
      <c r="D13235" t="s">
        <v>32</v>
      </c>
      <c r="E13235" t="str">
        <f t="shared" si="206"/>
        <v>2022NHSScotlandSexual OrientationHeterosexual</v>
      </c>
      <c r="F13235">
        <v>60.828719559243503</v>
      </c>
    </row>
    <row r="13236" spans="1:6" x14ac:dyDescent="0.25">
      <c r="A13236" s="95">
        <v>44651</v>
      </c>
      <c r="B13236" t="s">
        <v>82</v>
      </c>
      <c r="C13236" t="s">
        <v>3</v>
      </c>
      <c r="D13236" t="s">
        <v>12</v>
      </c>
      <c r="E13236" t="str">
        <f t="shared" si="206"/>
        <v>2022NHSScotlandSexual OrientationOther</v>
      </c>
      <c r="F13236">
        <v>0.25810061411702001</v>
      </c>
    </row>
    <row r="13237" spans="1:6" x14ac:dyDescent="0.25">
      <c r="A13237" s="95">
        <v>44651</v>
      </c>
      <c r="B13237" t="s">
        <v>82</v>
      </c>
      <c r="C13237" t="s">
        <v>130</v>
      </c>
      <c r="D13237" t="s">
        <v>14</v>
      </c>
      <c r="E13237" t="str">
        <f t="shared" si="206"/>
        <v>2022NHSScotlandTransgenderDeclined</v>
      </c>
      <c r="F13237">
        <v>11.519319191946501</v>
      </c>
    </row>
    <row r="13238" spans="1:6" x14ac:dyDescent="0.25">
      <c r="A13238" s="95">
        <v>44651</v>
      </c>
      <c r="B13238" t="s">
        <v>82</v>
      </c>
      <c r="C13238" t="s">
        <v>130</v>
      </c>
      <c r="D13238" t="s">
        <v>6</v>
      </c>
      <c r="E13238" t="str">
        <f t="shared" si="206"/>
        <v>2022NHSScotlandTransgenderNot Known</v>
      </c>
      <c r="F13238">
        <v>38.205208037216998</v>
      </c>
    </row>
    <row r="13239" spans="1:6" x14ac:dyDescent="0.25">
      <c r="A13239" s="95">
        <v>44651</v>
      </c>
      <c r="B13239" t="s">
        <v>82</v>
      </c>
      <c r="C13239" t="s">
        <v>130</v>
      </c>
      <c r="D13239" t="s">
        <v>131</v>
      </c>
      <c r="E13239" t="str">
        <f t="shared" si="206"/>
        <v>2022NHSScotlandTransgenderNo</v>
      </c>
      <c r="F13239">
        <v>50.189740049363998</v>
      </c>
    </row>
    <row r="13240" spans="1:6" x14ac:dyDescent="0.25">
      <c r="A13240" s="95">
        <v>44651</v>
      </c>
      <c r="B13240" t="s">
        <v>82</v>
      </c>
      <c r="C13240" t="s">
        <v>130</v>
      </c>
      <c r="D13240" t="s">
        <v>56</v>
      </c>
      <c r="E13240" t="str">
        <f t="shared" si="206"/>
        <v>2022NHSScotlandTransgenderYes</v>
      </c>
      <c r="F13240">
        <v>8.5732721472436907E-2</v>
      </c>
    </row>
    <row r="13241" spans="1:6" x14ac:dyDescent="0.25">
      <c r="A13241" s="95">
        <v>44651</v>
      </c>
      <c r="B13241" t="s">
        <v>82</v>
      </c>
      <c r="C13241" t="s">
        <v>4</v>
      </c>
      <c r="D13241" t="s">
        <v>14</v>
      </c>
      <c r="E13241" t="str">
        <f t="shared" si="206"/>
        <v>2022NHSScotlandDisabilityDeclined</v>
      </c>
      <c r="F13241">
        <v>8.31697643252609</v>
      </c>
    </row>
    <row r="13242" spans="1:6" x14ac:dyDescent="0.25">
      <c r="A13242" s="95">
        <v>44651</v>
      </c>
      <c r="B13242" t="s">
        <v>82</v>
      </c>
      <c r="C13242" t="s">
        <v>4</v>
      </c>
      <c r="D13242" t="s">
        <v>6</v>
      </c>
      <c r="E13242" t="str">
        <f t="shared" si="206"/>
        <v>2022NHSScotlandDisabilityNot Known</v>
      </c>
      <c r="F13242">
        <v>31.510836164769199</v>
      </c>
    </row>
    <row r="13243" spans="1:6" x14ac:dyDescent="0.25">
      <c r="A13243" s="95">
        <v>44651</v>
      </c>
      <c r="B13243" t="s">
        <v>82</v>
      </c>
      <c r="C13243" t="s">
        <v>4</v>
      </c>
      <c r="D13243" t="s">
        <v>131</v>
      </c>
      <c r="E13243" t="str">
        <f t="shared" si="206"/>
        <v>2022NHSScotlandDisabilityNo</v>
      </c>
      <c r="F13243">
        <v>58.947111935348502</v>
      </c>
    </row>
    <row r="13244" spans="1:6" x14ac:dyDescent="0.25">
      <c r="A13244" s="95">
        <v>44651</v>
      </c>
      <c r="B13244" t="s">
        <v>82</v>
      </c>
      <c r="C13244" t="s">
        <v>4</v>
      </c>
      <c r="D13244" t="s">
        <v>56</v>
      </c>
      <c r="E13244" t="str">
        <f t="shared" si="206"/>
        <v>2022NHSScotlandDisabilityYes</v>
      </c>
      <c r="F13244">
        <v>1.2250754673561299</v>
      </c>
    </row>
    <row r="13245" spans="1:6" x14ac:dyDescent="0.25">
      <c r="A13245" s="95">
        <v>45016</v>
      </c>
      <c r="B13245" t="s">
        <v>83</v>
      </c>
      <c r="C13245" t="s">
        <v>130</v>
      </c>
      <c r="D13245" t="s">
        <v>14</v>
      </c>
      <c r="E13245" t="str">
        <f t="shared" si="206"/>
        <v>2023Healthcare Improvement ScotlandTransgenderDeclined</v>
      </c>
      <c r="F13245">
        <v>5.2539404553414997</v>
      </c>
    </row>
    <row r="13246" spans="1:6" x14ac:dyDescent="0.25">
      <c r="A13246" s="95">
        <v>45016</v>
      </c>
      <c r="B13246" t="s">
        <v>83</v>
      </c>
      <c r="C13246" t="s">
        <v>130</v>
      </c>
      <c r="D13246" t="s">
        <v>131</v>
      </c>
      <c r="E13246" t="str">
        <f t="shared" si="206"/>
        <v>2023Healthcare Improvement ScotlandTransgenderNo</v>
      </c>
      <c r="F13246">
        <v>90.1926444833625</v>
      </c>
    </row>
    <row r="13247" spans="1:6" x14ac:dyDescent="0.25">
      <c r="A13247" s="95">
        <v>45016</v>
      </c>
      <c r="B13247" t="s">
        <v>83</v>
      </c>
      <c r="C13247" t="s">
        <v>130</v>
      </c>
      <c r="D13247" t="s">
        <v>6</v>
      </c>
      <c r="E13247" t="str">
        <f t="shared" si="206"/>
        <v>2023Healthcare Improvement ScotlandTransgenderNot Known</v>
      </c>
      <c r="F13247">
        <v>4.3782837127845804</v>
      </c>
    </row>
    <row r="13248" spans="1:6" x14ac:dyDescent="0.25">
      <c r="A13248" s="95">
        <v>45016</v>
      </c>
      <c r="B13248" t="s">
        <v>83</v>
      </c>
      <c r="C13248" t="s">
        <v>130</v>
      </c>
      <c r="D13248" t="s">
        <v>56</v>
      </c>
      <c r="E13248" t="str">
        <f t="shared" si="206"/>
        <v>2023Healthcare Improvement ScotlandTransgenderYes</v>
      </c>
      <c r="F13248">
        <v>0.17513134851138301</v>
      </c>
    </row>
    <row r="13249" spans="1:6" x14ac:dyDescent="0.25">
      <c r="A13249" s="95">
        <v>45016</v>
      </c>
      <c r="B13249" t="s">
        <v>35</v>
      </c>
      <c r="C13249" t="s">
        <v>130</v>
      </c>
      <c r="D13249" t="s">
        <v>14</v>
      </c>
      <c r="E13249" t="str">
        <f t="shared" si="206"/>
        <v>2023National Waiting Times CentreTransgenderDeclined</v>
      </c>
      <c r="F13249">
        <v>3.40754202635165</v>
      </c>
    </row>
    <row r="13250" spans="1:6" x14ac:dyDescent="0.25">
      <c r="A13250" s="95">
        <v>45016</v>
      </c>
      <c r="B13250" t="s">
        <v>35</v>
      </c>
      <c r="C13250" t="s">
        <v>130</v>
      </c>
      <c r="D13250" t="s">
        <v>131</v>
      </c>
      <c r="E13250" t="str">
        <f t="shared" si="206"/>
        <v>2023National Waiting Times CentreTransgenderNo</v>
      </c>
      <c r="F13250">
        <v>80.872330758746003</v>
      </c>
    </row>
    <row r="13251" spans="1:6" x14ac:dyDescent="0.25">
      <c r="A13251" s="95">
        <v>45016</v>
      </c>
      <c r="B13251" t="s">
        <v>35</v>
      </c>
      <c r="C13251" t="s">
        <v>130</v>
      </c>
      <c r="D13251" t="s">
        <v>6</v>
      </c>
      <c r="E13251" t="str">
        <f t="shared" si="206"/>
        <v>2023National Waiting Times CentreTransgenderNot Known</v>
      </c>
      <c r="F13251">
        <v>15.6746933212176</v>
      </c>
    </row>
    <row r="13252" spans="1:6" x14ac:dyDescent="0.25">
      <c r="A13252" s="95">
        <v>45016</v>
      </c>
      <c r="B13252" t="s">
        <v>35</v>
      </c>
      <c r="C13252" t="s">
        <v>130</v>
      </c>
      <c r="D13252" t="s">
        <v>56</v>
      </c>
      <c r="E13252" t="str">
        <f t="shared" ref="E13252:E13315" si="207">"20"&amp;RIGHT(TEXT(A13252,"dd-mmm-yy"),2)&amp;B13252&amp;C13252&amp;D13252</f>
        <v>2023National Waiting Times CentreTransgenderYes</v>
      </c>
      <c r="F13252">
        <v>4.5433893684688698E-2</v>
      </c>
    </row>
    <row r="13253" spans="1:6" x14ac:dyDescent="0.25">
      <c r="A13253" s="95">
        <v>45016</v>
      </c>
      <c r="B13253" t="s">
        <v>16</v>
      </c>
      <c r="C13253" t="s">
        <v>130</v>
      </c>
      <c r="D13253" t="s">
        <v>14</v>
      </c>
      <c r="E13253" t="str">
        <f t="shared" si="207"/>
        <v>2023NHS 24TransgenderDeclined</v>
      </c>
      <c r="F13253">
        <v>3.6630036630036602</v>
      </c>
    </row>
    <row r="13254" spans="1:6" x14ac:dyDescent="0.25">
      <c r="A13254" s="95">
        <v>45016</v>
      </c>
      <c r="B13254" t="s">
        <v>16</v>
      </c>
      <c r="C13254" t="s">
        <v>130</v>
      </c>
      <c r="D13254" t="s">
        <v>131</v>
      </c>
      <c r="E13254" t="str">
        <f t="shared" si="207"/>
        <v>2023NHS 24TransgenderNo</v>
      </c>
      <c r="F13254">
        <v>72.893772893772805</v>
      </c>
    </row>
    <row r="13255" spans="1:6" x14ac:dyDescent="0.25">
      <c r="A13255" s="95">
        <v>45016</v>
      </c>
      <c r="B13255" t="s">
        <v>16</v>
      </c>
      <c r="C13255" t="s">
        <v>130</v>
      </c>
      <c r="D13255" t="s">
        <v>6</v>
      </c>
      <c r="E13255" t="str">
        <f t="shared" si="207"/>
        <v>2023NHS 24TransgenderNot Known</v>
      </c>
      <c r="F13255">
        <v>23.2339089481946</v>
      </c>
    </row>
    <row r="13256" spans="1:6" x14ac:dyDescent="0.25">
      <c r="A13256" s="95">
        <v>45016</v>
      </c>
      <c r="B13256" t="s">
        <v>16</v>
      </c>
      <c r="C13256" t="s">
        <v>130</v>
      </c>
      <c r="D13256" t="s">
        <v>56</v>
      </c>
      <c r="E13256" t="str">
        <f t="shared" si="207"/>
        <v>2023NHS 24TransgenderYes</v>
      </c>
      <c r="F13256">
        <v>0.20931449502878</v>
      </c>
    </row>
    <row r="13257" spans="1:6" x14ac:dyDescent="0.25">
      <c r="A13257" s="95">
        <v>45016</v>
      </c>
      <c r="B13257" t="s">
        <v>102</v>
      </c>
      <c r="C13257" t="s">
        <v>130</v>
      </c>
      <c r="D13257" t="s">
        <v>14</v>
      </c>
      <c r="E13257" t="str">
        <f t="shared" si="207"/>
        <v>2023NHS Ayrshire &amp; ArranTransgenderDeclined</v>
      </c>
      <c r="F13257">
        <v>7.2513387762268398</v>
      </c>
    </row>
    <row r="13258" spans="1:6" x14ac:dyDescent="0.25">
      <c r="A13258" s="95">
        <v>45016</v>
      </c>
      <c r="B13258" t="s">
        <v>102</v>
      </c>
      <c r="C13258" t="s">
        <v>130</v>
      </c>
      <c r="D13258" t="s">
        <v>131</v>
      </c>
      <c r="E13258" t="str">
        <f t="shared" si="207"/>
        <v>2023NHS Ayrshire &amp; ArranTransgenderNo</v>
      </c>
      <c r="F13258">
        <v>19.427618295145201</v>
      </c>
    </row>
    <row r="13259" spans="1:6" x14ac:dyDescent="0.25">
      <c r="A13259" s="95">
        <v>45016</v>
      </c>
      <c r="B13259" t="s">
        <v>102</v>
      </c>
      <c r="C13259" t="s">
        <v>130</v>
      </c>
      <c r="D13259" t="s">
        <v>6</v>
      </c>
      <c r="E13259" t="str">
        <f t="shared" si="207"/>
        <v>2023NHS Ayrshire &amp; ArranTransgenderNot Known</v>
      </c>
      <c r="F13259">
        <v>73.084013695022307</v>
      </c>
    </row>
    <row r="13260" spans="1:6" x14ac:dyDescent="0.25">
      <c r="A13260" s="95">
        <v>45016</v>
      </c>
      <c r="B13260" t="s">
        <v>102</v>
      </c>
      <c r="C13260" t="s">
        <v>130</v>
      </c>
      <c r="D13260" t="s">
        <v>56</v>
      </c>
      <c r="E13260" t="str">
        <f t="shared" si="207"/>
        <v>2023NHS Ayrshire &amp; ArranTransgenderYes</v>
      </c>
      <c r="F13260">
        <v>0.23702923360547701</v>
      </c>
    </row>
    <row r="13261" spans="1:6" x14ac:dyDescent="0.25">
      <c r="A13261" s="95">
        <v>45016</v>
      </c>
      <c r="B13261" t="s">
        <v>103</v>
      </c>
      <c r="C13261" t="s">
        <v>130</v>
      </c>
      <c r="D13261" t="s">
        <v>14</v>
      </c>
      <c r="E13261" t="str">
        <f t="shared" si="207"/>
        <v>2023NHS BordersTransgenderDeclined</v>
      </c>
      <c r="F13261">
        <v>2.3049645390070901</v>
      </c>
    </row>
    <row r="13262" spans="1:6" x14ac:dyDescent="0.25">
      <c r="A13262" s="95">
        <v>45016</v>
      </c>
      <c r="B13262" t="s">
        <v>103</v>
      </c>
      <c r="C13262" t="s">
        <v>130</v>
      </c>
      <c r="D13262" t="s">
        <v>131</v>
      </c>
      <c r="E13262" t="str">
        <f t="shared" si="207"/>
        <v>2023NHS BordersTransgenderNo</v>
      </c>
      <c r="F13262">
        <v>96.0992907801418</v>
      </c>
    </row>
    <row r="13263" spans="1:6" x14ac:dyDescent="0.25">
      <c r="A13263" s="95">
        <v>45016</v>
      </c>
      <c r="B13263" t="s">
        <v>103</v>
      </c>
      <c r="C13263" t="s">
        <v>130</v>
      </c>
      <c r="D13263" t="s">
        <v>6</v>
      </c>
      <c r="E13263" t="str">
        <f t="shared" si="207"/>
        <v>2023NHS BordersTransgenderNot Known</v>
      </c>
      <c r="F13263">
        <v>1.50709219858156</v>
      </c>
    </row>
    <row r="13264" spans="1:6" x14ac:dyDescent="0.25">
      <c r="A13264" s="95">
        <v>45016</v>
      </c>
      <c r="B13264" t="s">
        <v>103</v>
      </c>
      <c r="C13264" t="s">
        <v>130</v>
      </c>
      <c r="D13264" t="s">
        <v>56</v>
      </c>
      <c r="E13264" t="str">
        <f t="shared" si="207"/>
        <v>2023NHS BordersTransgenderYes</v>
      </c>
      <c r="F13264">
        <v>8.8652482269503494E-2</v>
      </c>
    </row>
    <row r="13265" spans="1:6" x14ac:dyDescent="0.25">
      <c r="A13265" s="95">
        <v>45016</v>
      </c>
      <c r="B13265" t="s">
        <v>104</v>
      </c>
      <c r="C13265" t="s">
        <v>130</v>
      </c>
      <c r="D13265" t="s">
        <v>14</v>
      </c>
      <c r="E13265" t="str">
        <f t="shared" si="207"/>
        <v>2023NHS Dumfries &amp; GallowayTransgenderDeclined</v>
      </c>
      <c r="F13265">
        <v>3.5938514830049799</v>
      </c>
    </row>
    <row r="13266" spans="1:6" x14ac:dyDescent="0.25">
      <c r="A13266" s="95">
        <v>45016</v>
      </c>
      <c r="B13266" t="s">
        <v>104</v>
      </c>
      <c r="C13266" t="s">
        <v>130</v>
      </c>
      <c r="D13266" t="s">
        <v>131</v>
      </c>
      <c r="E13266" t="str">
        <f t="shared" si="207"/>
        <v>2023NHS Dumfries &amp; GallowayTransgenderNo</v>
      </c>
      <c r="F13266">
        <v>49.8159774843039</v>
      </c>
    </row>
    <row r="13267" spans="1:6" x14ac:dyDescent="0.25">
      <c r="A13267" s="95">
        <v>45016</v>
      </c>
      <c r="B13267" t="s">
        <v>104</v>
      </c>
      <c r="C13267" t="s">
        <v>130</v>
      </c>
      <c r="D13267" t="s">
        <v>6</v>
      </c>
      <c r="E13267" t="str">
        <f t="shared" si="207"/>
        <v>2023NHS Dumfries &amp; GallowayTransgenderNot Known</v>
      </c>
      <c r="F13267">
        <v>46.568521324962099</v>
      </c>
    </row>
    <row r="13268" spans="1:6" x14ac:dyDescent="0.25">
      <c r="A13268" s="95">
        <v>45016</v>
      </c>
      <c r="B13268" t="s">
        <v>104</v>
      </c>
      <c r="C13268" t="s">
        <v>130</v>
      </c>
      <c r="D13268" t="s">
        <v>56</v>
      </c>
      <c r="E13268" t="str">
        <f t="shared" si="207"/>
        <v>2023NHS Dumfries &amp; GallowayTransgenderYes</v>
      </c>
      <c r="F13268">
        <v>2.1649707728945599E-2</v>
      </c>
    </row>
    <row r="13269" spans="1:6" x14ac:dyDescent="0.25">
      <c r="A13269" s="95">
        <v>45016</v>
      </c>
      <c r="B13269" t="s">
        <v>17</v>
      </c>
      <c r="C13269" t="s">
        <v>130</v>
      </c>
      <c r="D13269" t="s">
        <v>14</v>
      </c>
      <c r="E13269" t="str">
        <f t="shared" si="207"/>
        <v>2023NHS Education for ScotlandTransgenderDeclined</v>
      </c>
      <c r="F13269">
        <v>18.762151652624699</v>
      </c>
    </row>
    <row r="13270" spans="1:6" x14ac:dyDescent="0.25">
      <c r="A13270" s="95">
        <v>45016</v>
      </c>
      <c r="B13270" t="s">
        <v>17</v>
      </c>
      <c r="C13270" t="s">
        <v>130</v>
      </c>
      <c r="D13270" t="s">
        <v>131</v>
      </c>
      <c r="E13270" t="str">
        <f t="shared" si="207"/>
        <v>2023NHS Education for ScotlandTransgenderNo</v>
      </c>
      <c r="F13270">
        <v>62.508101101749801</v>
      </c>
    </row>
    <row r="13271" spans="1:6" x14ac:dyDescent="0.25">
      <c r="A13271" s="95">
        <v>45016</v>
      </c>
      <c r="B13271" t="s">
        <v>17</v>
      </c>
      <c r="C13271" t="s">
        <v>130</v>
      </c>
      <c r="D13271" t="s">
        <v>6</v>
      </c>
      <c r="E13271" t="str">
        <f t="shared" si="207"/>
        <v>2023NHS Education for ScotlandTransgenderNot Known</v>
      </c>
      <c r="F13271">
        <v>18.438107582631201</v>
      </c>
    </row>
    <row r="13272" spans="1:6" x14ac:dyDescent="0.25">
      <c r="A13272" s="95">
        <v>45016</v>
      </c>
      <c r="B13272" t="s">
        <v>17</v>
      </c>
      <c r="C13272" t="s">
        <v>130</v>
      </c>
      <c r="D13272" t="s">
        <v>56</v>
      </c>
      <c r="E13272" t="str">
        <f t="shared" si="207"/>
        <v>2023NHS Education for ScotlandTransgenderYes</v>
      </c>
      <c r="F13272">
        <v>0.29163966299416699</v>
      </c>
    </row>
    <row r="13273" spans="1:6" x14ac:dyDescent="0.25">
      <c r="A13273" s="95">
        <v>45016</v>
      </c>
      <c r="B13273" t="s">
        <v>105</v>
      </c>
      <c r="C13273" t="s">
        <v>130</v>
      </c>
      <c r="D13273" t="s">
        <v>14</v>
      </c>
      <c r="E13273" t="str">
        <f t="shared" si="207"/>
        <v>2023NHS FifeTransgenderDeclined</v>
      </c>
      <c r="F13273">
        <v>42.7291666666666</v>
      </c>
    </row>
    <row r="13274" spans="1:6" x14ac:dyDescent="0.25">
      <c r="A13274" s="95">
        <v>45016</v>
      </c>
      <c r="B13274" t="s">
        <v>105</v>
      </c>
      <c r="C13274" t="s">
        <v>130</v>
      </c>
      <c r="D13274" t="s">
        <v>131</v>
      </c>
      <c r="E13274" t="str">
        <f t="shared" si="207"/>
        <v>2023NHS FifeTransgenderNo</v>
      </c>
      <c r="F13274">
        <v>32.8854166666666</v>
      </c>
    </row>
    <row r="13275" spans="1:6" x14ac:dyDescent="0.25">
      <c r="A13275" s="95">
        <v>45016</v>
      </c>
      <c r="B13275" t="s">
        <v>105</v>
      </c>
      <c r="C13275" t="s">
        <v>130</v>
      </c>
      <c r="D13275" t="s">
        <v>6</v>
      </c>
      <c r="E13275" t="str">
        <f t="shared" si="207"/>
        <v>2023NHS FifeTransgenderNot Known</v>
      </c>
      <c r="F13275">
        <v>24.3645833333333</v>
      </c>
    </row>
    <row r="13276" spans="1:6" x14ac:dyDescent="0.25">
      <c r="A13276" s="95">
        <v>45016</v>
      </c>
      <c r="B13276" t="s">
        <v>105</v>
      </c>
      <c r="C13276" t="s">
        <v>130</v>
      </c>
      <c r="D13276" t="s">
        <v>56</v>
      </c>
      <c r="E13276" t="str">
        <f t="shared" si="207"/>
        <v>2023NHS FifeTransgenderYes</v>
      </c>
      <c r="F13276">
        <v>2.0833333333333301E-2</v>
      </c>
    </row>
    <row r="13277" spans="1:6" x14ac:dyDescent="0.25">
      <c r="A13277" s="95">
        <v>45016</v>
      </c>
      <c r="B13277" t="s">
        <v>106</v>
      </c>
      <c r="C13277" t="s">
        <v>130</v>
      </c>
      <c r="D13277" t="s">
        <v>14</v>
      </c>
      <c r="E13277" t="str">
        <f t="shared" si="207"/>
        <v>2023NHS Forth ValleyTransgenderDeclined</v>
      </c>
      <c r="F13277">
        <v>2.0459228731233399</v>
      </c>
    </row>
    <row r="13278" spans="1:6" x14ac:dyDescent="0.25">
      <c r="A13278" s="95">
        <v>45016</v>
      </c>
      <c r="B13278" t="s">
        <v>106</v>
      </c>
      <c r="C13278" t="s">
        <v>130</v>
      </c>
      <c r="D13278" t="s">
        <v>131</v>
      </c>
      <c r="E13278" t="str">
        <f t="shared" si="207"/>
        <v>2023NHS Forth ValleyTransgenderNo</v>
      </c>
      <c r="F13278">
        <v>70.650574035914005</v>
      </c>
    </row>
    <row r="13279" spans="1:6" x14ac:dyDescent="0.25">
      <c r="A13279" s="95">
        <v>45016</v>
      </c>
      <c r="B13279" t="s">
        <v>106</v>
      </c>
      <c r="C13279" t="s">
        <v>130</v>
      </c>
      <c r="D13279" t="s">
        <v>6</v>
      </c>
      <c r="E13279" t="str">
        <f t="shared" si="207"/>
        <v>2023NHS Forth ValleyTransgenderNot Known</v>
      </c>
      <c r="F13279">
        <v>27.274065351780902</v>
      </c>
    </row>
    <row r="13280" spans="1:6" x14ac:dyDescent="0.25">
      <c r="A13280" s="95">
        <v>45016</v>
      </c>
      <c r="B13280" t="s">
        <v>106</v>
      </c>
      <c r="C13280" t="s">
        <v>130</v>
      </c>
      <c r="D13280" t="s">
        <v>56</v>
      </c>
      <c r="E13280" t="str">
        <f t="shared" si="207"/>
        <v>2023NHS Forth ValleyTransgenderYes</v>
      </c>
      <c r="F13280">
        <v>2.9437739181630802E-2</v>
      </c>
    </row>
    <row r="13281" spans="1:6" x14ac:dyDescent="0.25">
      <c r="A13281" s="95">
        <v>45016</v>
      </c>
      <c r="B13281" t="s">
        <v>107</v>
      </c>
      <c r="C13281" t="s">
        <v>130</v>
      </c>
      <c r="D13281" t="s">
        <v>14</v>
      </c>
      <c r="E13281" t="str">
        <f t="shared" si="207"/>
        <v>2023NHS GrampianTransgenderDeclined</v>
      </c>
      <c r="F13281">
        <v>21.6730486008836</v>
      </c>
    </row>
    <row r="13282" spans="1:6" x14ac:dyDescent="0.25">
      <c r="A13282" s="95">
        <v>45016</v>
      </c>
      <c r="B13282" t="s">
        <v>107</v>
      </c>
      <c r="C13282" t="s">
        <v>130</v>
      </c>
      <c r="D13282" t="s">
        <v>131</v>
      </c>
      <c r="E13282" t="str">
        <f t="shared" si="207"/>
        <v>2023NHS GrampianTransgenderNo</v>
      </c>
      <c r="F13282">
        <v>74.079528718703898</v>
      </c>
    </row>
    <row r="13283" spans="1:6" x14ac:dyDescent="0.25">
      <c r="A13283" s="95">
        <v>45016</v>
      </c>
      <c r="B13283" t="s">
        <v>107</v>
      </c>
      <c r="C13283" t="s">
        <v>130</v>
      </c>
      <c r="D13283" t="s">
        <v>6</v>
      </c>
      <c r="E13283" t="str">
        <f t="shared" si="207"/>
        <v>2023NHS GrampianTransgenderNot Known</v>
      </c>
      <c r="F13283">
        <v>4.1060382916052998</v>
      </c>
    </row>
    <row r="13284" spans="1:6" x14ac:dyDescent="0.25">
      <c r="A13284" s="95">
        <v>45016</v>
      </c>
      <c r="B13284" t="s">
        <v>107</v>
      </c>
      <c r="C13284" t="s">
        <v>130</v>
      </c>
      <c r="D13284" t="s">
        <v>56</v>
      </c>
      <c r="E13284" t="str">
        <f t="shared" si="207"/>
        <v>2023NHS GrampianTransgenderYes</v>
      </c>
      <c r="F13284">
        <v>0.14138438880706899</v>
      </c>
    </row>
    <row r="13285" spans="1:6" x14ac:dyDescent="0.25">
      <c r="A13285" s="95">
        <v>45016</v>
      </c>
      <c r="B13285" t="s">
        <v>108</v>
      </c>
      <c r="C13285" t="s">
        <v>130</v>
      </c>
      <c r="D13285" t="s">
        <v>14</v>
      </c>
      <c r="E13285" t="str">
        <f t="shared" si="207"/>
        <v>2023NHS Greater Glasgow &amp; ClydeTransgenderDeclined</v>
      </c>
      <c r="F13285">
        <v>6.0008112428717997</v>
      </c>
    </row>
    <row r="13286" spans="1:6" x14ac:dyDescent="0.25">
      <c r="A13286" s="95">
        <v>45016</v>
      </c>
      <c r="B13286" t="s">
        <v>108</v>
      </c>
      <c r="C13286" t="s">
        <v>130</v>
      </c>
      <c r="D13286" t="s">
        <v>131</v>
      </c>
      <c r="E13286" t="str">
        <f t="shared" si="207"/>
        <v>2023NHS Greater Glasgow &amp; ClydeTransgenderNo</v>
      </c>
      <c r="F13286">
        <v>16.4515282384099</v>
      </c>
    </row>
    <row r="13287" spans="1:6" x14ac:dyDescent="0.25">
      <c r="A13287" s="95">
        <v>45016</v>
      </c>
      <c r="B13287" t="s">
        <v>108</v>
      </c>
      <c r="C13287" t="s">
        <v>130</v>
      </c>
      <c r="D13287" t="s">
        <v>6</v>
      </c>
      <c r="E13287" t="str">
        <f t="shared" si="207"/>
        <v>2023NHS Greater Glasgow &amp; ClydeTransgenderNot Known</v>
      </c>
      <c r="F13287">
        <v>77.519028417360602</v>
      </c>
    </row>
    <row r="13288" spans="1:6" x14ac:dyDescent="0.25">
      <c r="A13288" s="95">
        <v>45016</v>
      </c>
      <c r="B13288" t="s">
        <v>108</v>
      </c>
      <c r="C13288" t="s">
        <v>130</v>
      </c>
      <c r="D13288" t="s">
        <v>56</v>
      </c>
      <c r="E13288" t="str">
        <f t="shared" si="207"/>
        <v>2023NHS Greater Glasgow &amp; ClydeTransgenderYes</v>
      </c>
      <c r="F13288">
        <v>2.8632101357638801E-2</v>
      </c>
    </row>
    <row r="13289" spans="1:6" x14ac:dyDescent="0.25">
      <c r="A13289" s="95">
        <v>45016</v>
      </c>
      <c r="B13289" t="s">
        <v>109</v>
      </c>
      <c r="C13289" t="s">
        <v>130</v>
      </c>
      <c r="D13289" t="s">
        <v>14</v>
      </c>
      <c r="E13289" t="str">
        <f t="shared" si="207"/>
        <v>2023NHS HighlandTransgenderDeclined</v>
      </c>
      <c r="F13289">
        <v>21.5494129610797</v>
      </c>
    </row>
    <row r="13290" spans="1:6" x14ac:dyDescent="0.25">
      <c r="A13290" s="95">
        <v>45016</v>
      </c>
      <c r="B13290" t="s">
        <v>109</v>
      </c>
      <c r="C13290" t="s">
        <v>130</v>
      </c>
      <c r="D13290" t="s">
        <v>131</v>
      </c>
      <c r="E13290" t="str">
        <f t="shared" si="207"/>
        <v>2023NHS HighlandTransgenderNo</v>
      </c>
      <c r="F13290">
        <v>64.407876490709</v>
      </c>
    </row>
    <row r="13291" spans="1:6" x14ac:dyDescent="0.25">
      <c r="A13291" s="95">
        <v>45016</v>
      </c>
      <c r="B13291" t="s">
        <v>109</v>
      </c>
      <c r="C13291" t="s">
        <v>130</v>
      </c>
      <c r="D13291" t="s">
        <v>6</v>
      </c>
      <c r="E13291" t="str">
        <f t="shared" si="207"/>
        <v>2023NHS HighlandTransgenderNot Known</v>
      </c>
      <c r="F13291">
        <v>13.950263474161</v>
      </c>
    </row>
    <row r="13292" spans="1:6" x14ac:dyDescent="0.25">
      <c r="A13292" s="95">
        <v>45016</v>
      </c>
      <c r="B13292" t="s">
        <v>109</v>
      </c>
      <c r="C13292" t="s">
        <v>130</v>
      </c>
      <c r="D13292" t="s">
        <v>56</v>
      </c>
      <c r="E13292" t="str">
        <f t="shared" si="207"/>
        <v>2023NHS HighlandTransgenderYes</v>
      </c>
      <c r="F13292">
        <v>9.2447074050106298E-2</v>
      </c>
    </row>
    <row r="13293" spans="1:6" x14ac:dyDescent="0.25">
      <c r="A13293" s="95">
        <v>45016</v>
      </c>
      <c r="B13293" t="s">
        <v>110</v>
      </c>
      <c r="C13293" t="s">
        <v>130</v>
      </c>
      <c r="D13293" t="s">
        <v>14</v>
      </c>
      <c r="E13293" t="str">
        <f t="shared" si="207"/>
        <v>2023NHS LanarkshireTransgenderDeclined</v>
      </c>
      <c r="F13293">
        <v>6.7187164243249002</v>
      </c>
    </row>
    <row r="13294" spans="1:6" x14ac:dyDescent="0.25">
      <c r="A13294" s="95">
        <v>45016</v>
      </c>
      <c r="B13294" t="s">
        <v>110</v>
      </c>
      <c r="C13294" t="s">
        <v>130</v>
      </c>
      <c r="D13294" t="s">
        <v>131</v>
      </c>
      <c r="E13294" t="str">
        <f t="shared" si="207"/>
        <v>2023NHS LanarkshireTransgenderNo</v>
      </c>
      <c r="F13294">
        <v>47.747296038965601</v>
      </c>
    </row>
    <row r="13295" spans="1:6" x14ac:dyDescent="0.25">
      <c r="A13295" s="95">
        <v>45016</v>
      </c>
      <c r="B13295" t="s">
        <v>110</v>
      </c>
      <c r="C13295" t="s">
        <v>130</v>
      </c>
      <c r="D13295" t="s">
        <v>6</v>
      </c>
      <c r="E13295" t="str">
        <f t="shared" si="207"/>
        <v>2023NHS LanarkshireTransgenderNot Known</v>
      </c>
      <c r="F13295">
        <v>45.512499104648597</v>
      </c>
    </row>
    <row r="13296" spans="1:6" x14ac:dyDescent="0.25">
      <c r="A13296" s="95">
        <v>45016</v>
      </c>
      <c r="B13296" t="s">
        <v>110</v>
      </c>
      <c r="C13296" t="s">
        <v>130</v>
      </c>
      <c r="D13296" t="s">
        <v>56</v>
      </c>
      <c r="E13296" t="str">
        <f t="shared" si="207"/>
        <v>2023NHS LanarkshireTransgenderYes</v>
      </c>
      <c r="F13296">
        <v>2.1488432060740598E-2</v>
      </c>
    </row>
    <row r="13297" spans="1:6" x14ac:dyDescent="0.25">
      <c r="A13297" s="95">
        <v>45016</v>
      </c>
      <c r="B13297" t="s">
        <v>111</v>
      </c>
      <c r="C13297" t="s">
        <v>130</v>
      </c>
      <c r="D13297" t="s">
        <v>14</v>
      </c>
      <c r="E13297" t="str">
        <f t="shared" si="207"/>
        <v>2023NHS LothianTransgenderDeclined</v>
      </c>
      <c r="F13297">
        <v>4.3710645775369699</v>
      </c>
    </row>
    <row r="13298" spans="1:6" x14ac:dyDescent="0.25">
      <c r="A13298" s="95">
        <v>45016</v>
      </c>
      <c r="B13298" t="s">
        <v>111</v>
      </c>
      <c r="C13298" t="s">
        <v>130</v>
      </c>
      <c r="D13298" t="s">
        <v>131</v>
      </c>
      <c r="E13298" t="str">
        <f t="shared" si="207"/>
        <v>2023NHS LothianTransgenderNo</v>
      </c>
      <c r="F13298">
        <v>91.290818567872293</v>
      </c>
    </row>
    <row r="13299" spans="1:6" x14ac:dyDescent="0.25">
      <c r="A13299" s="95">
        <v>45016</v>
      </c>
      <c r="B13299" t="s">
        <v>111</v>
      </c>
      <c r="C13299" t="s">
        <v>130</v>
      </c>
      <c r="D13299" t="s">
        <v>6</v>
      </c>
      <c r="E13299" t="str">
        <f t="shared" si="207"/>
        <v>2023NHS LothianTransgenderNot Known</v>
      </c>
      <c r="F13299">
        <v>4.1770390979645597</v>
      </c>
    </row>
    <row r="13300" spans="1:6" x14ac:dyDescent="0.25">
      <c r="A13300" s="95">
        <v>45016</v>
      </c>
      <c r="B13300" t="s">
        <v>111</v>
      </c>
      <c r="C13300" t="s">
        <v>130</v>
      </c>
      <c r="D13300" t="s">
        <v>56</v>
      </c>
      <c r="E13300" t="str">
        <f t="shared" si="207"/>
        <v>2023NHS LothianTransgenderYes</v>
      </c>
      <c r="F13300">
        <v>0.16107775662615301</v>
      </c>
    </row>
    <row r="13301" spans="1:6" x14ac:dyDescent="0.25">
      <c r="A13301" s="95">
        <v>45016</v>
      </c>
      <c r="B13301" t="s">
        <v>52</v>
      </c>
      <c r="C13301" t="s">
        <v>130</v>
      </c>
      <c r="D13301" t="s">
        <v>14</v>
      </c>
      <c r="E13301" t="str">
        <f t="shared" si="207"/>
        <v>2023NHS National Services ScotlandTransgenderDeclined</v>
      </c>
      <c r="F13301">
        <v>5.3893988747408903</v>
      </c>
    </row>
    <row r="13302" spans="1:6" x14ac:dyDescent="0.25">
      <c r="A13302" s="95">
        <v>45016</v>
      </c>
      <c r="B13302" t="s">
        <v>52</v>
      </c>
      <c r="C13302" t="s">
        <v>130</v>
      </c>
      <c r="D13302" t="s">
        <v>131</v>
      </c>
      <c r="E13302" t="str">
        <f t="shared" si="207"/>
        <v>2023NHS National Services ScotlandTransgenderNo</v>
      </c>
      <c r="F13302">
        <v>64.435889843055904</v>
      </c>
    </row>
    <row r="13303" spans="1:6" x14ac:dyDescent="0.25">
      <c r="A13303" s="95">
        <v>45016</v>
      </c>
      <c r="B13303" t="s">
        <v>52</v>
      </c>
      <c r="C13303" t="s">
        <v>130</v>
      </c>
      <c r="D13303" t="s">
        <v>6</v>
      </c>
      <c r="E13303" t="str">
        <f t="shared" si="207"/>
        <v>2023NHS National Services ScotlandTransgenderNot Known</v>
      </c>
      <c r="F13303">
        <v>30.174711282203099</v>
      </c>
    </row>
    <row r="13304" spans="1:6" x14ac:dyDescent="0.25">
      <c r="A13304" s="95">
        <v>45016</v>
      </c>
      <c r="B13304" t="s">
        <v>112</v>
      </c>
      <c r="C13304" t="s">
        <v>130</v>
      </c>
      <c r="D13304" t="s">
        <v>14</v>
      </c>
      <c r="E13304" t="str">
        <f t="shared" si="207"/>
        <v>2023NHS OrkneyTransgenderDeclined</v>
      </c>
      <c r="F13304">
        <v>4.9382716049382704</v>
      </c>
    </row>
    <row r="13305" spans="1:6" x14ac:dyDescent="0.25">
      <c r="A13305" s="95">
        <v>45016</v>
      </c>
      <c r="B13305" t="s">
        <v>112</v>
      </c>
      <c r="C13305" t="s">
        <v>130</v>
      </c>
      <c r="D13305" t="s">
        <v>131</v>
      </c>
      <c r="E13305" t="str">
        <f t="shared" si="207"/>
        <v>2023NHS OrkneyTransgenderNo</v>
      </c>
      <c r="F13305">
        <v>65.706447187928603</v>
      </c>
    </row>
    <row r="13306" spans="1:6" x14ac:dyDescent="0.25">
      <c r="A13306" s="95">
        <v>45016</v>
      </c>
      <c r="B13306" t="s">
        <v>112</v>
      </c>
      <c r="C13306" t="s">
        <v>130</v>
      </c>
      <c r="D13306" t="s">
        <v>6</v>
      </c>
      <c r="E13306" t="str">
        <f t="shared" si="207"/>
        <v>2023NHS OrkneyTransgenderNot Known</v>
      </c>
      <c r="F13306">
        <v>29.080932784636399</v>
      </c>
    </row>
    <row r="13307" spans="1:6" x14ac:dyDescent="0.25">
      <c r="A13307" s="95">
        <v>45016</v>
      </c>
      <c r="B13307" t="s">
        <v>112</v>
      </c>
      <c r="C13307" t="s">
        <v>130</v>
      </c>
      <c r="D13307" t="s">
        <v>56</v>
      </c>
      <c r="E13307" t="str">
        <f t="shared" si="207"/>
        <v>2023NHS OrkneyTransgenderYes</v>
      </c>
      <c r="F13307">
        <v>0.27434842249656999</v>
      </c>
    </row>
    <row r="13308" spans="1:6" x14ac:dyDescent="0.25">
      <c r="A13308" s="95">
        <v>45016</v>
      </c>
      <c r="B13308" t="s">
        <v>113</v>
      </c>
      <c r="C13308" t="s">
        <v>130</v>
      </c>
      <c r="D13308" t="s">
        <v>14</v>
      </c>
      <c r="E13308" t="str">
        <f t="shared" si="207"/>
        <v>2023NHS ShetlandTransgenderDeclined</v>
      </c>
      <c r="F13308">
        <v>3.39393939393939</v>
      </c>
    </row>
    <row r="13309" spans="1:6" x14ac:dyDescent="0.25">
      <c r="A13309" s="95">
        <v>45016</v>
      </c>
      <c r="B13309" t="s">
        <v>113</v>
      </c>
      <c r="C13309" t="s">
        <v>130</v>
      </c>
      <c r="D13309" t="s">
        <v>131</v>
      </c>
      <c r="E13309" t="str">
        <f t="shared" si="207"/>
        <v>2023NHS ShetlandTransgenderNo</v>
      </c>
      <c r="F13309">
        <v>96.363636363636303</v>
      </c>
    </row>
    <row r="13310" spans="1:6" x14ac:dyDescent="0.25">
      <c r="A13310" s="95">
        <v>45016</v>
      </c>
      <c r="B13310" t="s">
        <v>113</v>
      </c>
      <c r="C13310" t="s">
        <v>130</v>
      </c>
      <c r="D13310" t="s">
        <v>6</v>
      </c>
      <c r="E13310" t="str">
        <f t="shared" si="207"/>
        <v>2023NHS ShetlandTransgenderNot Known</v>
      </c>
      <c r="F13310">
        <v>0.12121212121212099</v>
      </c>
    </row>
    <row r="13311" spans="1:6" x14ac:dyDescent="0.25">
      <c r="A13311" s="95">
        <v>45016</v>
      </c>
      <c r="B13311" t="s">
        <v>113</v>
      </c>
      <c r="C13311" t="s">
        <v>130</v>
      </c>
      <c r="D13311" t="s">
        <v>56</v>
      </c>
      <c r="E13311" t="str">
        <f t="shared" si="207"/>
        <v>2023NHS ShetlandTransgenderYes</v>
      </c>
      <c r="F13311">
        <v>0.12121212121212099</v>
      </c>
    </row>
    <row r="13312" spans="1:6" x14ac:dyDescent="0.25">
      <c r="A13312" s="95">
        <v>45016</v>
      </c>
      <c r="B13312" t="s">
        <v>114</v>
      </c>
      <c r="C13312" t="s">
        <v>130</v>
      </c>
      <c r="D13312" t="s">
        <v>14</v>
      </c>
      <c r="E13312" t="str">
        <f t="shared" si="207"/>
        <v>2023NHS TaysideTransgenderDeclined</v>
      </c>
      <c r="F13312">
        <v>6.8158917518353199</v>
      </c>
    </row>
    <row r="13313" spans="1:6" x14ac:dyDescent="0.25">
      <c r="A13313" s="95">
        <v>45016</v>
      </c>
      <c r="B13313" t="s">
        <v>114</v>
      </c>
      <c r="C13313" t="s">
        <v>130</v>
      </c>
      <c r="D13313" t="s">
        <v>131</v>
      </c>
      <c r="E13313" t="str">
        <f t="shared" si="207"/>
        <v>2023NHS TaysideTransgenderNo</v>
      </c>
      <c r="F13313">
        <v>67.237656542392401</v>
      </c>
    </row>
    <row r="13314" spans="1:6" x14ac:dyDescent="0.25">
      <c r="A13314" s="95">
        <v>45016</v>
      </c>
      <c r="B13314" t="s">
        <v>114</v>
      </c>
      <c r="C13314" t="s">
        <v>130</v>
      </c>
      <c r="D13314" t="s">
        <v>6</v>
      </c>
      <c r="E13314" t="str">
        <f t="shared" si="207"/>
        <v>2023NHS TaysideTransgenderNot Known</v>
      </c>
      <c r="F13314">
        <v>25.8744781920253</v>
      </c>
    </row>
    <row r="13315" spans="1:6" x14ac:dyDescent="0.25">
      <c r="A13315" s="95">
        <v>45016</v>
      </c>
      <c r="B13315" t="s">
        <v>114</v>
      </c>
      <c r="C13315" t="s">
        <v>130</v>
      </c>
      <c r="D13315" t="s">
        <v>56</v>
      </c>
      <c r="E13315" t="str">
        <f t="shared" si="207"/>
        <v>2023NHS TaysideTransgenderYes</v>
      </c>
      <c r="F13315">
        <v>7.1973513746941095E-2</v>
      </c>
    </row>
    <row r="13316" spans="1:6" x14ac:dyDescent="0.25">
      <c r="A13316" s="95">
        <v>45016</v>
      </c>
      <c r="B13316" t="s">
        <v>115</v>
      </c>
      <c r="C13316" t="s">
        <v>130</v>
      </c>
      <c r="D13316" t="s">
        <v>14</v>
      </c>
      <c r="E13316" t="str">
        <f t="shared" ref="E13316:E13379" si="208">"20"&amp;RIGHT(TEXT(A13316,"dd-mmm-yy"),2)&amp;B13316&amp;C13316&amp;D13316</f>
        <v>2023NHS Western IslesTransgenderDeclined</v>
      </c>
      <c r="F13316">
        <v>6.7307692307692299</v>
      </c>
    </row>
    <row r="13317" spans="1:6" x14ac:dyDescent="0.25">
      <c r="A13317" s="95">
        <v>45016</v>
      </c>
      <c r="B13317" t="s">
        <v>115</v>
      </c>
      <c r="C13317" t="s">
        <v>130</v>
      </c>
      <c r="D13317" t="s">
        <v>131</v>
      </c>
      <c r="E13317" t="str">
        <f t="shared" si="208"/>
        <v>2023NHS Western IslesTransgenderNo</v>
      </c>
      <c r="F13317">
        <v>62.019230769230703</v>
      </c>
    </row>
    <row r="13318" spans="1:6" x14ac:dyDescent="0.25">
      <c r="A13318" s="95">
        <v>45016</v>
      </c>
      <c r="B13318" t="s">
        <v>115</v>
      </c>
      <c r="C13318" t="s">
        <v>130</v>
      </c>
      <c r="D13318" t="s">
        <v>6</v>
      </c>
      <c r="E13318" t="str">
        <f t="shared" si="208"/>
        <v>2023NHS Western IslesTransgenderNot Known</v>
      </c>
      <c r="F13318">
        <v>31.25</v>
      </c>
    </row>
    <row r="13319" spans="1:6" x14ac:dyDescent="0.25">
      <c r="A13319" s="95">
        <v>45016</v>
      </c>
      <c r="B13319" t="s">
        <v>82</v>
      </c>
      <c r="C13319" t="s">
        <v>130</v>
      </c>
      <c r="D13319" t="s">
        <v>14</v>
      </c>
      <c r="E13319" t="str">
        <f t="shared" si="208"/>
        <v>2023NHSScotlandTransgenderDeclined</v>
      </c>
      <c r="F13319">
        <v>10.272184525907599</v>
      </c>
    </row>
    <row r="13320" spans="1:6" x14ac:dyDescent="0.25">
      <c r="A13320" s="95">
        <v>45016</v>
      </c>
      <c r="B13320" t="s">
        <v>82</v>
      </c>
      <c r="C13320" t="s">
        <v>130</v>
      </c>
      <c r="D13320" t="s">
        <v>131</v>
      </c>
      <c r="E13320" t="str">
        <f t="shared" si="208"/>
        <v>2023NHSScotlandTransgenderNo</v>
      </c>
      <c r="F13320">
        <v>53.592042650687297</v>
      </c>
    </row>
    <row r="13321" spans="1:6" x14ac:dyDescent="0.25">
      <c r="A13321" s="95">
        <v>45016</v>
      </c>
      <c r="B13321" t="s">
        <v>82</v>
      </c>
      <c r="C13321" t="s">
        <v>130</v>
      </c>
      <c r="D13321" t="s">
        <v>6</v>
      </c>
      <c r="E13321" t="str">
        <f t="shared" si="208"/>
        <v>2023NHSScotlandTransgenderNot Known</v>
      </c>
      <c r="F13321">
        <v>36.045448537187099</v>
      </c>
    </row>
    <row r="13322" spans="1:6" x14ac:dyDescent="0.25">
      <c r="A13322" s="95">
        <v>45016</v>
      </c>
      <c r="B13322" t="s">
        <v>82</v>
      </c>
      <c r="C13322" t="s">
        <v>130</v>
      </c>
      <c r="D13322" t="s">
        <v>56</v>
      </c>
      <c r="E13322" t="str">
        <f t="shared" si="208"/>
        <v>2023NHSScotlandTransgenderYes</v>
      </c>
      <c r="F13322">
        <v>9.0324286217835698E-2</v>
      </c>
    </row>
    <row r="13323" spans="1:6" x14ac:dyDescent="0.25">
      <c r="A13323" s="95">
        <v>45016</v>
      </c>
      <c r="B13323" t="s">
        <v>141</v>
      </c>
      <c r="C13323" t="s">
        <v>130</v>
      </c>
      <c r="D13323" t="s">
        <v>14</v>
      </c>
      <c r="E13323" t="str">
        <f t="shared" si="208"/>
        <v>2023Public Health ScotlandTransgenderDeclined</v>
      </c>
      <c r="F13323">
        <v>3.0874785591766698</v>
      </c>
    </row>
    <row r="13324" spans="1:6" x14ac:dyDescent="0.25">
      <c r="A13324" s="95">
        <v>45016</v>
      </c>
      <c r="B13324" t="s">
        <v>141</v>
      </c>
      <c r="C13324" t="s">
        <v>130</v>
      </c>
      <c r="D13324" t="s">
        <v>131</v>
      </c>
      <c r="E13324" t="str">
        <f t="shared" si="208"/>
        <v>2023Public Health ScotlandTransgenderNo</v>
      </c>
      <c r="F13324">
        <v>69.468267581475104</v>
      </c>
    </row>
    <row r="13325" spans="1:6" x14ac:dyDescent="0.25">
      <c r="A13325" s="95">
        <v>45016</v>
      </c>
      <c r="B13325" t="s">
        <v>141</v>
      </c>
      <c r="C13325" t="s">
        <v>130</v>
      </c>
      <c r="D13325" t="s">
        <v>6</v>
      </c>
      <c r="E13325" t="str">
        <f t="shared" si="208"/>
        <v>2023Public Health ScotlandTransgenderNot Known</v>
      </c>
      <c r="F13325">
        <v>27.272727272727199</v>
      </c>
    </row>
    <row r="13326" spans="1:6" x14ac:dyDescent="0.25">
      <c r="A13326" s="95">
        <v>45016</v>
      </c>
      <c r="B13326" t="s">
        <v>141</v>
      </c>
      <c r="C13326" t="s">
        <v>130</v>
      </c>
      <c r="D13326" t="s">
        <v>56</v>
      </c>
      <c r="E13326" t="str">
        <f t="shared" si="208"/>
        <v>2023Public Health ScotlandTransgenderYes</v>
      </c>
      <c r="F13326">
        <v>0.17152658662092601</v>
      </c>
    </row>
    <row r="13327" spans="1:6" x14ac:dyDescent="0.25">
      <c r="A13327" s="95">
        <v>45016</v>
      </c>
      <c r="B13327" t="s">
        <v>15</v>
      </c>
      <c r="C13327" t="s">
        <v>130</v>
      </c>
      <c r="D13327" t="s">
        <v>14</v>
      </c>
      <c r="E13327" t="str">
        <f t="shared" si="208"/>
        <v>2023Scottish Ambulance ServiceTransgenderDeclined</v>
      </c>
      <c r="F13327">
        <v>10.870676435508599</v>
      </c>
    </row>
    <row r="13328" spans="1:6" x14ac:dyDescent="0.25">
      <c r="A13328" s="95">
        <v>45016</v>
      </c>
      <c r="B13328" t="s">
        <v>15</v>
      </c>
      <c r="C13328" t="s">
        <v>130</v>
      </c>
      <c r="D13328" t="s">
        <v>131</v>
      </c>
      <c r="E13328" t="str">
        <f t="shared" si="208"/>
        <v>2023Scottish Ambulance ServiceTransgenderNo</v>
      </c>
      <c r="F13328">
        <v>62.566024876469498</v>
      </c>
    </row>
    <row r="13329" spans="1:6" x14ac:dyDescent="0.25">
      <c r="A13329" s="95">
        <v>45016</v>
      </c>
      <c r="B13329" t="s">
        <v>15</v>
      </c>
      <c r="C13329" t="s">
        <v>130</v>
      </c>
      <c r="D13329" t="s">
        <v>6</v>
      </c>
      <c r="E13329" t="str">
        <f t="shared" si="208"/>
        <v>2023Scottish Ambulance ServiceTransgenderNot Known</v>
      </c>
      <c r="F13329">
        <v>26.461066621230099</v>
      </c>
    </row>
    <row r="13330" spans="1:6" x14ac:dyDescent="0.25">
      <c r="A13330" s="95">
        <v>45016</v>
      </c>
      <c r="B13330" t="s">
        <v>15</v>
      </c>
      <c r="C13330" t="s">
        <v>130</v>
      </c>
      <c r="D13330" t="s">
        <v>56</v>
      </c>
      <c r="E13330" t="str">
        <f t="shared" si="208"/>
        <v>2023Scottish Ambulance ServiceTransgenderYes</v>
      </c>
      <c r="F13330">
        <v>0.10223206679161601</v>
      </c>
    </row>
    <row r="13331" spans="1:6" x14ac:dyDescent="0.25">
      <c r="A13331" s="95">
        <v>45016</v>
      </c>
      <c r="B13331" t="s">
        <v>19</v>
      </c>
      <c r="C13331" t="s">
        <v>130</v>
      </c>
      <c r="D13331" t="s">
        <v>14</v>
      </c>
      <c r="E13331" t="str">
        <f t="shared" si="208"/>
        <v>2023The State HospitalTransgenderDeclined</v>
      </c>
      <c r="F13331">
        <v>4.7913446676970599</v>
      </c>
    </row>
    <row r="13332" spans="1:6" x14ac:dyDescent="0.25">
      <c r="A13332" s="95">
        <v>45016</v>
      </c>
      <c r="B13332" t="s">
        <v>19</v>
      </c>
      <c r="C13332" t="s">
        <v>130</v>
      </c>
      <c r="D13332" t="s">
        <v>131</v>
      </c>
      <c r="E13332" t="str">
        <f t="shared" si="208"/>
        <v>2023The State HospitalTransgenderNo</v>
      </c>
      <c r="F13332">
        <v>57.959814528593498</v>
      </c>
    </row>
    <row r="13333" spans="1:6" x14ac:dyDescent="0.25">
      <c r="A13333" s="95">
        <v>45016</v>
      </c>
      <c r="B13333" t="s">
        <v>19</v>
      </c>
      <c r="C13333" t="s">
        <v>130</v>
      </c>
      <c r="D13333" t="s">
        <v>6</v>
      </c>
      <c r="E13333" t="str">
        <f t="shared" si="208"/>
        <v>2023The State HospitalTransgenderNot Known</v>
      </c>
      <c r="F13333">
        <v>37.248840803709399</v>
      </c>
    </row>
    <row r="13334" spans="1:6" x14ac:dyDescent="0.25">
      <c r="A13334" s="95">
        <v>45016</v>
      </c>
      <c r="B13334" t="s">
        <v>83</v>
      </c>
      <c r="C13334" t="s">
        <v>3</v>
      </c>
      <c r="D13334" t="s">
        <v>30</v>
      </c>
      <c r="E13334" t="str">
        <f t="shared" si="208"/>
        <v>2023Healthcare Improvement ScotlandSexual OrientationBisexual</v>
      </c>
      <c r="F13334">
        <v>2.2767075306479798</v>
      </c>
    </row>
    <row r="13335" spans="1:6" x14ac:dyDescent="0.25">
      <c r="A13335" s="95">
        <v>45016</v>
      </c>
      <c r="B13335" t="s">
        <v>83</v>
      </c>
      <c r="C13335" t="s">
        <v>3</v>
      </c>
      <c r="D13335" t="s">
        <v>14</v>
      </c>
      <c r="E13335" t="str">
        <f t="shared" si="208"/>
        <v>2023Healthcare Improvement ScotlandSexual OrientationDeclined</v>
      </c>
      <c r="F13335">
        <v>11.5586690017513</v>
      </c>
    </row>
    <row r="13336" spans="1:6" x14ac:dyDescent="0.25">
      <c r="A13336" s="95">
        <v>45016</v>
      </c>
      <c r="B13336" t="s">
        <v>83</v>
      </c>
      <c r="C13336" t="s">
        <v>3</v>
      </c>
      <c r="D13336" t="s">
        <v>147</v>
      </c>
      <c r="E13336" t="str">
        <f t="shared" si="208"/>
        <v>2023Healthcare Improvement ScotlandSexual OrientationGay/Lesbian</v>
      </c>
      <c r="F13336">
        <v>2.4518388791593599</v>
      </c>
    </row>
    <row r="13337" spans="1:6" x14ac:dyDescent="0.25">
      <c r="A13337" s="95">
        <v>45016</v>
      </c>
      <c r="B13337" t="s">
        <v>83</v>
      </c>
      <c r="C13337" t="s">
        <v>3</v>
      </c>
      <c r="D13337" t="s">
        <v>32</v>
      </c>
      <c r="E13337" t="str">
        <f t="shared" si="208"/>
        <v>2023Healthcare Improvement ScotlandSexual OrientationHeterosexual</v>
      </c>
      <c r="F13337">
        <v>76.532399299474605</v>
      </c>
    </row>
    <row r="13338" spans="1:6" x14ac:dyDescent="0.25">
      <c r="A13338" s="95">
        <v>45016</v>
      </c>
      <c r="B13338" t="s">
        <v>83</v>
      </c>
      <c r="C13338" t="s">
        <v>3</v>
      </c>
      <c r="D13338" t="s">
        <v>6</v>
      </c>
      <c r="E13338" t="str">
        <f t="shared" si="208"/>
        <v>2023Healthcare Improvement ScotlandSexual OrientationNot Known</v>
      </c>
      <c r="F13338">
        <v>6.3047285464098</v>
      </c>
    </row>
    <row r="13339" spans="1:6" x14ac:dyDescent="0.25">
      <c r="A13339" s="95">
        <v>45016</v>
      </c>
      <c r="B13339" t="s">
        <v>83</v>
      </c>
      <c r="C13339" t="s">
        <v>3</v>
      </c>
      <c r="D13339" t="s">
        <v>12</v>
      </c>
      <c r="E13339" t="str">
        <f t="shared" si="208"/>
        <v>2023Healthcare Improvement ScotlandSexual OrientationOther</v>
      </c>
      <c r="F13339">
        <v>0.87565674255691694</v>
      </c>
    </row>
    <row r="13340" spans="1:6" x14ac:dyDescent="0.25">
      <c r="A13340" s="95">
        <v>45016</v>
      </c>
      <c r="B13340" t="s">
        <v>35</v>
      </c>
      <c r="C13340" t="s">
        <v>3</v>
      </c>
      <c r="D13340" t="s">
        <v>30</v>
      </c>
      <c r="E13340" t="str">
        <f t="shared" si="208"/>
        <v>2023National Waiting Times CentreSexual OrientationBisexual</v>
      </c>
      <c r="F13340">
        <v>0.99954566106315301</v>
      </c>
    </row>
    <row r="13341" spans="1:6" x14ac:dyDescent="0.25">
      <c r="A13341" s="95">
        <v>45016</v>
      </c>
      <c r="B13341" t="s">
        <v>35</v>
      </c>
      <c r="C13341" t="s">
        <v>3</v>
      </c>
      <c r="D13341" t="s">
        <v>14</v>
      </c>
      <c r="E13341" t="str">
        <f t="shared" si="208"/>
        <v>2023National Waiting Times CentreSexual OrientationDeclined</v>
      </c>
      <c r="F13341">
        <v>7.49659245797364</v>
      </c>
    </row>
    <row r="13342" spans="1:6" x14ac:dyDescent="0.25">
      <c r="A13342" s="95">
        <v>45016</v>
      </c>
      <c r="B13342" t="s">
        <v>35</v>
      </c>
      <c r="C13342" t="s">
        <v>3</v>
      </c>
      <c r="D13342" t="s">
        <v>147</v>
      </c>
      <c r="E13342" t="str">
        <f t="shared" si="208"/>
        <v>2023National Waiting Times CentreSexual OrientationGay/Lesbian</v>
      </c>
      <c r="F13342">
        <v>2.5442980463425702</v>
      </c>
    </row>
    <row r="13343" spans="1:6" x14ac:dyDescent="0.25">
      <c r="A13343" s="95">
        <v>45016</v>
      </c>
      <c r="B13343" t="s">
        <v>35</v>
      </c>
      <c r="C13343" t="s">
        <v>3</v>
      </c>
      <c r="D13343" t="s">
        <v>32</v>
      </c>
      <c r="E13343" t="str">
        <f t="shared" si="208"/>
        <v>2023National Waiting Times CentreSexual OrientationHeterosexual</v>
      </c>
      <c r="F13343">
        <v>77.555656519763701</v>
      </c>
    </row>
    <row r="13344" spans="1:6" x14ac:dyDescent="0.25">
      <c r="A13344" s="95">
        <v>45016</v>
      </c>
      <c r="B13344" t="s">
        <v>35</v>
      </c>
      <c r="C13344" t="s">
        <v>3</v>
      </c>
      <c r="D13344" t="s">
        <v>6</v>
      </c>
      <c r="E13344" t="str">
        <f t="shared" si="208"/>
        <v>2023National Waiting Times CentreSexual OrientationNot Known</v>
      </c>
      <c r="F13344">
        <v>10.995002271694601</v>
      </c>
    </row>
    <row r="13345" spans="1:6" x14ac:dyDescent="0.25">
      <c r="A13345" s="95">
        <v>45016</v>
      </c>
      <c r="B13345" t="s">
        <v>35</v>
      </c>
      <c r="C13345" t="s">
        <v>3</v>
      </c>
      <c r="D13345" t="s">
        <v>12</v>
      </c>
      <c r="E13345" t="str">
        <f t="shared" si="208"/>
        <v>2023National Waiting Times CentreSexual OrientationOther</v>
      </c>
      <c r="F13345">
        <v>0.408905043162199</v>
      </c>
    </row>
    <row r="13346" spans="1:6" x14ac:dyDescent="0.25">
      <c r="A13346" s="95">
        <v>45016</v>
      </c>
      <c r="B13346" t="s">
        <v>16</v>
      </c>
      <c r="C13346" t="s">
        <v>3</v>
      </c>
      <c r="D13346" t="s">
        <v>30</v>
      </c>
      <c r="E13346" t="str">
        <f t="shared" si="208"/>
        <v>2023NHS 24Sexual OrientationBisexual</v>
      </c>
      <c r="F13346">
        <v>2.6164311878597499</v>
      </c>
    </row>
    <row r="13347" spans="1:6" x14ac:dyDescent="0.25">
      <c r="A13347" s="95">
        <v>45016</v>
      </c>
      <c r="B13347" t="s">
        <v>16</v>
      </c>
      <c r="C13347" t="s">
        <v>3</v>
      </c>
      <c r="D13347" t="s">
        <v>14</v>
      </c>
      <c r="E13347" t="str">
        <f t="shared" si="208"/>
        <v>2023NHS 24Sexual OrientationDeclined</v>
      </c>
      <c r="F13347">
        <v>4.7619047619047601</v>
      </c>
    </row>
    <row r="13348" spans="1:6" x14ac:dyDescent="0.25">
      <c r="A13348" s="95">
        <v>45016</v>
      </c>
      <c r="B13348" t="s">
        <v>16</v>
      </c>
      <c r="C13348" t="s">
        <v>3</v>
      </c>
      <c r="D13348" t="s">
        <v>147</v>
      </c>
      <c r="E13348" t="str">
        <f t="shared" si="208"/>
        <v>2023NHS 24Sexual OrientationGay/Lesbian</v>
      </c>
      <c r="F13348">
        <v>3.5583464154892699</v>
      </c>
    </row>
    <row r="13349" spans="1:6" x14ac:dyDescent="0.25">
      <c r="A13349" s="95">
        <v>45016</v>
      </c>
      <c r="B13349" t="s">
        <v>16</v>
      </c>
      <c r="C13349" t="s">
        <v>3</v>
      </c>
      <c r="D13349" t="s">
        <v>32</v>
      </c>
      <c r="E13349" t="str">
        <f t="shared" si="208"/>
        <v>2023NHS 24Sexual OrientationHeterosexual</v>
      </c>
      <c r="F13349">
        <v>68.864468864468805</v>
      </c>
    </row>
    <row r="13350" spans="1:6" x14ac:dyDescent="0.25">
      <c r="A13350" s="95">
        <v>45016</v>
      </c>
      <c r="B13350" t="s">
        <v>16</v>
      </c>
      <c r="C13350" t="s">
        <v>3</v>
      </c>
      <c r="D13350" t="s">
        <v>6</v>
      </c>
      <c r="E13350" t="str">
        <f t="shared" si="208"/>
        <v>2023NHS 24Sexual OrientationNot Known</v>
      </c>
      <c r="F13350">
        <v>20.094191522762902</v>
      </c>
    </row>
    <row r="13351" spans="1:6" x14ac:dyDescent="0.25">
      <c r="A13351" s="95">
        <v>45016</v>
      </c>
      <c r="B13351" t="s">
        <v>16</v>
      </c>
      <c r="C13351" t="s">
        <v>3</v>
      </c>
      <c r="D13351" t="s">
        <v>12</v>
      </c>
      <c r="E13351" t="str">
        <f t="shared" si="208"/>
        <v>2023NHS 24Sexual OrientationOther</v>
      </c>
      <c r="F13351">
        <v>0.10465724751439</v>
      </c>
    </row>
    <row r="13352" spans="1:6" x14ac:dyDescent="0.25">
      <c r="A13352" s="95">
        <v>45016</v>
      </c>
      <c r="B13352" t="s">
        <v>102</v>
      </c>
      <c r="C13352" t="s">
        <v>3</v>
      </c>
      <c r="D13352" t="s">
        <v>30</v>
      </c>
      <c r="E13352" t="str">
        <f t="shared" si="208"/>
        <v>2023NHS Ayrshire &amp; ArranSexual OrientationBisexual</v>
      </c>
      <c r="F13352">
        <v>0.58818365376174098</v>
      </c>
    </row>
    <row r="13353" spans="1:6" x14ac:dyDescent="0.25">
      <c r="A13353" s="95">
        <v>45016</v>
      </c>
      <c r="B13353" t="s">
        <v>102</v>
      </c>
      <c r="C13353" t="s">
        <v>3</v>
      </c>
      <c r="D13353" t="s">
        <v>14</v>
      </c>
      <c r="E13353" t="str">
        <f t="shared" si="208"/>
        <v>2023NHS Ayrshire &amp; ArranSexual OrientationDeclined</v>
      </c>
      <c r="F13353">
        <v>1.06224212097269</v>
      </c>
    </row>
    <row r="13354" spans="1:6" x14ac:dyDescent="0.25">
      <c r="A13354" s="95">
        <v>45016</v>
      </c>
      <c r="B13354" t="s">
        <v>102</v>
      </c>
      <c r="C13354" t="s">
        <v>3</v>
      </c>
      <c r="D13354" t="s">
        <v>147</v>
      </c>
      <c r="E13354" t="str">
        <f t="shared" si="208"/>
        <v>2023NHS Ayrshire &amp; ArranSexual OrientationGay/Lesbian</v>
      </c>
      <c r="F13354">
        <v>1.0797998419805099</v>
      </c>
    </row>
    <row r="13355" spans="1:6" x14ac:dyDescent="0.25">
      <c r="A13355" s="95">
        <v>45016</v>
      </c>
      <c r="B13355" t="s">
        <v>102</v>
      </c>
      <c r="C13355" t="s">
        <v>3</v>
      </c>
      <c r="D13355" t="s">
        <v>32</v>
      </c>
      <c r="E13355" t="str">
        <f t="shared" si="208"/>
        <v>2023NHS Ayrshire &amp; ArranSexual OrientationHeterosexual</v>
      </c>
      <c r="F13355">
        <v>76.3234132209639</v>
      </c>
    </row>
    <row r="13356" spans="1:6" x14ac:dyDescent="0.25">
      <c r="A13356" s="95">
        <v>45016</v>
      </c>
      <c r="B13356" t="s">
        <v>102</v>
      </c>
      <c r="C13356" t="s">
        <v>3</v>
      </c>
      <c r="D13356" t="s">
        <v>6</v>
      </c>
      <c r="E13356" t="str">
        <f t="shared" si="208"/>
        <v>2023NHS Ayrshire &amp; ArranSexual OrientationNot Known</v>
      </c>
      <c r="F13356">
        <v>20.709331928715599</v>
      </c>
    </row>
    <row r="13357" spans="1:6" x14ac:dyDescent="0.25">
      <c r="A13357" s="95">
        <v>45016</v>
      </c>
      <c r="B13357" t="s">
        <v>102</v>
      </c>
      <c r="C13357" t="s">
        <v>3</v>
      </c>
      <c r="D13357" t="s">
        <v>12</v>
      </c>
      <c r="E13357" t="str">
        <f t="shared" si="208"/>
        <v>2023NHS Ayrshire &amp; ArranSexual OrientationOther</v>
      </c>
      <c r="F13357">
        <v>0.23702923360547701</v>
      </c>
    </row>
    <row r="13358" spans="1:6" x14ac:dyDescent="0.25">
      <c r="A13358" s="95">
        <v>45016</v>
      </c>
      <c r="B13358" t="s">
        <v>103</v>
      </c>
      <c r="C13358" t="s">
        <v>3</v>
      </c>
      <c r="D13358" t="s">
        <v>30</v>
      </c>
      <c r="E13358" t="str">
        <f t="shared" si="208"/>
        <v>2023NHS BordersSexual OrientationBisexual</v>
      </c>
      <c r="F13358">
        <v>0.79787234042553101</v>
      </c>
    </row>
    <row r="13359" spans="1:6" x14ac:dyDescent="0.25">
      <c r="A13359" s="95">
        <v>45016</v>
      </c>
      <c r="B13359" t="s">
        <v>103</v>
      </c>
      <c r="C13359" t="s">
        <v>3</v>
      </c>
      <c r="D13359" t="s">
        <v>14</v>
      </c>
      <c r="E13359" t="str">
        <f t="shared" si="208"/>
        <v>2023NHS BordersSexual OrientationDeclined</v>
      </c>
      <c r="F13359">
        <v>8.1560283687943205</v>
      </c>
    </row>
    <row r="13360" spans="1:6" x14ac:dyDescent="0.25">
      <c r="A13360" s="95">
        <v>45016</v>
      </c>
      <c r="B13360" t="s">
        <v>103</v>
      </c>
      <c r="C13360" t="s">
        <v>3</v>
      </c>
      <c r="D13360" t="s">
        <v>147</v>
      </c>
      <c r="E13360" t="str">
        <f t="shared" si="208"/>
        <v>2023NHS BordersSexual OrientationGay/Lesbian</v>
      </c>
      <c r="F13360">
        <v>0.91607565011820302</v>
      </c>
    </row>
    <row r="13361" spans="1:6" x14ac:dyDescent="0.25">
      <c r="A13361" s="95">
        <v>45016</v>
      </c>
      <c r="B13361" t="s">
        <v>103</v>
      </c>
      <c r="C13361" t="s">
        <v>3</v>
      </c>
      <c r="D13361" t="s">
        <v>32</v>
      </c>
      <c r="E13361" t="str">
        <f t="shared" si="208"/>
        <v>2023NHS BordersSexual OrientationHeterosexual</v>
      </c>
      <c r="F13361">
        <v>76.566193853427905</v>
      </c>
    </row>
    <row r="13362" spans="1:6" x14ac:dyDescent="0.25">
      <c r="A13362" s="95">
        <v>45016</v>
      </c>
      <c r="B13362" t="s">
        <v>103</v>
      </c>
      <c r="C13362" t="s">
        <v>3</v>
      </c>
      <c r="D13362" t="s">
        <v>6</v>
      </c>
      <c r="E13362" t="str">
        <f t="shared" si="208"/>
        <v>2023NHS BordersSexual OrientationNot Known</v>
      </c>
      <c r="F13362">
        <v>13.150118203309599</v>
      </c>
    </row>
    <row r="13363" spans="1:6" x14ac:dyDescent="0.25">
      <c r="A13363" s="95">
        <v>45016</v>
      </c>
      <c r="B13363" t="s">
        <v>103</v>
      </c>
      <c r="C13363" t="s">
        <v>3</v>
      </c>
      <c r="D13363" t="s">
        <v>12</v>
      </c>
      <c r="E13363" t="str">
        <f t="shared" si="208"/>
        <v>2023NHS BordersSexual OrientationOther</v>
      </c>
      <c r="F13363">
        <v>0.41371158392434898</v>
      </c>
    </row>
    <row r="13364" spans="1:6" x14ac:dyDescent="0.25">
      <c r="A13364" s="95">
        <v>45016</v>
      </c>
      <c r="B13364" t="s">
        <v>104</v>
      </c>
      <c r="C13364" t="s">
        <v>3</v>
      </c>
      <c r="D13364" t="s">
        <v>30</v>
      </c>
      <c r="E13364" t="str">
        <f t="shared" si="208"/>
        <v>2023NHS Dumfries &amp; GallowaySexual OrientationBisexual</v>
      </c>
      <c r="F13364">
        <v>0.64949123186836899</v>
      </c>
    </row>
    <row r="13365" spans="1:6" x14ac:dyDescent="0.25">
      <c r="A13365" s="95">
        <v>45016</v>
      </c>
      <c r="B13365" t="s">
        <v>104</v>
      </c>
      <c r="C13365" t="s">
        <v>3</v>
      </c>
      <c r="D13365" t="s">
        <v>14</v>
      </c>
      <c r="E13365" t="str">
        <f t="shared" si="208"/>
        <v>2023NHS Dumfries &amp; GallowaySexual OrientationDeclined</v>
      </c>
      <c r="F13365">
        <v>21.693007144403499</v>
      </c>
    </row>
    <row r="13366" spans="1:6" x14ac:dyDescent="0.25">
      <c r="A13366" s="95">
        <v>45016</v>
      </c>
      <c r="B13366" t="s">
        <v>104</v>
      </c>
      <c r="C13366" t="s">
        <v>3</v>
      </c>
      <c r="D13366" t="s">
        <v>147</v>
      </c>
      <c r="E13366" t="str">
        <f t="shared" si="208"/>
        <v>2023NHS Dumfries &amp; GallowaySexual OrientationGay/Lesbian</v>
      </c>
      <c r="F13366">
        <v>0.88763801688677202</v>
      </c>
    </row>
    <row r="13367" spans="1:6" x14ac:dyDescent="0.25">
      <c r="A13367" s="95">
        <v>45016</v>
      </c>
      <c r="B13367" t="s">
        <v>104</v>
      </c>
      <c r="C13367" t="s">
        <v>3</v>
      </c>
      <c r="D13367" t="s">
        <v>32</v>
      </c>
      <c r="E13367" t="str">
        <f t="shared" si="208"/>
        <v>2023NHS Dumfries &amp; GallowaySexual OrientationHeterosexual</v>
      </c>
      <c r="F13367">
        <v>49.599480407014497</v>
      </c>
    </row>
    <row r="13368" spans="1:6" x14ac:dyDescent="0.25">
      <c r="A13368" s="95">
        <v>45016</v>
      </c>
      <c r="B13368" t="s">
        <v>104</v>
      </c>
      <c r="C13368" t="s">
        <v>3</v>
      </c>
      <c r="D13368" t="s">
        <v>6</v>
      </c>
      <c r="E13368" t="str">
        <f t="shared" si="208"/>
        <v>2023NHS Dumfries &amp; GallowaySexual OrientationNot Known</v>
      </c>
      <c r="F13368">
        <v>26.9971855379952</v>
      </c>
    </row>
    <row r="13369" spans="1:6" x14ac:dyDescent="0.25">
      <c r="A13369" s="95">
        <v>45016</v>
      </c>
      <c r="B13369" t="s">
        <v>104</v>
      </c>
      <c r="C13369" t="s">
        <v>3</v>
      </c>
      <c r="D13369" t="s">
        <v>12</v>
      </c>
      <c r="E13369" t="str">
        <f t="shared" si="208"/>
        <v>2023NHS Dumfries &amp; GallowaySexual OrientationOther</v>
      </c>
      <c r="F13369">
        <v>0.17319766183156499</v>
      </c>
    </row>
    <row r="13370" spans="1:6" x14ac:dyDescent="0.25">
      <c r="A13370" s="95">
        <v>45016</v>
      </c>
      <c r="B13370" t="s">
        <v>17</v>
      </c>
      <c r="C13370" t="s">
        <v>3</v>
      </c>
      <c r="D13370" t="s">
        <v>30</v>
      </c>
      <c r="E13370" t="str">
        <f t="shared" si="208"/>
        <v>2023NHS Education for ScotlandSexual OrientationBisexual</v>
      </c>
      <c r="F13370">
        <v>1.2961762799740699</v>
      </c>
    </row>
    <row r="13371" spans="1:6" x14ac:dyDescent="0.25">
      <c r="A13371" s="95">
        <v>45016</v>
      </c>
      <c r="B13371" t="s">
        <v>17</v>
      </c>
      <c r="C13371" t="s">
        <v>3</v>
      </c>
      <c r="D13371" t="s">
        <v>14</v>
      </c>
      <c r="E13371" t="str">
        <f t="shared" si="208"/>
        <v>2023NHS Education for ScotlandSexual OrientationDeclined</v>
      </c>
      <c r="F13371">
        <v>8.4251458198314904</v>
      </c>
    </row>
    <row r="13372" spans="1:6" x14ac:dyDescent="0.25">
      <c r="A13372" s="95">
        <v>45016</v>
      </c>
      <c r="B13372" t="s">
        <v>17</v>
      </c>
      <c r="C13372" t="s">
        <v>3</v>
      </c>
      <c r="D13372" t="s">
        <v>147</v>
      </c>
      <c r="E13372" t="str">
        <f t="shared" si="208"/>
        <v>2023NHS Education for ScotlandSexual OrientationGay/Lesbian</v>
      </c>
      <c r="F13372">
        <v>2.8839922229423198</v>
      </c>
    </row>
    <row r="13373" spans="1:6" x14ac:dyDescent="0.25">
      <c r="A13373" s="95">
        <v>45016</v>
      </c>
      <c r="B13373" t="s">
        <v>17</v>
      </c>
      <c r="C13373" t="s">
        <v>3</v>
      </c>
      <c r="D13373" t="s">
        <v>32</v>
      </c>
      <c r="E13373" t="str">
        <f t="shared" si="208"/>
        <v>2023NHS Education for ScotlandSexual OrientationHeterosexual</v>
      </c>
      <c r="F13373">
        <v>78.3862605314322</v>
      </c>
    </row>
    <row r="13374" spans="1:6" x14ac:dyDescent="0.25">
      <c r="A13374" s="95">
        <v>45016</v>
      </c>
      <c r="B13374" t="s">
        <v>17</v>
      </c>
      <c r="C13374" t="s">
        <v>3</v>
      </c>
      <c r="D13374" t="s">
        <v>6</v>
      </c>
      <c r="E13374" t="str">
        <f t="shared" si="208"/>
        <v>2023NHS Education for ScotlandSexual OrientationNot Known</v>
      </c>
      <c r="F13374">
        <v>8.9760207388204805</v>
      </c>
    </row>
    <row r="13375" spans="1:6" x14ac:dyDescent="0.25">
      <c r="A13375" s="95">
        <v>45016</v>
      </c>
      <c r="B13375" t="s">
        <v>17</v>
      </c>
      <c r="C13375" t="s">
        <v>3</v>
      </c>
      <c r="D13375" t="s">
        <v>12</v>
      </c>
      <c r="E13375" t="str">
        <f t="shared" si="208"/>
        <v>2023NHS Education for ScotlandSexual OrientationOther</v>
      </c>
      <c r="F13375">
        <v>3.2404406999351897E-2</v>
      </c>
    </row>
    <row r="13376" spans="1:6" x14ac:dyDescent="0.25">
      <c r="A13376" s="95">
        <v>45016</v>
      </c>
      <c r="B13376" t="s">
        <v>105</v>
      </c>
      <c r="C13376" t="s">
        <v>3</v>
      </c>
      <c r="D13376" t="s">
        <v>30</v>
      </c>
      <c r="E13376" t="str">
        <f t="shared" si="208"/>
        <v>2023NHS FifeSexual OrientationBisexual</v>
      </c>
      <c r="F13376">
        <v>0.69791666666666596</v>
      </c>
    </row>
    <row r="13377" spans="1:6" x14ac:dyDescent="0.25">
      <c r="A13377" s="95">
        <v>45016</v>
      </c>
      <c r="B13377" t="s">
        <v>105</v>
      </c>
      <c r="C13377" t="s">
        <v>3</v>
      </c>
      <c r="D13377" t="s">
        <v>14</v>
      </c>
      <c r="E13377" t="str">
        <f t="shared" si="208"/>
        <v>2023NHS FifeSexual OrientationDeclined</v>
      </c>
      <c r="F13377">
        <v>33.5104166666666</v>
      </c>
    </row>
    <row r="13378" spans="1:6" x14ac:dyDescent="0.25">
      <c r="A13378" s="95">
        <v>45016</v>
      </c>
      <c r="B13378" t="s">
        <v>105</v>
      </c>
      <c r="C13378" t="s">
        <v>3</v>
      </c>
      <c r="D13378" t="s">
        <v>147</v>
      </c>
      <c r="E13378" t="str">
        <f t="shared" si="208"/>
        <v>2023NHS FifeSexual OrientationGay/Lesbian</v>
      </c>
      <c r="F13378">
        <v>0.906249999999999</v>
      </c>
    </row>
    <row r="13379" spans="1:6" x14ac:dyDescent="0.25">
      <c r="A13379" s="95">
        <v>45016</v>
      </c>
      <c r="B13379" t="s">
        <v>105</v>
      </c>
      <c r="C13379" t="s">
        <v>3</v>
      </c>
      <c r="D13379" t="s">
        <v>32</v>
      </c>
      <c r="E13379" t="str">
        <f t="shared" si="208"/>
        <v>2023NHS FifeSexual OrientationHeterosexual</v>
      </c>
      <c r="F13379">
        <v>48.1145833333333</v>
      </c>
    </row>
    <row r="13380" spans="1:6" x14ac:dyDescent="0.25">
      <c r="A13380" s="95">
        <v>45016</v>
      </c>
      <c r="B13380" t="s">
        <v>105</v>
      </c>
      <c r="C13380" t="s">
        <v>3</v>
      </c>
      <c r="D13380" t="s">
        <v>6</v>
      </c>
      <c r="E13380" t="str">
        <f t="shared" ref="E13380:E13443" si="209">"20"&amp;RIGHT(TEXT(A13380,"dd-mmm-yy"),2)&amp;B13380&amp;C13380&amp;D13380</f>
        <v>2023NHS FifeSexual OrientationNot Known</v>
      </c>
      <c r="F13380">
        <v>16.5729166666666</v>
      </c>
    </row>
    <row r="13381" spans="1:6" x14ac:dyDescent="0.25">
      <c r="A13381" s="95">
        <v>45016</v>
      </c>
      <c r="B13381" t="s">
        <v>105</v>
      </c>
      <c r="C13381" t="s">
        <v>3</v>
      </c>
      <c r="D13381" t="s">
        <v>12</v>
      </c>
      <c r="E13381" t="str">
        <f t="shared" si="209"/>
        <v>2023NHS FifeSexual OrientationOther</v>
      </c>
      <c r="F13381">
        <v>0.19791666666666599</v>
      </c>
    </row>
    <row r="13382" spans="1:6" x14ac:dyDescent="0.25">
      <c r="A13382" s="95">
        <v>45016</v>
      </c>
      <c r="B13382" t="s">
        <v>106</v>
      </c>
      <c r="C13382" t="s">
        <v>3</v>
      </c>
      <c r="D13382" t="s">
        <v>30</v>
      </c>
      <c r="E13382" t="str">
        <f t="shared" si="209"/>
        <v>2023NHS Forth ValleySexual OrientationBisexual</v>
      </c>
      <c r="F13382">
        <v>1.28054165440094</v>
      </c>
    </row>
    <row r="13383" spans="1:6" x14ac:dyDescent="0.25">
      <c r="A13383" s="95">
        <v>45016</v>
      </c>
      <c r="B13383" t="s">
        <v>106</v>
      </c>
      <c r="C13383" t="s">
        <v>3</v>
      </c>
      <c r="D13383" t="s">
        <v>14</v>
      </c>
      <c r="E13383" t="str">
        <f t="shared" si="209"/>
        <v>2023NHS Forth ValleySexual OrientationDeclined</v>
      </c>
      <c r="F13383">
        <v>4.5922873123344097</v>
      </c>
    </row>
    <row r="13384" spans="1:6" x14ac:dyDescent="0.25">
      <c r="A13384" s="95">
        <v>45016</v>
      </c>
      <c r="B13384" t="s">
        <v>106</v>
      </c>
      <c r="C13384" t="s">
        <v>3</v>
      </c>
      <c r="D13384" t="s">
        <v>147</v>
      </c>
      <c r="E13384" t="str">
        <f t="shared" si="209"/>
        <v>2023NHS Forth ValleySexual OrientationGay/Lesbian</v>
      </c>
      <c r="F13384">
        <v>1.3394171327641999</v>
      </c>
    </row>
    <row r="13385" spans="1:6" x14ac:dyDescent="0.25">
      <c r="A13385" s="95">
        <v>45016</v>
      </c>
      <c r="B13385" t="s">
        <v>106</v>
      </c>
      <c r="C13385" t="s">
        <v>3</v>
      </c>
      <c r="D13385" t="s">
        <v>32</v>
      </c>
      <c r="E13385" t="str">
        <f t="shared" si="209"/>
        <v>2023NHS Forth ValleySexual OrientationHeterosexual</v>
      </c>
      <c r="F13385">
        <v>74.698263173388199</v>
      </c>
    </row>
    <row r="13386" spans="1:6" x14ac:dyDescent="0.25">
      <c r="A13386" s="95">
        <v>45016</v>
      </c>
      <c r="B13386" t="s">
        <v>106</v>
      </c>
      <c r="C13386" t="s">
        <v>3</v>
      </c>
      <c r="D13386" t="s">
        <v>6</v>
      </c>
      <c r="E13386" t="str">
        <f t="shared" si="209"/>
        <v>2023NHS Forth ValleySexual OrientationNot Known</v>
      </c>
      <c r="F13386">
        <v>17.780394465705001</v>
      </c>
    </row>
    <row r="13387" spans="1:6" x14ac:dyDescent="0.25">
      <c r="A13387" s="95">
        <v>45016</v>
      </c>
      <c r="B13387" t="s">
        <v>106</v>
      </c>
      <c r="C13387" t="s">
        <v>3</v>
      </c>
      <c r="D13387" t="s">
        <v>12</v>
      </c>
      <c r="E13387" t="str">
        <f t="shared" si="209"/>
        <v>2023NHS Forth ValleySexual OrientationOther</v>
      </c>
      <c r="F13387">
        <v>0.30909626140712299</v>
      </c>
    </row>
    <row r="13388" spans="1:6" x14ac:dyDescent="0.25">
      <c r="A13388" s="95">
        <v>45016</v>
      </c>
      <c r="B13388" t="s">
        <v>107</v>
      </c>
      <c r="C13388" t="s">
        <v>3</v>
      </c>
      <c r="D13388" t="s">
        <v>30</v>
      </c>
      <c r="E13388" t="str">
        <f t="shared" si="209"/>
        <v>2023NHS GrampianSexual OrientationBisexual</v>
      </c>
      <c r="F13388">
        <v>1.22533136966126</v>
      </c>
    </row>
    <row r="13389" spans="1:6" x14ac:dyDescent="0.25">
      <c r="A13389" s="95">
        <v>45016</v>
      </c>
      <c r="B13389" t="s">
        <v>107</v>
      </c>
      <c r="C13389" t="s">
        <v>3</v>
      </c>
      <c r="D13389" t="s">
        <v>14</v>
      </c>
      <c r="E13389" t="str">
        <f t="shared" si="209"/>
        <v>2023NHS GrampianSexual OrientationDeclined</v>
      </c>
      <c r="F13389">
        <v>24.648011782032398</v>
      </c>
    </row>
    <row r="13390" spans="1:6" x14ac:dyDescent="0.25">
      <c r="A13390" s="95">
        <v>45016</v>
      </c>
      <c r="B13390" t="s">
        <v>107</v>
      </c>
      <c r="C13390" t="s">
        <v>3</v>
      </c>
      <c r="D13390" t="s">
        <v>147</v>
      </c>
      <c r="E13390" t="str">
        <f t="shared" si="209"/>
        <v>2023NHS GrampianSexual OrientationGay/Lesbian</v>
      </c>
      <c r="F13390">
        <v>1.10162002945508</v>
      </c>
    </row>
    <row r="13391" spans="1:6" x14ac:dyDescent="0.25">
      <c r="A13391" s="95">
        <v>45016</v>
      </c>
      <c r="B13391" t="s">
        <v>107</v>
      </c>
      <c r="C13391" t="s">
        <v>3</v>
      </c>
      <c r="D13391" t="s">
        <v>32</v>
      </c>
      <c r="E13391" t="str">
        <f t="shared" si="209"/>
        <v>2023NHS GrampianSexual OrientationHeterosexual</v>
      </c>
      <c r="F13391">
        <v>62.986745213549298</v>
      </c>
    </row>
    <row r="13392" spans="1:6" x14ac:dyDescent="0.25">
      <c r="A13392" s="95">
        <v>45016</v>
      </c>
      <c r="B13392" t="s">
        <v>107</v>
      </c>
      <c r="C13392" t="s">
        <v>3</v>
      </c>
      <c r="D13392" t="s">
        <v>6</v>
      </c>
      <c r="E13392" t="str">
        <f t="shared" si="209"/>
        <v>2023NHS GrampianSexual OrientationNot Known</v>
      </c>
      <c r="F13392">
        <v>9.7378497790868899</v>
      </c>
    </row>
    <row r="13393" spans="1:6" x14ac:dyDescent="0.25">
      <c r="A13393" s="95">
        <v>45016</v>
      </c>
      <c r="B13393" t="s">
        <v>107</v>
      </c>
      <c r="C13393" t="s">
        <v>3</v>
      </c>
      <c r="D13393" t="s">
        <v>12</v>
      </c>
      <c r="E13393" t="str">
        <f t="shared" si="209"/>
        <v>2023NHS GrampianSexual OrientationOther</v>
      </c>
      <c r="F13393">
        <v>0.30044182621502202</v>
      </c>
    </row>
    <row r="13394" spans="1:6" x14ac:dyDescent="0.25">
      <c r="A13394" s="95">
        <v>45016</v>
      </c>
      <c r="B13394" t="s">
        <v>108</v>
      </c>
      <c r="C13394" t="s">
        <v>3</v>
      </c>
      <c r="D13394" t="s">
        <v>30</v>
      </c>
      <c r="E13394" t="str">
        <f t="shared" si="209"/>
        <v>2023NHS Greater Glasgow &amp; ClydeSexual OrientationBisexual</v>
      </c>
      <c r="F13394">
        <v>0.87805110830092303</v>
      </c>
    </row>
    <row r="13395" spans="1:6" x14ac:dyDescent="0.25">
      <c r="A13395" s="95">
        <v>45016</v>
      </c>
      <c r="B13395" t="s">
        <v>108</v>
      </c>
      <c r="C13395" t="s">
        <v>3</v>
      </c>
      <c r="D13395" t="s">
        <v>14</v>
      </c>
      <c r="E13395" t="str">
        <f t="shared" si="209"/>
        <v>2023NHS Greater Glasgow &amp; ClydeSexual OrientationDeclined</v>
      </c>
      <c r="F13395">
        <v>2.9944406003197201</v>
      </c>
    </row>
    <row r="13396" spans="1:6" x14ac:dyDescent="0.25">
      <c r="A13396" s="95">
        <v>45016</v>
      </c>
      <c r="B13396" t="s">
        <v>108</v>
      </c>
      <c r="C13396" t="s">
        <v>3</v>
      </c>
      <c r="D13396" t="s">
        <v>147</v>
      </c>
      <c r="E13396" t="str">
        <f t="shared" si="209"/>
        <v>2023NHS Greater Glasgow &amp; ClydeSexual OrientationGay/Lesbian</v>
      </c>
      <c r="F13396">
        <v>1.6248717520460001</v>
      </c>
    </row>
    <row r="13397" spans="1:6" x14ac:dyDescent="0.25">
      <c r="A13397" s="95">
        <v>45016</v>
      </c>
      <c r="B13397" t="s">
        <v>108</v>
      </c>
      <c r="C13397" t="s">
        <v>3</v>
      </c>
      <c r="D13397" t="s">
        <v>32</v>
      </c>
      <c r="E13397" t="str">
        <f t="shared" si="209"/>
        <v>2023NHS Greater Glasgow &amp; ClydeSexual OrientationHeterosexual</v>
      </c>
      <c r="F13397">
        <v>62.131659946076198</v>
      </c>
    </row>
    <row r="13398" spans="1:6" x14ac:dyDescent="0.25">
      <c r="A13398" s="95">
        <v>45016</v>
      </c>
      <c r="B13398" t="s">
        <v>108</v>
      </c>
      <c r="C13398" t="s">
        <v>3</v>
      </c>
      <c r="D13398" t="s">
        <v>6</v>
      </c>
      <c r="E13398" t="str">
        <f t="shared" si="209"/>
        <v>2023NHS Greater Glasgow &amp; ClydeSexual OrientationNot Known</v>
      </c>
      <c r="F13398">
        <v>32.141919782396002</v>
      </c>
    </row>
    <row r="13399" spans="1:6" x14ac:dyDescent="0.25">
      <c r="A13399" s="95">
        <v>45016</v>
      </c>
      <c r="B13399" t="s">
        <v>108</v>
      </c>
      <c r="C13399" t="s">
        <v>3</v>
      </c>
      <c r="D13399" t="s">
        <v>12</v>
      </c>
      <c r="E13399" t="str">
        <f t="shared" si="209"/>
        <v>2023NHS Greater Glasgow &amp; ClydeSexual OrientationOther</v>
      </c>
      <c r="F13399">
        <v>0.22905681086110999</v>
      </c>
    </row>
    <row r="13400" spans="1:6" x14ac:dyDescent="0.25">
      <c r="A13400" s="95">
        <v>45016</v>
      </c>
      <c r="B13400" t="s">
        <v>109</v>
      </c>
      <c r="C13400" t="s">
        <v>3</v>
      </c>
      <c r="D13400" t="s">
        <v>30</v>
      </c>
      <c r="E13400" t="str">
        <f t="shared" si="209"/>
        <v>2023NHS HighlandSexual OrientationBisexual</v>
      </c>
      <c r="F13400">
        <v>0.62864010354072297</v>
      </c>
    </row>
    <row r="13401" spans="1:6" x14ac:dyDescent="0.25">
      <c r="A13401" s="95">
        <v>45016</v>
      </c>
      <c r="B13401" t="s">
        <v>109</v>
      </c>
      <c r="C13401" t="s">
        <v>3</v>
      </c>
      <c r="D13401" t="s">
        <v>14</v>
      </c>
      <c r="E13401" t="str">
        <f t="shared" si="209"/>
        <v>2023NHS HighlandSexual OrientationDeclined</v>
      </c>
      <c r="F13401">
        <v>16.298419155033699</v>
      </c>
    </row>
    <row r="13402" spans="1:6" x14ac:dyDescent="0.25">
      <c r="A13402" s="95">
        <v>45016</v>
      </c>
      <c r="B13402" t="s">
        <v>109</v>
      </c>
      <c r="C13402" t="s">
        <v>3</v>
      </c>
      <c r="D13402" t="s">
        <v>147</v>
      </c>
      <c r="E13402" t="str">
        <f t="shared" si="209"/>
        <v>2023NHS HighlandSexual OrientationGay/Lesbian</v>
      </c>
      <c r="F13402">
        <v>0.89673661828603102</v>
      </c>
    </row>
    <row r="13403" spans="1:6" x14ac:dyDescent="0.25">
      <c r="A13403" s="95">
        <v>45016</v>
      </c>
      <c r="B13403" t="s">
        <v>109</v>
      </c>
      <c r="C13403" t="s">
        <v>3</v>
      </c>
      <c r="D13403" t="s">
        <v>32</v>
      </c>
      <c r="E13403" t="str">
        <f t="shared" si="209"/>
        <v>2023NHS HighlandSexual OrientationHeterosexual</v>
      </c>
      <c r="F13403">
        <v>63.1968198206526</v>
      </c>
    </row>
    <row r="13404" spans="1:6" x14ac:dyDescent="0.25">
      <c r="A13404" s="95">
        <v>45016</v>
      </c>
      <c r="B13404" t="s">
        <v>109</v>
      </c>
      <c r="C13404" t="s">
        <v>3</v>
      </c>
      <c r="D13404" t="s">
        <v>6</v>
      </c>
      <c r="E13404" t="str">
        <f t="shared" si="209"/>
        <v>2023NHS HighlandSexual OrientationNot Known</v>
      </c>
      <c r="F13404">
        <v>18.785245446981602</v>
      </c>
    </row>
    <row r="13405" spans="1:6" x14ac:dyDescent="0.25">
      <c r="A13405" s="95">
        <v>45016</v>
      </c>
      <c r="B13405" t="s">
        <v>109</v>
      </c>
      <c r="C13405" t="s">
        <v>3</v>
      </c>
      <c r="D13405" t="s">
        <v>12</v>
      </c>
      <c r="E13405" t="str">
        <f t="shared" si="209"/>
        <v>2023NHS HighlandSexual OrientationOther</v>
      </c>
      <c r="F13405">
        <v>0.194138855505223</v>
      </c>
    </row>
    <row r="13406" spans="1:6" x14ac:dyDescent="0.25">
      <c r="A13406" s="95">
        <v>45016</v>
      </c>
      <c r="B13406" t="s">
        <v>110</v>
      </c>
      <c r="C13406" t="s">
        <v>3</v>
      </c>
      <c r="D13406" t="s">
        <v>30</v>
      </c>
      <c r="E13406" t="str">
        <f t="shared" si="209"/>
        <v>2023NHS LanarkshireSexual OrientationBisexual</v>
      </c>
      <c r="F13406">
        <v>0.68046701525678599</v>
      </c>
    </row>
    <row r="13407" spans="1:6" x14ac:dyDescent="0.25">
      <c r="A13407" s="95">
        <v>45016</v>
      </c>
      <c r="B13407" t="s">
        <v>110</v>
      </c>
      <c r="C13407" t="s">
        <v>3</v>
      </c>
      <c r="D13407" t="s">
        <v>14</v>
      </c>
      <c r="E13407" t="str">
        <f t="shared" si="209"/>
        <v>2023NHS LanarkshireSexual OrientationDeclined</v>
      </c>
      <c r="F13407">
        <v>7.1771363082873698</v>
      </c>
    </row>
    <row r="13408" spans="1:6" x14ac:dyDescent="0.25">
      <c r="A13408" s="95">
        <v>45016</v>
      </c>
      <c r="B13408" t="s">
        <v>110</v>
      </c>
      <c r="C13408" t="s">
        <v>3</v>
      </c>
      <c r="D13408" t="s">
        <v>147</v>
      </c>
      <c r="E13408" t="str">
        <f t="shared" si="209"/>
        <v>2023NHS LanarkshireSexual OrientationGay/Lesbian</v>
      </c>
      <c r="F13408">
        <v>1.1532125205930801</v>
      </c>
    </row>
    <row r="13409" spans="1:6" x14ac:dyDescent="0.25">
      <c r="A13409" s="95">
        <v>45016</v>
      </c>
      <c r="B13409" t="s">
        <v>110</v>
      </c>
      <c r="C13409" t="s">
        <v>3</v>
      </c>
      <c r="D13409" t="s">
        <v>32</v>
      </c>
      <c r="E13409" t="str">
        <f t="shared" si="209"/>
        <v>2023NHS LanarkshireSexual OrientationHeterosexual</v>
      </c>
      <c r="F13409">
        <v>55.683690280065903</v>
      </c>
    </row>
    <row r="13410" spans="1:6" x14ac:dyDescent="0.25">
      <c r="A13410" s="95">
        <v>45016</v>
      </c>
      <c r="B13410" t="s">
        <v>110</v>
      </c>
      <c r="C13410" t="s">
        <v>3</v>
      </c>
      <c r="D13410" t="s">
        <v>6</v>
      </c>
      <c r="E13410" t="str">
        <f t="shared" si="209"/>
        <v>2023NHS LanarkshireSexual OrientationNot Known</v>
      </c>
      <c r="F13410">
        <v>35.104935176563203</v>
      </c>
    </row>
    <row r="13411" spans="1:6" x14ac:dyDescent="0.25">
      <c r="A13411" s="95">
        <v>45016</v>
      </c>
      <c r="B13411" t="s">
        <v>110</v>
      </c>
      <c r="C13411" t="s">
        <v>3</v>
      </c>
      <c r="D13411" t="s">
        <v>12</v>
      </c>
      <c r="E13411" t="str">
        <f t="shared" si="209"/>
        <v>2023NHS LanarkshireSexual OrientationOther</v>
      </c>
      <c r="F13411">
        <v>0.200558699233579</v>
      </c>
    </row>
    <row r="13412" spans="1:6" x14ac:dyDescent="0.25">
      <c r="A13412" s="95">
        <v>45016</v>
      </c>
      <c r="B13412" t="s">
        <v>111</v>
      </c>
      <c r="C13412" t="s">
        <v>3</v>
      </c>
      <c r="D13412" t="s">
        <v>30</v>
      </c>
      <c r="E13412" t="str">
        <f t="shared" si="209"/>
        <v>2023NHS LothianSexual OrientationBisexual</v>
      </c>
      <c r="F13412">
        <v>1.2959437692194999</v>
      </c>
    </row>
    <row r="13413" spans="1:6" x14ac:dyDescent="0.25">
      <c r="A13413" s="95">
        <v>45016</v>
      </c>
      <c r="B13413" t="s">
        <v>111</v>
      </c>
      <c r="C13413" t="s">
        <v>3</v>
      </c>
      <c r="D13413" t="s">
        <v>14</v>
      </c>
      <c r="E13413" t="str">
        <f t="shared" si="209"/>
        <v>2023NHS LothianSexual OrientationDeclined</v>
      </c>
      <c r="F13413">
        <v>19.3732610924</v>
      </c>
    </row>
    <row r="13414" spans="1:6" x14ac:dyDescent="0.25">
      <c r="A13414" s="95">
        <v>45016</v>
      </c>
      <c r="B13414" t="s">
        <v>111</v>
      </c>
      <c r="C13414" t="s">
        <v>3</v>
      </c>
      <c r="D13414" t="s">
        <v>147</v>
      </c>
      <c r="E13414" t="str">
        <f t="shared" si="209"/>
        <v>2023NHS LothianSexual OrientationGay/Lesbian</v>
      </c>
      <c r="F13414">
        <v>2.0317762483526098</v>
      </c>
    </row>
    <row r="13415" spans="1:6" x14ac:dyDescent="0.25">
      <c r="A13415" s="95">
        <v>45016</v>
      </c>
      <c r="B13415" t="s">
        <v>111</v>
      </c>
      <c r="C13415" t="s">
        <v>3</v>
      </c>
      <c r="D13415" t="s">
        <v>32</v>
      </c>
      <c r="E13415" t="str">
        <f t="shared" si="209"/>
        <v>2023NHS LothianSexual OrientationHeterosexual</v>
      </c>
      <c r="F13415">
        <v>64.9399619270757</v>
      </c>
    </row>
    <row r="13416" spans="1:6" x14ac:dyDescent="0.25">
      <c r="A13416" s="95">
        <v>45016</v>
      </c>
      <c r="B13416" t="s">
        <v>111</v>
      </c>
      <c r="C13416" t="s">
        <v>3</v>
      </c>
      <c r="D13416" t="s">
        <v>6</v>
      </c>
      <c r="E13416" t="str">
        <f t="shared" si="209"/>
        <v>2023NHS LothianSexual OrientationNot Known</v>
      </c>
      <c r="F13416">
        <v>12.022258017279199</v>
      </c>
    </row>
    <row r="13417" spans="1:6" x14ac:dyDescent="0.25">
      <c r="A13417" s="95">
        <v>45016</v>
      </c>
      <c r="B13417" t="s">
        <v>111</v>
      </c>
      <c r="C13417" t="s">
        <v>3</v>
      </c>
      <c r="D13417" t="s">
        <v>12</v>
      </c>
      <c r="E13417" t="str">
        <f t="shared" si="209"/>
        <v>2023NHS LothianSexual OrientationOther</v>
      </c>
      <c r="F13417">
        <v>0.336798945672865</v>
      </c>
    </row>
    <row r="13418" spans="1:6" x14ac:dyDescent="0.25">
      <c r="A13418" s="95">
        <v>45016</v>
      </c>
      <c r="B13418" t="s">
        <v>52</v>
      </c>
      <c r="C13418" t="s">
        <v>3</v>
      </c>
      <c r="D13418" t="s">
        <v>30</v>
      </c>
      <c r="E13418" t="str">
        <f t="shared" si="209"/>
        <v>2023NHS National Services ScotlandSexual OrientationBisexual</v>
      </c>
      <c r="F13418">
        <v>1.1548711874444699</v>
      </c>
    </row>
    <row r="13419" spans="1:6" x14ac:dyDescent="0.25">
      <c r="A13419" s="95">
        <v>45016</v>
      </c>
      <c r="B13419" t="s">
        <v>52</v>
      </c>
      <c r="C13419" t="s">
        <v>3</v>
      </c>
      <c r="D13419" t="s">
        <v>14</v>
      </c>
      <c r="E13419" t="str">
        <f t="shared" si="209"/>
        <v>2023NHS National Services ScotlandSexual OrientationDeclined</v>
      </c>
      <c r="F13419">
        <v>6.4258217352679896</v>
      </c>
    </row>
    <row r="13420" spans="1:6" x14ac:dyDescent="0.25">
      <c r="A13420" s="95">
        <v>45016</v>
      </c>
      <c r="B13420" t="s">
        <v>52</v>
      </c>
      <c r="C13420" t="s">
        <v>3</v>
      </c>
      <c r="D13420" t="s">
        <v>147</v>
      </c>
      <c r="E13420" t="str">
        <f t="shared" si="209"/>
        <v>2023NHS National Services ScotlandSexual OrientationGay/Lesbian</v>
      </c>
      <c r="F13420">
        <v>1.51021616819662</v>
      </c>
    </row>
    <row r="13421" spans="1:6" x14ac:dyDescent="0.25">
      <c r="A13421" s="95">
        <v>45016</v>
      </c>
      <c r="B13421" t="s">
        <v>52</v>
      </c>
      <c r="C13421" t="s">
        <v>3</v>
      </c>
      <c r="D13421" t="s">
        <v>32</v>
      </c>
      <c r="E13421" t="str">
        <f t="shared" si="209"/>
        <v>2023NHS National Services ScotlandSexual OrientationHeterosexual</v>
      </c>
      <c r="F13421">
        <v>61.741190405685501</v>
      </c>
    </row>
    <row r="13422" spans="1:6" x14ac:dyDescent="0.25">
      <c r="A13422" s="95">
        <v>45016</v>
      </c>
      <c r="B13422" t="s">
        <v>52</v>
      </c>
      <c r="C13422" t="s">
        <v>3</v>
      </c>
      <c r="D13422" t="s">
        <v>6</v>
      </c>
      <c r="E13422" t="str">
        <f t="shared" si="209"/>
        <v>2023NHS National Services ScotlandSexual OrientationNot Known</v>
      </c>
      <c r="F13422">
        <v>28.842167604382499</v>
      </c>
    </row>
    <row r="13423" spans="1:6" x14ac:dyDescent="0.25">
      <c r="A13423" s="95">
        <v>45016</v>
      </c>
      <c r="B13423" t="s">
        <v>52</v>
      </c>
      <c r="C13423" t="s">
        <v>3</v>
      </c>
      <c r="D13423" t="s">
        <v>12</v>
      </c>
      <c r="E13423" t="str">
        <f t="shared" si="209"/>
        <v>2023NHS National Services ScotlandSexual OrientationOther</v>
      </c>
      <c r="F13423">
        <v>0.325732899022801</v>
      </c>
    </row>
    <row r="13424" spans="1:6" x14ac:dyDescent="0.25">
      <c r="A13424" s="95">
        <v>45016</v>
      </c>
      <c r="B13424" t="s">
        <v>112</v>
      </c>
      <c r="C13424" t="s">
        <v>3</v>
      </c>
      <c r="D13424" t="s">
        <v>30</v>
      </c>
      <c r="E13424" t="str">
        <f t="shared" si="209"/>
        <v>2023NHS OrkneySexual OrientationBisexual</v>
      </c>
      <c r="F13424">
        <v>1.09739368998628</v>
      </c>
    </row>
    <row r="13425" spans="1:6" x14ac:dyDescent="0.25">
      <c r="A13425" s="95">
        <v>45016</v>
      </c>
      <c r="B13425" t="s">
        <v>112</v>
      </c>
      <c r="C13425" t="s">
        <v>3</v>
      </c>
      <c r="D13425" t="s">
        <v>14</v>
      </c>
      <c r="E13425" t="str">
        <f t="shared" si="209"/>
        <v>2023NHS OrkneySexual OrientationDeclined</v>
      </c>
      <c r="F13425">
        <v>8.0932784636488293</v>
      </c>
    </row>
    <row r="13426" spans="1:6" x14ac:dyDescent="0.25">
      <c r="A13426" s="95">
        <v>45016</v>
      </c>
      <c r="B13426" t="s">
        <v>112</v>
      </c>
      <c r="C13426" t="s">
        <v>3</v>
      </c>
      <c r="D13426" t="s">
        <v>147</v>
      </c>
      <c r="E13426" t="str">
        <f t="shared" si="209"/>
        <v>2023NHS OrkneySexual OrientationGay/Lesbian</v>
      </c>
      <c r="F13426">
        <v>1.9204389574759899</v>
      </c>
    </row>
    <row r="13427" spans="1:6" x14ac:dyDescent="0.25">
      <c r="A13427" s="95">
        <v>45016</v>
      </c>
      <c r="B13427" t="s">
        <v>112</v>
      </c>
      <c r="C13427" t="s">
        <v>3</v>
      </c>
      <c r="D13427" t="s">
        <v>32</v>
      </c>
      <c r="E13427" t="str">
        <f t="shared" si="209"/>
        <v>2023NHS OrkneySexual OrientationHeterosexual</v>
      </c>
      <c r="F13427">
        <v>69.821673525377193</v>
      </c>
    </row>
    <row r="13428" spans="1:6" x14ac:dyDescent="0.25">
      <c r="A13428" s="95">
        <v>45016</v>
      </c>
      <c r="B13428" t="s">
        <v>112</v>
      </c>
      <c r="C13428" t="s">
        <v>3</v>
      </c>
      <c r="D13428" t="s">
        <v>6</v>
      </c>
      <c r="E13428" t="str">
        <f t="shared" si="209"/>
        <v>2023NHS OrkneySexual OrientationNot Known</v>
      </c>
      <c r="F13428">
        <v>18.381344307270201</v>
      </c>
    </row>
    <row r="13429" spans="1:6" x14ac:dyDescent="0.25">
      <c r="A13429" s="95">
        <v>45016</v>
      </c>
      <c r="B13429" t="s">
        <v>112</v>
      </c>
      <c r="C13429" t="s">
        <v>3</v>
      </c>
      <c r="D13429" t="s">
        <v>12</v>
      </c>
      <c r="E13429" t="str">
        <f t="shared" si="209"/>
        <v>2023NHS OrkneySexual OrientationOther</v>
      </c>
      <c r="F13429">
        <v>0.68587105624142597</v>
      </c>
    </row>
    <row r="13430" spans="1:6" x14ac:dyDescent="0.25">
      <c r="A13430" s="95">
        <v>45016</v>
      </c>
      <c r="B13430" t="s">
        <v>113</v>
      </c>
      <c r="C13430" t="s">
        <v>3</v>
      </c>
      <c r="D13430" t="s">
        <v>30</v>
      </c>
      <c r="E13430" t="str">
        <f t="shared" si="209"/>
        <v>2023NHS ShetlandSexual OrientationBisexual</v>
      </c>
      <c r="F13430">
        <v>1.3333333333333299</v>
      </c>
    </row>
    <row r="13431" spans="1:6" x14ac:dyDescent="0.25">
      <c r="A13431" s="95">
        <v>45016</v>
      </c>
      <c r="B13431" t="s">
        <v>113</v>
      </c>
      <c r="C13431" t="s">
        <v>3</v>
      </c>
      <c r="D13431" t="s">
        <v>14</v>
      </c>
      <c r="E13431" t="str">
        <f t="shared" si="209"/>
        <v>2023NHS ShetlandSexual OrientationDeclined</v>
      </c>
      <c r="F13431">
        <v>11.878787878787801</v>
      </c>
    </row>
    <row r="13432" spans="1:6" x14ac:dyDescent="0.25">
      <c r="A13432" s="95">
        <v>45016</v>
      </c>
      <c r="B13432" t="s">
        <v>113</v>
      </c>
      <c r="C13432" t="s">
        <v>3</v>
      </c>
      <c r="D13432" t="s">
        <v>147</v>
      </c>
      <c r="E13432" t="str">
        <f t="shared" si="209"/>
        <v>2023NHS ShetlandSexual OrientationGay/Lesbian</v>
      </c>
      <c r="F13432">
        <v>1.2121212121212099</v>
      </c>
    </row>
    <row r="13433" spans="1:6" x14ac:dyDescent="0.25">
      <c r="A13433" s="95">
        <v>45016</v>
      </c>
      <c r="B13433" t="s">
        <v>113</v>
      </c>
      <c r="C13433" t="s">
        <v>3</v>
      </c>
      <c r="D13433" t="s">
        <v>32</v>
      </c>
      <c r="E13433" t="str">
        <f t="shared" si="209"/>
        <v>2023NHS ShetlandSexual OrientationHeterosexual</v>
      </c>
      <c r="F13433">
        <v>85.090909090909093</v>
      </c>
    </row>
    <row r="13434" spans="1:6" x14ac:dyDescent="0.25">
      <c r="A13434" s="95">
        <v>45016</v>
      </c>
      <c r="B13434" t="s">
        <v>113</v>
      </c>
      <c r="C13434" t="s">
        <v>3</v>
      </c>
      <c r="D13434" t="s">
        <v>6</v>
      </c>
      <c r="E13434" t="str">
        <f t="shared" si="209"/>
        <v>2023NHS ShetlandSexual OrientationNot Known</v>
      </c>
      <c r="F13434">
        <v>0.24242424242424199</v>
      </c>
    </row>
    <row r="13435" spans="1:6" x14ac:dyDescent="0.25">
      <c r="A13435" s="95">
        <v>45016</v>
      </c>
      <c r="B13435" t="s">
        <v>113</v>
      </c>
      <c r="C13435" t="s">
        <v>3</v>
      </c>
      <c r="D13435" t="s">
        <v>12</v>
      </c>
      <c r="E13435" t="str">
        <f t="shared" si="209"/>
        <v>2023NHS ShetlandSexual OrientationOther</v>
      </c>
      <c r="F13435">
        <v>0.24242424242424199</v>
      </c>
    </row>
    <row r="13436" spans="1:6" x14ac:dyDescent="0.25">
      <c r="A13436" s="95">
        <v>45016</v>
      </c>
      <c r="B13436" t="s">
        <v>114</v>
      </c>
      <c r="C13436" t="s">
        <v>3</v>
      </c>
      <c r="D13436" t="s">
        <v>30</v>
      </c>
      <c r="E13436" t="str">
        <f t="shared" si="209"/>
        <v>2023NHS TaysideSexual OrientationBisexual</v>
      </c>
      <c r="F13436">
        <v>1.28112854469555</v>
      </c>
    </row>
    <row r="13437" spans="1:6" x14ac:dyDescent="0.25">
      <c r="A13437" s="95">
        <v>45016</v>
      </c>
      <c r="B13437" t="s">
        <v>114</v>
      </c>
      <c r="C13437" t="s">
        <v>3</v>
      </c>
      <c r="D13437" t="s">
        <v>14</v>
      </c>
      <c r="E13437" t="str">
        <f t="shared" si="209"/>
        <v>2023NHS TaysideSexual OrientationDeclined</v>
      </c>
      <c r="F13437">
        <v>9.5580826255937801</v>
      </c>
    </row>
    <row r="13438" spans="1:6" x14ac:dyDescent="0.25">
      <c r="A13438" s="95">
        <v>45016</v>
      </c>
      <c r="B13438" t="s">
        <v>114</v>
      </c>
      <c r="C13438" t="s">
        <v>3</v>
      </c>
      <c r="D13438" t="s">
        <v>147</v>
      </c>
      <c r="E13438" t="str">
        <f t="shared" si="209"/>
        <v>2023NHS TaysideSexual OrientationGay/Lesbian</v>
      </c>
      <c r="F13438">
        <v>1.3243126529437099</v>
      </c>
    </row>
    <row r="13439" spans="1:6" x14ac:dyDescent="0.25">
      <c r="A13439" s="95">
        <v>45016</v>
      </c>
      <c r="B13439" t="s">
        <v>114</v>
      </c>
      <c r="C13439" t="s">
        <v>3</v>
      </c>
      <c r="D13439" t="s">
        <v>32</v>
      </c>
      <c r="E13439" t="str">
        <f t="shared" si="209"/>
        <v>2023NHS TaysideSexual OrientationHeterosexual</v>
      </c>
      <c r="F13439">
        <v>71.743198502950904</v>
      </c>
    </row>
    <row r="13440" spans="1:6" x14ac:dyDescent="0.25">
      <c r="A13440" s="95">
        <v>45016</v>
      </c>
      <c r="B13440" t="s">
        <v>114</v>
      </c>
      <c r="C13440" t="s">
        <v>3</v>
      </c>
      <c r="D13440" t="s">
        <v>6</v>
      </c>
      <c r="E13440" t="str">
        <f t="shared" si="209"/>
        <v>2023NHS TaysideSexual OrientationNot Known</v>
      </c>
      <c r="F13440">
        <v>15.639844537210299</v>
      </c>
    </row>
    <row r="13441" spans="1:6" x14ac:dyDescent="0.25">
      <c r="A13441" s="95">
        <v>45016</v>
      </c>
      <c r="B13441" t="s">
        <v>114</v>
      </c>
      <c r="C13441" t="s">
        <v>3</v>
      </c>
      <c r="D13441" t="s">
        <v>12</v>
      </c>
      <c r="E13441" t="str">
        <f t="shared" si="209"/>
        <v>2023NHS TaysideSexual OrientationOther</v>
      </c>
      <c r="F13441">
        <v>0.45343313660572898</v>
      </c>
    </row>
    <row r="13442" spans="1:6" x14ac:dyDescent="0.25">
      <c r="A13442" s="95">
        <v>45016</v>
      </c>
      <c r="B13442" t="s">
        <v>115</v>
      </c>
      <c r="C13442" t="s">
        <v>3</v>
      </c>
      <c r="D13442" t="s">
        <v>30</v>
      </c>
      <c r="E13442" t="str">
        <f t="shared" si="209"/>
        <v>2023NHS Western IslesSexual OrientationBisexual</v>
      </c>
      <c r="F13442">
        <v>0.67307692307692302</v>
      </c>
    </row>
    <row r="13443" spans="1:6" x14ac:dyDescent="0.25">
      <c r="A13443" s="95">
        <v>45016</v>
      </c>
      <c r="B13443" t="s">
        <v>115</v>
      </c>
      <c r="C13443" t="s">
        <v>3</v>
      </c>
      <c r="D13443" t="s">
        <v>14</v>
      </c>
      <c r="E13443" t="str">
        <f t="shared" si="209"/>
        <v>2023NHS Western IslesSexual OrientationDeclined</v>
      </c>
      <c r="F13443">
        <v>8.8461538461538396</v>
      </c>
    </row>
    <row r="13444" spans="1:6" x14ac:dyDescent="0.25">
      <c r="A13444" s="95">
        <v>45016</v>
      </c>
      <c r="B13444" t="s">
        <v>115</v>
      </c>
      <c r="C13444" t="s">
        <v>3</v>
      </c>
      <c r="D13444" t="s">
        <v>147</v>
      </c>
      <c r="E13444" t="str">
        <f t="shared" ref="E13444:E13507" si="210">"20"&amp;RIGHT(TEXT(A13444,"dd-mmm-yy"),2)&amp;B13444&amp;C13444&amp;D13444</f>
        <v>2023NHS Western IslesSexual OrientationGay/Lesbian</v>
      </c>
      <c r="F13444">
        <v>0.67307692307692302</v>
      </c>
    </row>
    <row r="13445" spans="1:6" x14ac:dyDescent="0.25">
      <c r="A13445" s="95">
        <v>45016</v>
      </c>
      <c r="B13445" t="s">
        <v>115</v>
      </c>
      <c r="C13445" t="s">
        <v>3</v>
      </c>
      <c r="D13445" t="s">
        <v>32</v>
      </c>
      <c r="E13445" t="str">
        <f t="shared" si="210"/>
        <v>2023NHS Western IslesSexual OrientationHeterosexual</v>
      </c>
      <c r="F13445">
        <v>71.153846153846104</v>
      </c>
    </row>
    <row r="13446" spans="1:6" x14ac:dyDescent="0.25">
      <c r="A13446" s="95">
        <v>45016</v>
      </c>
      <c r="B13446" t="s">
        <v>115</v>
      </c>
      <c r="C13446" t="s">
        <v>3</v>
      </c>
      <c r="D13446" t="s">
        <v>6</v>
      </c>
      <c r="E13446" t="str">
        <f t="shared" si="210"/>
        <v>2023NHS Western IslesSexual OrientationNot Known</v>
      </c>
      <c r="F13446">
        <v>18.269230769230699</v>
      </c>
    </row>
    <row r="13447" spans="1:6" x14ac:dyDescent="0.25">
      <c r="A13447" s="95">
        <v>45016</v>
      </c>
      <c r="B13447" t="s">
        <v>115</v>
      </c>
      <c r="C13447" t="s">
        <v>3</v>
      </c>
      <c r="D13447" t="s">
        <v>12</v>
      </c>
      <c r="E13447" t="str">
        <f t="shared" si="210"/>
        <v>2023NHS Western IslesSexual OrientationOther</v>
      </c>
      <c r="F13447">
        <v>0.38461538461538403</v>
      </c>
    </row>
    <row r="13448" spans="1:6" x14ac:dyDescent="0.25">
      <c r="A13448" s="95">
        <v>45016</v>
      </c>
      <c r="B13448" t="s">
        <v>82</v>
      </c>
      <c r="C13448" t="s">
        <v>3</v>
      </c>
      <c r="D13448" t="s">
        <v>30</v>
      </c>
      <c r="E13448" t="str">
        <f t="shared" si="210"/>
        <v>2023NHSScotlandSexual OrientationBisexual</v>
      </c>
      <c r="F13448">
        <v>1.00458230525202</v>
      </c>
    </row>
    <row r="13449" spans="1:6" x14ac:dyDescent="0.25">
      <c r="A13449" s="95">
        <v>45016</v>
      </c>
      <c r="B13449" t="s">
        <v>82</v>
      </c>
      <c r="C13449" t="s">
        <v>3</v>
      </c>
      <c r="D13449" t="s">
        <v>14</v>
      </c>
      <c r="E13449" t="str">
        <f t="shared" si="210"/>
        <v>2023NHSScotlandSexual OrientationDeclined</v>
      </c>
      <c r="F13449">
        <v>11.692589002467299</v>
      </c>
    </row>
    <row r="13450" spans="1:6" x14ac:dyDescent="0.25">
      <c r="A13450" s="95">
        <v>45016</v>
      </c>
      <c r="B13450" t="s">
        <v>82</v>
      </c>
      <c r="C13450" t="s">
        <v>3</v>
      </c>
      <c r="D13450" t="s">
        <v>147</v>
      </c>
      <c r="E13450" t="str">
        <f t="shared" si="210"/>
        <v>2023NHSScotlandSexual OrientationGay/Lesbian</v>
      </c>
      <c r="F13450">
        <v>1.5079749735636201</v>
      </c>
    </row>
    <row r="13451" spans="1:6" x14ac:dyDescent="0.25">
      <c r="A13451" s="95">
        <v>45016</v>
      </c>
      <c r="B13451" t="s">
        <v>82</v>
      </c>
      <c r="C13451" t="s">
        <v>3</v>
      </c>
      <c r="D13451" t="s">
        <v>32</v>
      </c>
      <c r="E13451" t="str">
        <f t="shared" si="210"/>
        <v>2023NHSScotlandSexual OrientationHeterosexual</v>
      </c>
      <c r="F13451">
        <v>64.086182587240003</v>
      </c>
    </row>
    <row r="13452" spans="1:6" x14ac:dyDescent="0.25">
      <c r="A13452" s="95">
        <v>45016</v>
      </c>
      <c r="B13452" t="s">
        <v>82</v>
      </c>
      <c r="C13452" t="s">
        <v>3</v>
      </c>
      <c r="D13452" t="s">
        <v>6</v>
      </c>
      <c r="E13452" t="str">
        <f t="shared" si="210"/>
        <v>2023NHSScotlandSexual OrientationNot Known</v>
      </c>
      <c r="F13452">
        <v>21.434944483609399</v>
      </c>
    </row>
    <row r="13453" spans="1:6" x14ac:dyDescent="0.25">
      <c r="A13453" s="95">
        <v>45016</v>
      </c>
      <c r="B13453" t="s">
        <v>82</v>
      </c>
      <c r="C13453" t="s">
        <v>3</v>
      </c>
      <c r="D13453" t="s">
        <v>12</v>
      </c>
      <c r="E13453" t="str">
        <f t="shared" si="210"/>
        <v>2023NHSScotlandSexual OrientationOther</v>
      </c>
      <c r="F13453">
        <v>0.27372664786746498</v>
      </c>
    </row>
    <row r="13454" spans="1:6" x14ac:dyDescent="0.25">
      <c r="A13454" s="95">
        <v>45016</v>
      </c>
      <c r="B13454" t="s">
        <v>141</v>
      </c>
      <c r="C13454" t="s">
        <v>3</v>
      </c>
      <c r="D13454" t="s">
        <v>30</v>
      </c>
      <c r="E13454" t="str">
        <f t="shared" si="210"/>
        <v>2023Public Health ScotlandSexual OrientationBisexual</v>
      </c>
      <c r="F13454">
        <v>1.54373927958833</v>
      </c>
    </row>
    <row r="13455" spans="1:6" x14ac:dyDescent="0.25">
      <c r="A13455" s="95">
        <v>45016</v>
      </c>
      <c r="B13455" t="s">
        <v>141</v>
      </c>
      <c r="C13455" t="s">
        <v>3</v>
      </c>
      <c r="D13455" t="s">
        <v>14</v>
      </c>
      <c r="E13455" t="str">
        <f t="shared" si="210"/>
        <v>2023Public Health ScotlandSexual OrientationDeclined</v>
      </c>
      <c r="F13455">
        <v>7.3756432246998198</v>
      </c>
    </row>
    <row r="13456" spans="1:6" x14ac:dyDescent="0.25">
      <c r="A13456" s="95">
        <v>45016</v>
      </c>
      <c r="B13456" t="s">
        <v>141</v>
      </c>
      <c r="C13456" t="s">
        <v>3</v>
      </c>
      <c r="D13456" t="s">
        <v>147</v>
      </c>
      <c r="E13456" t="str">
        <f t="shared" si="210"/>
        <v>2023Public Health ScotlandSexual OrientationGay/Lesbian</v>
      </c>
      <c r="F13456">
        <v>3.0874785591766698</v>
      </c>
    </row>
    <row r="13457" spans="1:6" x14ac:dyDescent="0.25">
      <c r="A13457" s="95">
        <v>45016</v>
      </c>
      <c r="B13457" t="s">
        <v>141</v>
      </c>
      <c r="C13457" t="s">
        <v>3</v>
      </c>
      <c r="D13457" t="s">
        <v>32</v>
      </c>
      <c r="E13457" t="str">
        <f t="shared" si="210"/>
        <v>2023Public Health ScotlandSexual OrientationHeterosexual</v>
      </c>
      <c r="F13457">
        <v>65.523156089193805</v>
      </c>
    </row>
    <row r="13458" spans="1:6" x14ac:dyDescent="0.25">
      <c r="A13458" s="95">
        <v>45016</v>
      </c>
      <c r="B13458" t="s">
        <v>141</v>
      </c>
      <c r="C13458" t="s">
        <v>3</v>
      </c>
      <c r="D13458" t="s">
        <v>6</v>
      </c>
      <c r="E13458" t="str">
        <f t="shared" si="210"/>
        <v>2023Public Health ScotlandSexual OrientationNot Known</v>
      </c>
      <c r="F13458">
        <v>21.955403087478501</v>
      </c>
    </row>
    <row r="13459" spans="1:6" x14ac:dyDescent="0.25">
      <c r="A13459" s="95">
        <v>45016</v>
      </c>
      <c r="B13459" t="s">
        <v>141</v>
      </c>
      <c r="C13459" t="s">
        <v>3</v>
      </c>
      <c r="D13459" t="s">
        <v>12</v>
      </c>
      <c r="E13459" t="str">
        <f t="shared" si="210"/>
        <v>2023Public Health ScotlandSexual OrientationOther</v>
      </c>
      <c r="F13459">
        <v>0.51457975986277804</v>
      </c>
    </row>
    <row r="13460" spans="1:6" x14ac:dyDescent="0.25">
      <c r="A13460" s="95">
        <v>45016</v>
      </c>
      <c r="B13460" t="s">
        <v>15</v>
      </c>
      <c r="C13460" t="s">
        <v>3</v>
      </c>
      <c r="D13460" t="s">
        <v>30</v>
      </c>
      <c r="E13460" t="str">
        <f t="shared" si="210"/>
        <v>2023Scottish Ambulance ServiceSexual OrientationBisexual</v>
      </c>
      <c r="F13460">
        <v>1.17566876810359</v>
      </c>
    </row>
    <row r="13461" spans="1:6" x14ac:dyDescent="0.25">
      <c r="A13461" s="95">
        <v>45016</v>
      </c>
      <c r="B13461" t="s">
        <v>15</v>
      </c>
      <c r="C13461" t="s">
        <v>3</v>
      </c>
      <c r="D13461" t="s">
        <v>14</v>
      </c>
      <c r="E13461" t="str">
        <f t="shared" si="210"/>
        <v>2023Scottish Ambulance ServiceSexual OrientationDeclined</v>
      </c>
      <c r="F13461">
        <v>6.1509626852956201</v>
      </c>
    </row>
    <row r="13462" spans="1:6" x14ac:dyDescent="0.25">
      <c r="A13462" s="95">
        <v>45016</v>
      </c>
      <c r="B13462" t="s">
        <v>15</v>
      </c>
      <c r="C13462" t="s">
        <v>3</v>
      </c>
      <c r="D13462" t="s">
        <v>147</v>
      </c>
      <c r="E13462" t="str">
        <f t="shared" si="210"/>
        <v>2023Scottish Ambulance ServiceSexual OrientationGay/Lesbian</v>
      </c>
      <c r="F13462">
        <v>2.6750724143806401</v>
      </c>
    </row>
    <row r="13463" spans="1:6" x14ac:dyDescent="0.25">
      <c r="A13463" s="95">
        <v>45016</v>
      </c>
      <c r="B13463" t="s">
        <v>15</v>
      </c>
      <c r="C13463" t="s">
        <v>3</v>
      </c>
      <c r="D13463" t="s">
        <v>32</v>
      </c>
      <c r="E13463" t="str">
        <f t="shared" si="210"/>
        <v>2023Scottish Ambulance ServiceSexual OrientationHeterosexual</v>
      </c>
      <c r="F13463">
        <v>56.040211279604698</v>
      </c>
    </row>
    <row r="13464" spans="1:6" x14ac:dyDescent="0.25">
      <c r="A13464" s="95">
        <v>45016</v>
      </c>
      <c r="B13464" t="s">
        <v>15</v>
      </c>
      <c r="C13464" t="s">
        <v>3</v>
      </c>
      <c r="D13464" t="s">
        <v>6</v>
      </c>
      <c r="E13464" t="str">
        <f t="shared" si="210"/>
        <v>2023Scottish Ambulance ServiceSexual OrientationNot Known</v>
      </c>
      <c r="F13464">
        <v>33.821775430226602</v>
      </c>
    </row>
    <row r="13465" spans="1:6" x14ac:dyDescent="0.25">
      <c r="A13465" s="95">
        <v>45016</v>
      </c>
      <c r="B13465" t="s">
        <v>15</v>
      </c>
      <c r="C13465" t="s">
        <v>3</v>
      </c>
      <c r="D13465" t="s">
        <v>12</v>
      </c>
      <c r="E13465" t="str">
        <f t="shared" si="210"/>
        <v>2023Scottish Ambulance ServiceSexual OrientationOther</v>
      </c>
      <c r="F13465">
        <v>0.13630942238882199</v>
      </c>
    </row>
    <row r="13466" spans="1:6" x14ac:dyDescent="0.25">
      <c r="A13466" s="95">
        <v>45016</v>
      </c>
      <c r="B13466" t="s">
        <v>19</v>
      </c>
      <c r="C13466" t="s">
        <v>3</v>
      </c>
      <c r="D13466" t="s">
        <v>30</v>
      </c>
      <c r="E13466" t="str">
        <f t="shared" si="210"/>
        <v>2023The State HospitalSexual OrientationBisexual</v>
      </c>
      <c r="F13466">
        <v>0.46367851622874801</v>
      </c>
    </row>
    <row r="13467" spans="1:6" x14ac:dyDescent="0.25">
      <c r="A13467" s="95">
        <v>45016</v>
      </c>
      <c r="B13467" t="s">
        <v>19</v>
      </c>
      <c r="C13467" t="s">
        <v>3</v>
      </c>
      <c r="D13467" t="s">
        <v>14</v>
      </c>
      <c r="E13467" t="str">
        <f t="shared" si="210"/>
        <v>2023The State HospitalSexual OrientationDeclined</v>
      </c>
      <c r="F13467">
        <v>6.80061823802163</v>
      </c>
    </row>
    <row r="13468" spans="1:6" x14ac:dyDescent="0.25">
      <c r="A13468" s="95">
        <v>45016</v>
      </c>
      <c r="B13468" t="s">
        <v>19</v>
      </c>
      <c r="C13468" t="s">
        <v>3</v>
      </c>
      <c r="D13468" t="s">
        <v>147</v>
      </c>
      <c r="E13468" t="str">
        <f t="shared" si="210"/>
        <v>2023The State HospitalSexual OrientationGay/Lesbian</v>
      </c>
      <c r="F13468">
        <v>1.7001545595054</v>
      </c>
    </row>
    <row r="13469" spans="1:6" x14ac:dyDescent="0.25">
      <c r="A13469" s="95">
        <v>45016</v>
      </c>
      <c r="B13469" t="s">
        <v>19</v>
      </c>
      <c r="C13469" t="s">
        <v>3</v>
      </c>
      <c r="D13469" t="s">
        <v>32</v>
      </c>
      <c r="E13469" t="str">
        <f t="shared" si="210"/>
        <v>2023The State HospitalSexual OrientationHeterosexual</v>
      </c>
      <c r="F13469">
        <v>68.933539412673795</v>
      </c>
    </row>
    <row r="13470" spans="1:6" x14ac:dyDescent="0.25">
      <c r="A13470" s="95">
        <v>45016</v>
      </c>
      <c r="B13470" t="s">
        <v>19</v>
      </c>
      <c r="C13470" t="s">
        <v>3</v>
      </c>
      <c r="D13470" t="s">
        <v>6</v>
      </c>
      <c r="E13470" t="str">
        <f t="shared" si="210"/>
        <v>2023The State HospitalSexual OrientationNot Known</v>
      </c>
      <c r="F13470">
        <v>21.483771251931898</v>
      </c>
    </row>
    <row r="13471" spans="1:6" x14ac:dyDescent="0.25">
      <c r="A13471" s="95">
        <v>45016</v>
      </c>
      <c r="B13471" t="s">
        <v>19</v>
      </c>
      <c r="C13471" t="s">
        <v>3</v>
      </c>
      <c r="D13471" t="s">
        <v>12</v>
      </c>
      <c r="E13471" t="str">
        <f t="shared" si="210"/>
        <v>2023The State HospitalSexual OrientationOther</v>
      </c>
      <c r="F13471">
        <v>0.61823802163832997</v>
      </c>
    </row>
    <row r="13472" spans="1:6" x14ac:dyDescent="0.25">
      <c r="A13472" s="95">
        <v>45016</v>
      </c>
      <c r="B13472" t="s">
        <v>83</v>
      </c>
      <c r="C13472" t="s">
        <v>1</v>
      </c>
      <c r="D13472" t="s">
        <v>116</v>
      </c>
      <c r="E13472" t="str">
        <f t="shared" si="210"/>
        <v>2023Healthcare Improvement ScotlandReligionBuddhist</v>
      </c>
      <c r="F13472">
        <v>0.17513134851138301</v>
      </c>
    </row>
    <row r="13473" spans="1:6" x14ac:dyDescent="0.25">
      <c r="A13473" s="95">
        <v>45016</v>
      </c>
      <c r="B13473" t="s">
        <v>83</v>
      </c>
      <c r="C13473" t="s">
        <v>1</v>
      </c>
      <c r="D13473" t="s">
        <v>139</v>
      </c>
      <c r="E13473" t="str">
        <f t="shared" si="210"/>
        <v>2023Healthcare Improvement ScotlandReligionChristian - Church Of Scotland</v>
      </c>
      <c r="F13473">
        <v>15.0612959719789</v>
      </c>
    </row>
    <row r="13474" spans="1:6" x14ac:dyDescent="0.25">
      <c r="A13474" s="95">
        <v>45016</v>
      </c>
      <c r="B13474" t="s">
        <v>83</v>
      </c>
      <c r="C13474" t="s">
        <v>1</v>
      </c>
      <c r="D13474" t="s">
        <v>11</v>
      </c>
      <c r="E13474" t="str">
        <f t="shared" si="210"/>
        <v>2023Healthcare Improvement ScotlandReligionChristian - Other</v>
      </c>
      <c r="F13474">
        <v>8.5814360770577895</v>
      </c>
    </row>
    <row r="13475" spans="1:6" x14ac:dyDescent="0.25">
      <c r="A13475" s="95">
        <v>45016</v>
      </c>
      <c r="B13475" t="s">
        <v>83</v>
      </c>
      <c r="C13475" t="s">
        <v>1</v>
      </c>
      <c r="D13475" t="s">
        <v>140</v>
      </c>
      <c r="E13475" t="str">
        <f t="shared" si="210"/>
        <v>2023Healthcare Improvement ScotlandReligionChristian - Roman Catholic</v>
      </c>
      <c r="F13475">
        <v>13.8353765323992</v>
      </c>
    </row>
    <row r="13476" spans="1:6" x14ac:dyDescent="0.25">
      <c r="A13476" s="95">
        <v>45016</v>
      </c>
      <c r="B13476" t="s">
        <v>83</v>
      </c>
      <c r="C13476" t="s">
        <v>1</v>
      </c>
      <c r="D13476" t="s">
        <v>14</v>
      </c>
      <c r="E13476" t="str">
        <f t="shared" si="210"/>
        <v>2023Healthcare Improvement ScotlandReligionDeclined</v>
      </c>
      <c r="F13476">
        <v>9.1068301225919406</v>
      </c>
    </row>
    <row r="13477" spans="1:6" x14ac:dyDescent="0.25">
      <c r="A13477" s="95">
        <v>45016</v>
      </c>
      <c r="B13477" t="s">
        <v>83</v>
      </c>
      <c r="C13477" t="s">
        <v>1</v>
      </c>
      <c r="D13477" t="s">
        <v>8</v>
      </c>
      <c r="E13477" t="str">
        <f t="shared" si="210"/>
        <v>2023Healthcare Improvement ScotlandReligionJewish</v>
      </c>
      <c r="F13477">
        <v>0.17513134851138301</v>
      </c>
    </row>
    <row r="13478" spans="1:6" x14ac:dyDescent="0.25">
      <c r="A13478" s="95">
        <v>45016</v>
      </c>
      <c r="B13478" t="s">
        <v>83</v>
      </c>
      <c r="C13478" t="s">
        <v>1</v>
      </c>
      <c r="D13478" t="s">
        <v>9</v>
      </c>
      <c r="E13478" t="str">
        <f t="shared" si="210"/>
        <v>2023Healthcare Improvement ScotlandReligionMuslim</v>
      </c>
      <c r="F13478">
        <v>0.87565674255691694</v>
      </c>
    </row>
    <row r="13479" spans="1:6" x14ac:dyDescent="0.25">
      <c r="A13479" s="95">
        <v>45016</v>
      </c>
      <c r="B13479" t="s">
        <v>83</v>
      </c>
      <c r="C13479" t="s">
        <v>1</v>
      </c>
      <c r="D13479" t="s">
        <v>13</v>
      </c>
      <c r="E13479" t="str">
        <f t="shared" si="210"/>
        <v>2023Healthcare Improvement ScotlandReligionNo Religion</v>
      </c>
      <c r="F13479">
        <v>47.460595446584897</v>
      </c>
    </row>
    <row r="13480" spans="1:6" x14ac:dyDescent="0.25">
      <c r="A13480" s="95">
        <v>45016</v>
      </c>
      <c r="B13480" t="s">
        <v>83</v>
      </c>
      <c r="C13480" t="s">
        <v>1</v>
      </c>
      <c r="D13480" t="s">
        <v>6</v>
      </c>
      <c r="E13480" t="str">
        <f t="shared" si="210"/>
        <v>2023Healthcare Improvement ScotlandReligionNot Known</v>
      </c>
      <c r="F13480">
        <v>4.0280210157618201</v>
      </c>
    </row>
    <row r="13481" spans="1:6" x14ac:dyDescent="0.25">
      <c r="A13481" s="95">
        <v>45016</v>
      </c>
      <c r="B13481" t="s">
        <v>83</v>
      </c>
      <c r="C13481" t="s">
        <v>1</v>
      </c>
      <c r="D13481" t="s">
        <v>12</v>
      </c>
      <c r="E13481" t="str">
        <f t="shared" si="210"/>
        <v>2023Healthcare Improvement ScotlandReligionOther</v>
      </c>
      <c r="F13481">
        <v>0.52539404553415003</v>
      </c>
    </row>
    <row r="13482" spans="1:6" x14ac:dyDescent="0.25">
      <c r="A13482" s="95">
        <v>45016</v>
      </c>
      <c r="B13482" t="s">
        <v>83</v>
      </c>
      <c r="C13482" t="s">
        <v>1</v>
      </c>
      <c r="D13482" t="s">
        <v>10</v>
      </c>
      <c r="E13482" t="str">
        <f t="shared" si="210"/>
        <v>2023Healthcare Improvement ScotlandReligionSikh</v>
      </c>
      <c r="F13482">
        <v>0.17513134851138301</v>
      </c>
    </row>
    <row r="13483" spans="1:6" x14ac:dyDescent="0.25">
      <c r="A13483" s="95">
        <v>45016</v>
      </c>
      <c r="B13483" t="s">
        <v>35</v>
      </c>
      <c r="C13483" t="s">
        <v>1</v>
      </c>
      <c r="D13483" t="s">
        <v>116</v>
      </c>
      <c r="E13483" t="str">
        <f t="shared" si="210"/>
        <v>2023National Waiting Times CentreReligionBuddhist</v>
      </c>
      <c r="F13483">
        <v>0.27260336210813202</v>
      </c>
    </row>
    <row r="13484" spans="1:6" x14ac:dyDescent="0.25">
      <c r="A13484" s="95">
        <v>45016</v>
      </c>
      <c r="B13484" t="s">
        <v>35</v>
      </c>
      <c r="C13484" t="s">
        <v>1</v>
      </c>
      <c r="D13484" t="s">
        <v>139</v>
      </c>
      <c r="E13484" t="str">
        <f t="shared" si="210"/>
        <v>2023National Waiting Times CentreReligionChristian - Church Of Scotland</v>
      </c>
      <c r="F13484">
        <v>18.037255792821401</v>
      </c>
    </row>
    <row r="13485" spans="1:6" x14ac:dyDescent="0.25">
      <c r="A13485" s="95">
        <v>45016</v>
      </c>
      <c r="B13485" t="s">
        <v>35</v>
      </c>
      <c r="C13485" t="s">
        <v>1</v>
      </c>
      <c r="D13485" t="s">
        <v>11</v>
      </c>
      <c r="E13485" t="str">
        <f t="shared" si="210"/>
        <v>2023National Waiting Times CentreReligionChristian - Other</v>
      </c>
      <c r="F13485">
        <v>8.1326669695592901</v>
      </c>
    </row>
    <row r="13486" spans="1:6" x14ac:dyDescent="0.25">
      <c r="A13486" s="95">
        <v>45016</v>
      </c>
      <c r="B13486" t="s">
        <v>35</v>
      </c>
      <c r="C13486" t="s">
        <v>1</v>
      </c>
      <c r="D13486" t="s">
        <v>140</v>
      </c>
      <c r="E13486" t="str">
        <f t="shared" si="210"/>
        <v>2023National Waiting Times CentreReligionChristian - Roman Catholic</v>
      </c>
      <c r="F13486">
        <v>22.9441163107678</v>
      </c>
    </row>
    <row r="13487" spans="1:6" x14ac:dyDescent="0.25">
      <c r="A13487" s="95">
        <v>45016</v>
      </c>
      <c r="B13487" t="s">
        <v>35</v>
      </c>
      <c r="C13487" t="s">
        <v>1</v>
      </c>
      <c r="D13487" t="s">
        <v>14</v>
      </c>
      <c r="E13487" t="str">
        <f t="shared" si="210"/>
        <v>2023National Waiting Times CentreReligionDeclined</v>
      </c>
      <c r="F13487">
        <v>8.0872330758746003</v>
      </c>
    </row>
    <row r="13488" spans="1:6" x14ac:dyDescent="0.25">
      <c r="A13488" s="95">
        <v>45016</v>
      </c>
      <c r="B13488" t="s">
        <v>35</v>
      </c>
      <c r="C13488" t="s">
        <v>1</v>
      </c>
      <c r="D13488" t="s">
        <v>7</v>
      </c>
      <c r="E13488" t="str">
        <f t="shared" si="210"/>
        <v>2023National Waiting Times CentreReligionHindu</v>
      </c>
      <c r="F13488">
        <v>1.1812812358019</v>
      </c>
    </row>
    <row r="13489" spans="1:6" x14ac:dyDescent="0.25">
      <c r="A13489" s="95">
        <v>45016</v>
      </c>
      <c r="B13489" t="s">
        <v>35</v>
      </c>
      <c r="C13489" t="s">
        <v>1</v>
      </c>
      <c r="D13489" t="s">
        <v>8</v>
      </c>
      <c r="E13489" t="str">
        <f t="shared" si="210"/>
        <v>2023National Waiting Times CentreReligionJewish</v>
      </c>
      <c r="F13489">
        <v>0.18173557473875501</v>
      </c>
    </row>
    <row r="13490" spans="1:6" x14ac:dyDescent="0.25">
      <c r="A13490" s="95">
        <v>45016</v>
      </c>
      <c r="B13490" t="s">
        <v>35</v>
      </c>
      <c r="C13490" t="s">
        <v>1</v>
      </c>
      <c r="D13490" t="s">
        <v>9</v>
      </c>
      <c r="E13490" t="str">
        <f t="shared" si="210"/>
        <v>2023National Waiting Times CentreReligionMuslim</v>
      </c>
      <c r="F13490">
        <v>1.3630168105406599</v>
      </c>
    </row>
    <row r="13491" spans="1:6" x14ac:dyDescent="0.25">
      <c r="A13491" s="95">
        <v>45016</v>
      </c>
      <c r="B13491" t="s">
        <v>35</v>
      </c>
      <c r="C13491" t="s">
        <v>1</v>
      </c>
      <c r="D13491" t="s">
        <v>13</v>
      </c>
      <c r="E13491" t="str">
        <f t="shared" si="210"/>
        <v>2023National Waiting Times CentreReligionNo Religion</v>
      </c>
      <c r="F13491">
        <v>27.6692412539754</v>
      </c>
    </row>
    <row r="13492" spans="1:6" x14ac:dyDescent="0.25">
      <c r="A13492" s="95">
        <v>45016</v>
      </c>
      <c r="B13492" t="s">
        <v>35</v>
      </c>
      <c r="C13492" t="s">
        <v>1</v>
      </c>
      <c r="D13492" t="s">
        <v>6</v>
      </c>
      <c r="E13492" t="str">
        <f t="shared" si="210"/>
        <v>2023National Waiting Times CentreReligionNot Known</v>
      </c>
      <c r="F13492">
        <v>9.8137210358927707</v>
      </c>
    </row>
    <row r="13493" spans="1:6" x14ac:dyDescent="0.25">
      <c r="A13493" s="95">
        <v>45016</v>
      </c>
      <c r="B13493" t="s">
        <v>35</v>
      </c>
      <c r="C13493" t="s">
        <v>1</v>
      </c>
      <c r="D13493" t="s">
        <v>12</v>
      </c>
      <c r="E13493" t="str">
        <f t="shared" si="210"/>
        <v>2023National Waiting Times CentreReligionOther</v>
      </c>
      <c r="F13493">
        <v>2.22626079054975</v>
      </c>
    </row>
    <row r="13494" spans="1:6" x14ac:dyDescent="0.25">
      <c r="A13494" s="95">
        <v>45016</v>
      </c>
      <c r="B13494" t="s">
        <v>35</v>
      </c>
      <c r="C13494" t="s">
        <v>1</v>
      </c>
      <c r="D13494" t="s">
        <v>10</v>
      </c>
      <c r="E13494" t="str">
        <f t="shared" si="210"/>
        <v>2023National Waiting Times CentreReligionSikh</v>
      </c>
      <c r="F13494">
        <v>9.0867787369377506E-2</v>
      </c>
    </row>
    <row r="13495" spans="1:6" x14ac:dyDescent="0.25">
      <c r="A13495" s="95">
        <v>45016</v>
      </c>
      <c r="B13495" t="s">
        <v>16</v>
      </c>
      <c r="C13495" t="s">
        <v>1</v>
      </c>
      <c r="D13495" t="s">
        <v>116</v>
      </c>
      <c r="E13495" t="str">
        <f t="shared" si="210"/>
        <v>2023NHS 24ReligionBuddhist</v>
      </c>
      <c r="F13495">
        <v>0.20931449502878</v>
      </c>
    </row>
    <row r="13496" spans="1:6" x14ac:dyDescent="0.25">
      <c r="A13496" s="95">
        <v>45016</v>
      </c>
      <c r="B13496" t="s">
        <v>16</v>
      </c>
      <c r="C13496" t="s">
        <v>1</v>
      </c>
      <c r="D13496" t="s">
        <v>139</v>
      </c>
      <c r="E13496" t="str">
        <f t="shared" si="210"/>
        <v>2023NHS 24ReligionChristian - Church Of Scotland</v>
      </c>
      <c r="F13496">
        <v>14.1810570381998</v>
      </c>
    </row>
    <row r="13497" spans="1:6" x14ac:dyDescent="0.25">
      <c r="A13497" s="95">
        <v>45016</v>
      </c>
      <c r="B13497" t="s">
        <v>16</v>
      </c>
      <c r="C13497" t="s">
        <v>1</v>
      </c>
      <c r="D13497" t="s">
        <v>11</v>
      </c>
      <c r="E13497" t="str">
        <f t="shared" si="210"/>
        <v>2023NHS 24ReligionChristian - Other</v>
      </c>
      <c r="F13497">
        <v>5.0758765044479297</v>
      </c>
    </row>
    <row r="13498" spans="1:6" x14ac:dyDescent="0.25">
      <c r="A13498" s="95">
        <v>45016</v>
      </c>
      <c r="B13498" t="s">
        <v>16</v>
      </c>
      <c r="C13498" t="s">
        <v>1</v>
      </c>
      <c r="D13498" t="s">
        <v>140</v>
      </c>
      <c r="E13498" t="str">
        <f t="shared" si="210"/>
        <v>2023NHS 24ReligionChristian - Roman Catholic</v>
      </c>
      <c r="F13498">
        <v>15.3846153846153</v>
      </c>
    </row>
    <row r="13499" spans="1:6" x14ac:dyDescent="0.25">
      <c r="A13499" s="95">
        <v>45016</v>
      </c>
      <c r="B13499" t="s">
        <v>16</v>
      </c>
      <c r="C13499" t="s">
        <v>1</v>
      </c>
      <c r="D13499" t="s">
        <v>14</v>
      </c>
      <c r="E13499" t="str">
        <f t="shared" si="210"/>
        <v>2023NHS 24ReligionDeclined</v>
      </c>
      <c r="F13499">
        <v>5.4945054945054901</v>
      </c>
    </row>
    <row r="13500" spans="1:6" x14ac:dyDescent="0.25">
      <c r="A13500" s="95">
        <v>45016</v>
      </c>
      <c r="B13500" t="s">
        <v>16</v>
      </c>
      <c r="C13500" t="s">
        <v>1</v>
      </c>
      <c r="D13500" t="s">
        <v>7</v>
      </c>
      <c r="E13500" t="str">
        <f t="shared" si="210"/>
        <v>2023NHS 24ReligionHindu</v>
      </c>
      <c r="F13500">
        <v>0.26164311878597502</v>
      </c>
    </row>
    <row r="13501" spans="1:6" x14ac:dyDescent="0.25">
      <c r="A13501" s="95">
        <v>45016</v>
      </c>
      <c r="B13501" t="s">
        <v>16</v>
      </c>
      <c r="C13501" t="s">
        <v>1</v>
      </c>
      <c r="D13501" t="s">
        <v>9</v>
      </c>
      <c r="E13501" t="str">
        <f t="shared" si="210"/>
        <v>2023NHS 24ReligionMuslim</v>
      </c>
      <c r="F13501">
        <v>0.83725798011512298</v>
      </c>
    </row>
    <row r="13502" spans="1:6" x14ac:dyDescent="0.25">
      <c r="A13502" s="95">
        <v>45016</v>
      </c>
      <c r="B13502" t="s">
        <v>16</v>
      </c>
      <c r="C13502" t="s">
        <v>1</v>
      </c>
      <c r="D13502" t="s">
        <v>13</v>
      </c>
      <c r="E13502" t="str">
        <f t="shared" si="210"/>
        <v>2023NHS 24ReligionNo Religion</v>
      </c>
      <c r="F13502">
        <v>37.624280481423298</v>
      </c>
    </row>
    <row r="13503" spans="1:6" x14ac:dyDescent="0.25">
      <c r="A13503" s="95">
        <v>45016</v>
      </c>
      <c r="B13503" t="s">
        <v>16</v>
      </c>
      <c r="C13503" t="s">
        <v>1</v>
      </c>
      <c r="D13503" t="s">
        <v>6</v>
      </c>
      <c r="E13503" t="str">
        <f t="shared" si="210"/>
        <v>2023NHS 24ReligionNot Known</v>
      </c>
      <c r="F13503">
        <v>19.256933542647801</v>
      </c>
    </row>
    <row r="13504" spans="1:6" x14ac:dyDescent="0.25">
      <c r="A13504" s="95">
        <v>45016</v>
      </c>
      <c r="B13504" t="s">
        <v>16</v>
      </c>
      <c r="C13504" t="s">
        <v>1</v>
      </c>
      <c r="D13504" t="s">
        <v>12</v>
      </c>
      <c r="E13504" t="str">
        <f t="shared" si="210"/>
        <v>2023NHS 24ReligionOther</v>
      </c>
      <c r="F13504">
        <v>1.4128728414442699</v>
      </c>
    </row>
    <row r="13505" spans="1:6" x14ac:dyDescent="0.25">
      <c r="A13505" s="95">
        <v>45016</v>
      </c>
      <c r="B13505" t="s">
        <v>16</v>
      </c>
      <c r="C13505" t="s">
        <v>1</v>
      </c>
      <c r="D13505" t="s">
        <v>10</v>
      </c>
      <c r="E13505" t="str">
        <f t="shared" si="210"/>
        <v>2023NHS 24ReligionSikh</v>
      </c>
      <c r="F13505">
        <v>0.26164311878597502</v>
      </c>
    </row>
    <row r="13506" spans="1:6" x14ac:dyDescent="0.25">
      <c r="A13506" s="95">
        <v>45016</v>
      </c>
      <c r="B13506" t="s">
        <v>102</v>
      </c>
      <c r="C13506" t="s">
        <v>1</v>
      </c>
      <c r="D13506" t="s">
        <v>116</v>
      </c>
      <c r="E13506" t="str">
        <f t="shared" si="210"/>
        <v>2023NHS Ayrshire &amp; ArranReligionBuddhist</v>
      </c>
      <c r="F13506">
        <v>0.20191379158985101</v>
      </c>
    </row>
    <row r="13507" spans="1:6" x14ac:dyDescent="0.25">
      <c r="A13507" s="95">
        <v>45016</v>
      </c>
      <c r="B13507" t="s">
        <v>102</v>
      </c>
      <c r="C13507" t="s">
        <v>1</v>
      </c>
      <c r="D13507" t="s">
        <v>139</v>
      </c>
      <c r="E13507" t="str">
        <f t="shared" si="210"/>
        <v>2023NHS Ayrshire &amp; ArranReligionChristian - Church Of Scotland</v>
      </c>
      <c r="F13507">
        <v>23.026951101746899</v>
      </c>
    </row>
    <row r="13508" spans="1:6" x14ac:dyDescent="0.25">
      <c r="A13508" s="95">
        <v>45016</v>
      </c>
      <c r="B13508" t="s">
        <v>102</v>
      </c>
      <c r="C13508" t="s">
        <v>1</v>
      </c>
      <c r="D13508" t="s">
        <v>11</v>
      </c>
      <c r="E13508" t="str">
        <f t="shared" ref="E13508:E13571" si="211">"20"&amp;RIGHT(TEXT(A13508,"dd-mmm-yy"),2)&amp;B13508&amp;C13508&amp;D13508</f>
        <v>2023NHS Ayrshire &amp; ArranReligionChristian - Other</v>
      </c>
      <c r="F13508">
        <v>5.8642788166096</v>
      </c>
    </row>
    <row r="13509" spans="1:6" x14ac:dyDescent="0.25">
      <c r="A13509" s="95">
        <v>45016</v>
      </c>
      <c r="B13509" t="s">
        <v>102</v>
      </c>
      <c r="C13509" t="s">
        <v>1</v>
      </c>
      <c r="D13509" t="s">
        <v>140</v>
      </c>
      <c r="E13509" t="str">
        <f t="shared" si="211"/>
        <v>2023NHS Ayrshire &amp; ArranReligionChristian - Roman Catholic</v>
      </c>
      <c r="F13509">
        <v>9.5952945307699</v>
      </c>
    </row>
    <row r="13510" spans="1:6" x14ac:dyDescent="0.25">
      <c r="A13510" s="95">
        <v>45016</v>
      </c>
      <c r="B13510" t="s">
        <v>102</v>
      </c>
      <c r="C13510" t="s">
        <v>1</v>
      </c>
      <c r="D13510" t="s">
        <v>14</v>
      </c>
      <c r="E13510" t="str">
        <f t="shared" si="211"/>
        <v>2023NHS Ayrshire &amp; ArranReligionDeclined</v>
      </c>
      <c r="F13510">
        <v>2.83557194276182</v>
      </c>
    </row>
    <row r="13511" spans="1:6" x14ac:dyDescent="0.25">
      <c r="A13511" s="95">
        <v>45016</v>
      </c>
      <c r="B13511" t="s">
        <v>102</v>
      </c>
      <c r="C13511" t="s">
        <v>1</v>
      </c>
      <c r="D13511" t="s">
        <v>7</v>
      </c>
      <c r="E13511" t="str">
        <f t="shared" si="211"/>
        <v>2023NHS Ayrshire &amp; ArranReligionHindu</v>
      </c>
      <c r="F13511">
        <v>0.47405846721095501</v>
      </c>
    </row>
    <row r="13512" spans="1:6" x14ac:dyDescent="0.25">
      <c r="A13512" s="95">
        <v>45016</v>
      </c>
      <c r="B13512" t="s">
        <v>102</v>
      </c>
      <c r="C13512" t="s">
        <v>1</v>
      </c>
      <c r="D13512" t="s">
        <v>8</v>
      </c>
      <c r="E13512" t="str">
        <f t="shared" si="211"/>
        <v>2023NHS Ayrshire &amp; ArranReligionJewish</v>
      </c>
      <c r="F13512">
        <v>3.5115442015626303E-2</v>
      </c>
    </row>
    <row r="13513" spans="1:6" x14ac:dyDescent="0.25">
      <c r="A13513" s="95">
        <v>45016</v>
      </c>
      <c r="B13513" t="s">
        <v>102</v>
      </c>
      <c r="C13513" t="s">
        <v>1</v>
      </c>
      <c r="D13513" t="s">
        <v>9</v>
      </c>
      <c r="E13513" t="str">
        <f t="shared" si="211"/>
        <v>2023NHS Ayrshire &amp; ArranReligionMuslim</v>
      </c>
      <c r="F13513">
        <v>0.63207795628127394</v>
      </c>
    </row>
    <row r="13514" spans="1:6" x14ac:dyDescent="0.25">
      <c r="A13514" s="95">
        <v>45016</v>
      </c>
      <c r="B13514" t="s">
        <v>102</v>
      </c>
      <c r="C13514" t="s">
        <v>1</v>
      </c>
      <c r="D13514" t="s">
        <v>13</v>
      </c>
      <c r="E13514" t="str">
        <f t="shared" si="211"/>
        <v>2023NHS Ayrshire &amp; ArranReligionNo Religion</v>
      </c>
      <c r="F13514">
        <v>38.231937494513197</v>
      </c>
    </row>
    <row r="13515" spans="1:6" x14ac:dyDescent="0.25">
      <c r="A13515" s="95">
        <v>45016</v>
      </c>
      <c r="B13515" t="s">
        <v>102</v>
      </c>
      <c r="C13515" t="s">
        <v>1</v>
      </c>
      <c r="D13515" t="s">
        <v>6</v>
      </c>
      <c r="E13515" t="str">
        <f t="shared" si="211"/>
        <v>2023NHS Ayrshire &amp; ArranReligionNot Known</v>
      </c>
      <c r="F13515">
        <v>18.295145290141299</v>
      </c>
    </row>
    <row r="13516" spans="1:6" x14ac:dyDescent="0.25">
      <c r="A13516" s="95">
        <v>45016</v>
      </c>
      <c r="B13516" t="s">
        <v>102</v>
      </c>
      <c r="C13516" t="s">
        <v>1</v>
      </c>
      <c r="D13516" t="s">
        <v>12</v>
      </c>
      <c r="E13516" t="str">
        <f t="shared" si="211"/>
        <v>2023NHS Ayrshire &amp; ArranReligionOther</v>
      </c>
      <c r="F13516">
        <v>0.71986656132033999</v>
      </c>
    </row>
    <row r="13517" spans="1:6" x14ac:dyDescent="0.25">
      <c r="A13517" s="95">
        <v>45016</v>
      </c>
      <c r="B13517" t="s">
        <v>102</v>
      </c>
      <c r="C13517" t="s">
        <v>1</v>
      </c>
      <c r="D13517" t="s">
        <v>10</v>
      </c>
      <c r="E13517" t="str">
        <f t="shared" si="211"/>
        <v>2023NHS Ayrshire &amp; ArranReligionSikh</v>
      </c>
      <c r="F13517">
        <v>8.7788605039065895E-2</v>
      </c>
    </row>
    <row r="13518" spans="1:6" x14ac:dyDescent="0.25">
      <c r="A13518" s="95">
        <v>45016</v>
      </c>
      <c r="B13518" t="s">
        <v>103</v>
      </c>
      <c r="C13518" t="s">
        <v>1</v>
      </c>
      <c r="D13518" t="s">
        <v>116</v>
      </c>
      <c r="E13518" t="str">
        <f t="shared" si="211"/>
        <v>2023NHS BordersReligionBuddhist</v>
      </c>
      <c r="F13518">
        <v>0.29550827423167803</v>
      </c>
    </row>
    <row r="13519" spans="1:6" x14ac:dyDescent="0.25">
      <c r="A13519" s="95">
        <v>45016</v>
      </c>
      <c r="B13519" t="s">
        <v>103</v>
      </c>
      <c r="C13519" t="s">
        <v>1</v>
      </c>
      <c r="D13519" t="s">
        <v>139</v>
      </c>
      <c r="E13519" t="str">
        <f t="shared" si="211"/>
        <v>2023NHS BordersReligionChristian - Church Of Scotland</v>
      </c>
      <c r="F13519">
        <v>19.4444444444444</v>
      </c>
    </row>
    <row r="13520" spans="1:6" x14ac:dyDescent="0.25">
      <c r="A13520" s="95">
        <v>45016</v>
      </c>
      <c r="B13520" t="s">
        <v>103</v>
      </c>
      <c r="C13520" t="s">
        <v>1</v>
      </c>
      <c r="D13520" t="s">
        <v>11</v>
      </c>
      <c r="E13520" t="str">
        <f t="shared" si="211"/>
        <v>2023NHS BordersReligionChristian - Other</v>
      </c>
      <c r="F13520">
        <v>7.7127659574468002</v>
      </c>
    </row>
    <row r="13521" spans="1:6" x14ac:dyDescent="0.25">
      <c r="A13521" s="95">
        <v>45016</v>
      </c>
      <c r="B13521" t="s">
        <v>103</v>
      </c>
      <c r="C13521" t="s">
        <v>1</v>
      </c>
      <c r="D13521" t="s">
        <v>140</v>
      </c>
      <c r="E13521" t="str">
        <f t="shared" si="211"/>
        <v>2023NHS BordersReligionChristian - Roman Catholic</v>
      </c>
      <c r="F13521">
        <v>5.31914893617021</v>
      </c>
    </row>
    <row r="13522" spans="1:6" x14ac:dyDescent="0.25">
      <c r="A13522" s="95">
        <v>45016</v>
      </c>
      <c r="B13522" t="s">
        <v>103</v>
      </c>
      <c r="C13522" t="s">
        <v>1</v>
      </c>
      <c r="D13522" t="s">
        <v>14</v>
      </c>
      <c r="E13522" t="str">
        <f t="shared" si="211"/>
        <v>2023NHS BordersReligionDeclined</v>
      </c>
      <c r="F13522">
        <v>20.5673758865248</v>
      </c>
    </row>
    <row r="13523" spans="1:6" x14ac:dyDescent="0.25">
      <c r="A13523" s="95">
        <v>45016</v>
      </c>
      <c r="B13523" t="s">
        <v>103</v>
      </c>
      <c r="C13523" t="s">
        <v>1</v>
      </c>
      <c r="D13523" t="s">
        <v>7</v>
      </c>
      <c r="E13523" t="str">
        <f t="shared" si="211"/>
        <v>2023NHS BordersReligionHindu</v>
      </c>
      <c r="F13523">
        <v>0.44326241134751698</v>
      </c>
    </row>
    <row r="13524" spans="1:6" x14ac:dyDescent="0.25">
      <c r="A13524" s="95">
        <v>45016</v>
      </c>
      <c r="B13524" t="s">
        <v>103</v>
      </c>
      <c r="C13524" t="s">
        <v>1</v>
      </c>
      <c r="D13524" t="s">
        <v>8</v>
      </c>
      <c r="E13524" t="str">
        <f t="shared" si="211"/>
        <v>2023NHS BordersReligionJewish</v>
      </c>
      <c r="F13524">
        <v>2.9550827423167801E-2</v>
      </c>
    </row>
    <row r="13525" spans="1:6" x14ac:dyDescent="0.25">
      <c r="A13525" s="95">
        <v>45016</v>
      </c>
      <c r="B13525" t="s">
        <v>103</v>
      </c>
      <c r="C13525" t="s">
        <v>1</v>
      </c>
      <c r="D13525" t="s">
        <v>9</v>
      </c>
      <c r="E13525" t="str">
        <f t="shared" si="211"/>
        <v>2023NHS BordersReligionMuslim</v>
      </c>
      <c r="F13525">
        <v>0.50236406619385299</v>
      </c>
    </row>
    <row r="13526" spans="1:6" x14ac:dyDescent="0.25">
      <c r="A13526" s="95">
        <v>45016</v>
      </c>
      <c r="B13526" t="s">
        <v>103</v>
      </c>
      <c r="C13526" t="s">
        <v>1</v>
      </c>
      <c r="D13526" t="s">
        <v>13</v>
      </c>
      <c r="E13526" t="str">
        <f t="shared" si="211"/>
        <v>2023NHS BordersReligionNo Religion</v>
      </c>
      <c r="F13526">
        <v>40.159574468085097</v>
      </c>
    </row>
    <row r="13527" spans="1:6" x14ac:dyDescent="0.25">
      <c r="A13527" s="95">
        <v>45016</v>
      </c>
      <c r="B13527" t="s">
        <v>103</v>
      </c>
      <c r="C13527" t="s">
        <v>1</v>
      </c>
      <c r="D13527" t="s">
        <v>6</v>
      </c>
      <c r="E13527" t="str">
        <f t="shared" si="211"/>
        <v>2023NHS BordersReligionNot Known</v>
      </c>
      <c r="F13527">
        <v>3.45744680851063</v>
      </c>
    </row>
    <row r="13528" spans="1:6" x14ac:dyDescent="0.25">
      <c r="A13528" s="95">
        <v>45016</v>
      </c>
      <c r="B13528" t="s">
        <v>103</v>
      </c>
      <c r="C13528" t="s">
        <v>1</v>
      </c>
      <c r="D13528" t="s">
        <v>12</v>
      </c>
      <c r="E13528" t="str">
        <f t="shared" si="211"/>
        <v>2023NHS BordersReligionOther</v>
      </c>
      <c r="F13528">
        <v>2.0094562647754102</v>
      </c>
    </row>
    <row r="13529" spans="1:6" x14ac:dyDescent="0.25">
      <c r="A13529" s="95">
        <v>45016</v>
      </c>
      <c r="B13529" t="s">
        <v>103</v>
      </c>
      <c r="C13529" t="s">
        <v>1</v>
      </c>
      <c r="D13529" t="s">
        <v>10</v>
      </c>
      <c r="E13529" t="str">
        <f t="shared" si="211"/>
        <v>2023NHS BordersReligionSikh</v>
      </c>
      <c r="F13529">
        <v>5.9101654846335699E-2</v>
      </c>
    </row>
    <row r="13530" spans="1:6" x14ac:dyDescent="0.25">
      <c r="A13530" s="95">
        <v>45016</v>
      </c>
      <c r="B13530" t="s">
        <v>104</v>
      </c>
      <c r="C13530" t="s">
        <v>1</v>
      </c>
      <c r="D13530" t="s">
        <v>116</v>
      </c>
      <c r="E13530" t="str">
        <f t="shared" si="211"/>
        <v>2023NHS Dumfries &amp; GallowayReligionBuddhist</v>
      </c>
      <c r="F13530">
        <v>0.30309590820523902</v>
      </c>
    </row>
    <row r="13531" spans="1:6" x14ac:dyDescent="0.25">
      <c r="A13531" s="95">
        <v>45016</v>
      </c>
      <c r="B13531" t="s">
        <v>104</v>
      </c>
      <c r="C13531" t="s">
        <v>1</v>
      </c>
      <c r="D13531" t="s">
        <v>139</v>
      </c>
      <c r="E13531" t="str">
        <f t="shared" si="211"/>
        <v>2023NHS Dumfries &amp; GallowayReligionChristian - Church Of Scotland</v>
      </c>
      <c r="F13531">
        <v>22.061052175795599</v>
      </c>
    </row>
    <row r="13532" spans="1:6" x14ac:dyDescent="0.25">
      <c r="A13532" s="95">
        <v>45016</v>
      </c>
      <c r="B13532" t="s">
        <v>104</v>
      </c>
      <c r="C13532" t="s">
        <v>1</v>
      </c>
      <c r="D13532" t="s">
        <v>11</v>
      </c>
      <c r="E13532" t="str">
        <f t="shared" si="211"/>
        <v>2023NHS Dumfries &amp; GallowayReligionChristian - Other</v>
      </c>
      <c r="F13532">
        <v>5.7371725481705997</v>
      </c>
    </row>
    <row r="13533" spans="1:6" x14ac:dyDescent="0.25">
      <c r="A13533" s="95">
        <v>45016</v>
      </c>
      <c r="B13533" t="s">
        <v>104</v>
      </c>
      <c r="C13533" t="s">
        <v>1</v>
      </c>
      <c r="D13533" t="s">
        <v>140</v>
      </c>
      <c r="E13533" t="str">
        <f t="shared" si="211"/>
        <v>2023NHS Dumfries &amp; GallowayReligionChristian - Roman Catholic</v>
      </c>
      <c r="F13533">
        <v>4.9577830699285501</v>
      </c>
    </row>
    <row r="13534" spans="1:6" x14ac:dyDescent="0.25">
      <c r="A13534" s="95">
        <v>45016</v>
      </c>
      <c r="B13534" t="s">
        <v>104</v>
      </c>
      <c r="C13534" t="s">
        <v>1</v>
      </c>
      <c r="D13534" t="s">
        <v>14</v>
      </c>
      <c r="E13534" t="str">
        <f t="shared" si="211"/>
        <v>2023NHS Dumfries &amp; GallowayReligionDeclined</v>
      </c>
      <c r="F13534">
        <v>12.2753842823121</v>
      </c>
    </row>
    <row r="13535" spans="1:6" x14ac:dyDescent="0.25">
      <c r="A13535" s="95">
        <v>45016</v>
      </c>
      <c r="B13535" t="s">
        <v>104</v>
      </c>
      <c r="C13535" t="s">
        <v>1</v>
      </c>
      <c r="D13535" t="s">
        <v>7</v>
      </c>
      <c r="E13535" t="str">
        <f t="shared" si="211"/>
        <v>2023NHS Dumfries &amp; GallowayReligionHindu</v>
      </c>
      <c r="F13535">
        <v>0.17319766183156499</v>
      </c>
    </row>
    <row r="13536" spans="1:6" x14ac:dyDescent="0.25">
      <c r="A13536" s="95">
        <v>45016</v>
      </c>
      <c r="B13536" t="s">
        <v>104</v>
      </c>
      <c r="C13536" t="s">
        <v>1</v>
      </c>
      <c r="D13536" t="s">
        <v>9</v>
      </c>
      <c r="E13536" t="str">
        <f t="shared" si="211"/>
        <v>2023NHS Dumfries &amp; GallowayReligionMuslim</v>
      </c>
      <c r="F13536">
        <v>0.801039185970989</v>
      </c>
    </row>
    <row r="13537" spans="1:6" x14ac:dyDescent="0.25">
      <c r="A13537" s="95">
        <v>45016</v>
      </c>
      <c r="B13537" t="s">
        <v>104</v>
      </c>
      <c r="C13537" t="s">
        <v>1</v>
      </c>
      <c r="D13537" t="s">
        <v>13</v>
      </c>
      <c r="E13537" t="str">
        <f t="shared" si="211"/>
        <v>2023NHS Dumfries &amp; GallowayReligionNo Religion</v>
      </c>
      <c r="F13537">
        <v>26.520891967958399</v>
      </c>
    </row>
    <row r="13538" spans="1:6" x14ac:dyDescent="0.25">
      <c r="A13538" s="95">
        <v>45016</v>
      </c>
      <c r="B13538" t="s">
        <v>104</v>
      </c>
      <c r="C13538" t="s">
        <v>1</v>
      </c>
      <c r="D13538" t="s">
        <v>6</v>
      </c>
      <c r="E13538" t="str">
        <f t="shared" si="211"/>
        <v>2023NHS Dumfries &amp; GallowayReligionNot Known</v>
      </c>
      <c r="F13538">
        <v>26.434293137042602</v>
      </c>
    </row>
    <row r="13539" spans="1:6" x14ac:dyDescent="0.25">
      <c r="A13539" s="95">
        <v>45016</v>
      </c>
      <c r="B13539" t="s">
        <v>104</v>
      </c>
      <c r="C13539" t="s">
        <v>1</v>
      </c>
      <c r="D13539" t="s">
        <v>12</v>
      </c>
      <c r="E13539" t="str">
        <f t="shared" si="211"/>
        <v>2023NHS Dumfries &amp; GallowayReligionOther</v>
      </c>
      <c r="F13539">
        <v>0.73609006278415201</v>
      </c>
    </row>
    <row r="13540" spans="1:6" x14ac:dyDescent="0.25">
      <c r="A13540" s="95">
        <v>45016</v>
      </c>
      <c r="B13540" t="s">
        <v>17</v>
      </c>
      <c r="C13540" t="s">
        <v>1</v>
      </c>
      <c r="D13540" t="s">
        <v>116</v>
      </c>
      <c r="E13540" t="str">
        <f t="shared" si="211"/>
        <v>2023NHS Education for ScotlandReligionBuddhist</v>
      </c>
      <c r="F13540">
        <v>1.10174983797796</v>
      </c>
    </row>
    <row r="13541" spans="1:6" x14ac:dyDescent="0.25">
      <c r="A13541" s="95">
        <v>45016</v>
      </c>
      <c r="B13541" t="s">
        <v>17</v>
      </c>
      <c r="C13541" t="s">
        <v>1</v>
      </c>
      <c r="D13541" t="s">
        <v>139</v>
      </c>
      <c r="E13541" t="str">
        <f t="shared" si="211"/>
        <v>2023NHS Education for ScotlandReligionChristian - Church Of Scotland</v>
      </c>
      <c r="F13541">
        <v>9.7537265068049201</v>
      </c>
    </row>
    <row r="13542" spans="1:6" x14ac:dyDescent="0.25">
      <c r="A13542" s="95">
        <v>45016</v>
      </c>
      <c r="B13542" t="s">
        <v>17</v>
      </c>
      <c r="C13542" t="s">
        <v>1</v>
      </c>
      <c r="D13542" t="s">
        <v>11</v>
      </c>
      <c r="E13542" t="str">
        <f t="shared" si="211"/>
        <v>2023NHS Education for ScotlandReligionChristian - Other</v>
      </c>
      <c r="F13542">
        <v>16.0077770576798</v>
      </c>
    </row>
    <row r="13543" spans="1:6" x14ac:dyDescent="0.25">
      <c r="A13543" s="95">
        <v>45016</v>
      </c>
      <c r="B13543" t="s">
        <v>17</v>
      </c>
      <c r="C13543" t="s">
        <v>1</v>
      </c>
      <c r="D13543" t="s">
        <v>140</v>
      </c>
      <c r="E13543" t="str">
        <f t="shared" si="211"/>
        <v>2023NHS Education for ScotlandReligionChristian - Roman Catholic</v>
      </c>
      <c r="F13543">
        <v>7.2261827608554698</v>
      </c>
    </row>
    <row r="13544" spans="1:6" x14ac:dyDescent="0.25">
      <c r="A13544" s="95">
        <v>45016</v>
      </c>
      <c r="B13544" t="s">
        <v>17</v>
      </c>
      <c r="C13544" t="s">
        <v>1</v>
      </c>
      <c r="D13544" t="s">
        <v>14</v>
      </c>
      <c r="E13544" t="str">
        <f t="shared" si="211"/>
        <v>2023NHS Education for ScotlandReligionDeclined</v>
      </c>
      <c r="F13544">
        <v>11.114711600777699</v>
      </c>
    </row>
    <row r="13545" spans="1:6" x14ac:dyDescent="0.25">
      <c r="A13545" s="95">
        <v>45016</v>
      </c>
      <c r="B13545" t="s">
        <v>17</v>
      </c>
      <c r="C13545" t="s">
        <v>1</v>
      </c>
      <c r="D13545" t="s">
        <v>7</v>
      </c>
      <c r="E13545" t="str">
        <f t="shared" si="211"/>
        <v>2023NHS Education for ScotlandReligionHindu</v>
      </c>
      <c r="F13545">
        <v>2.20349967595592</v>
      </c>
    </row>
    <row r="13546" spans="1:6" x14ac:dyDescent="0.25">
      <c r="A13546" s="95">
        <v>45016</v>
      </c>
      <c r="B13546" t="s">
        <v>17</v>
      </c>
      <c r="C13546" t="s">
        <v>1</v>
      </c>
      <c r="D13546" t="s">
        <v>8</v>
      </c>
      <c r="E13546" t="str">
        <f t="shared" si="211"/>
        <v>2023NHS Education for ScotlandReligionJewish</v>
      </c>
      <c r="F13546">
        <v>0.129617627997407</v>
      </c>
    </row>
    <row r="13547" spans="1:6" x14ac:dyDescent="0.25">
      <c r="A13547" s="95">
        <v>45016</v>
      </c>
      <c r="B13547" t="s">
        <v>17</v>
      </c>
      <c r="C13547" t="s">
        <v>1</v>
      </c>
      <c r="D13547" t="s">
        <v>9</v>
      </c>
      <c r="E13547" t="str">
        <f t="shared" si="211"/>
        <v>2023NHS Education for ScotlandReligionMuslim</v>
      </c>
      <c r="F13547">
        <v>7.1613739468567701</v>
      </c>
    </row>
    <row r="13548" spans="1:6" x14ac:dyDescent="0.25">
      <c r="A13548" s="95">
        <v>45016</v>
      </c>
      <c r="B13548" t="s">
        <v>17</v>
      </c>
      <c r="C13548" t="s">
        <v>1</v>
      </c>
      <c r="D13548" t="s">
        <v>13</v>
      </c>
      <c r="E13548" t="str">
        <f t="shared" si="211"/>
        <v>2023NHS Education for ScotlandReligionNo Religion</v>
      </c>
      <c r="F13548">
        <v>28.515878159429601</v>
      </c>
    </row>
    <row r="13549" spans="1:6" x14ac:dyDescent="0.25">
      <c r="A13549" s="95">
        <v>45016</v>
      </c>
      <c r="B13549" t="s">
        <v>17</v>
      </c>
      <c r="C13549" t="s">
        <v>1</v>
      </c>
      <c r="D13549" t="s">
        <v>6</v>
      </c>
      <c r="E13549" t="str">
        <f t="shared" si="211"/>
        <v>2023NHS Education for ScotlandReligionNot Known</v>
      </c>
      <c r="F13549">
        <v>13.9662994167206</v>
      </c>
    </row>
    <row r="13550" spans="1:6" x14ac:dyDescent="0.25">
      <c r="A13550" s="95">
        <v>45016</v>
      </c>
      <c r="B13550" t="s">
        <v>17</v>
      </c>
      <c r="C13550" t="s">
        <v>1</v>
      </c>
      <c r="D13550" t="s">
        <v>12</v>
      </c>
      <c r="E13550" t="str">
        <f t="shared" si="211"/>
        <v>2023NHS Education for ScotlandReligionOther</v>
      </c>
      <c r="F13550">
        <v>2.6247569669474999</v>
      </c>
    </row>
    <row r="13551" spans="1:6" x14ac:dyDescent="0.25">
      <c r="A13551" s="95">
        <v>45016</v>
      </c>
      <c r="B13551" t="s">
        <v>17</v>
      </c>
      <c r="C13551" t="s">
        <v>1</v>
      </c>
      <c r="D13551" t="s">
        <v>10</v>
      </c>
      <c r="E13551" t="str">
        <f t="shared" si="211"/>
        <v>2023NHS Education for ScotlandReligionSikh</v>
      </c>
      <c r="F13551">
        <v>0.194426441996111</v>
      </c>
    </row>
    <row r="13552" spans="1:6" x14ac:dyDescent="0.25">
      <c r="A13552" s="95">
        <v>45016</v>
      </c>
      <c r="B13552" t="s">
        <v>105</v>
      </c>
      <c r="C13552" t="s">
        <v>1</v>
      </c>
      <c r="D13552" t="s">
        <v>116</v>
      </c>
      <c r="E13552" t="str">
        <f t="shared" si="211"/>
        <v>2023NHS FifeReligionBuddhist</v>
      </c>
      <c r="F13552">
        <v>0.14583333333333301</v>
      </c>
    </row>
    <row r="13553" spans="1:6" x14ac:dyDescent="0.25">
      <c r="A13553" s="95">
        <v>45016</v>
      </c>
      <c r="B13553" t="s">
        <v>105</v>
      </c>
      <c r="C13553" t="s">
        <v>1</v>
      </c>
      <c r="D13553" t="s">
        <v>139</v>
      </c>
      <c r="E13553" t="str">
        <f t="shared" si="211"/>
        <v>2023NHS FifeReligionChristian - Church Of Scotland</v>
      </c>
      <c r="F13553">
        <v>14.625</v>
      </c>
    </row>
    <row r="13554" spans="1:6" x14ac:dyDescent="0.25">
      <c r="A13554" s="95">
        <v>45016</v>
      </c>
      <c r="B13554" t="s">
        <v>105</v>
      </c>
      <c r="C13554" t="s">
        <v>1</v>
      </c>
      <c r="D13554" t="s">
        <v>11</v>
      </c>
      <c r="E13554" t="str">
        <f t="shared" si="211"/>
        <v>2023NHS FifeReligionChristian - Other</v>
      </c>
      <c r="F13554">
        <v>5.2916666666666599</v>
      </c>
    </row>
    <row r="13555" spans="1:6" x14ac:dyDescent="0.25">
      <c r="A13555" s="95">
        <v>45016</v>
      </c>
      <c r="B13555" t="s">
        <v>105</v>
      </c>
      <c r="C13555" t="s">
        <v>1</v>
      </c>
      <c r="D13555" t="s">
        <v>140</v>
      </c>
      <c r="E13555" t="str">
        <f t="shared" si="211"/>
        <v>2023NHS FifeReligionChristian - Roman Catholic</v>
      </c>
      <c r="F13555">
        <v>6.3020833333333304</v>
      </c>
    </row>
    <row r="13556" spans="1:6" x14ac:dyDescent="0.25">
      <c r="A13556" s="95">
        <v>45016</v>
      </c>
      <c r="B13556" t="s">
        <v>105</v>
      </c>
      <c r="C13556" t="s">
        <v>1</v>
      </c>
      <c r="D13556" t="s">
        <v>14</v>
      </c>
      <c r="E13556" t="str">
        <f t="shared" si="211"/>
        <v>2023NHS FifeReligionDeclined</v>
      </c>
      <c r="F13556">
        <v>20.1666666666666</v>
      </c>
    </row>
    <row r="13557" spans="1:6" x14ac:dyDescent="0.25">
      <c r="A13557" s="95">
        <v>45016</v>
      </c>
      <c r="B13557" t="s">
        <v>105</v>
      </c>
      <c r="C13557" t="s">
        <v>1</v>
      </c>
      <c r="D13557" t="s">
        <v>7</v>
      </c>
      <c r="E13557" t="str">
        <f t="shared" si="211"/>
        <v>2023NHS FifeReligionHindu</v>
      </c>
      <c r="F13557">
        <v>0.35416666666666602</v>
      </c>
    </row>
    <row r="13558" spans="1:6" x14ac:dyDescent="0.25">
      <c r="A13558" s="95">
        <v>45016</v>
      </c>
      <c r="B13558" t="s">
        <v>105</v>
      </c>
      <c r="C13558" t="s">
        <v>1</v>
      </c>
      <c r="D13558" t="s">
        <v>8</v>
      </c>
      <c r="E13558" t="str">
        <f t="shared" si="211"/>
        <v>2023NHS FifeReligionJewish</v>
      </c>
      <c r="F13558">
        <v>3.125E-2</v>
      </c>
    </row>
    <row r="13559" spans="1:6" x14ac:dyDescent="0.25">
      <c r="A13559" s="95">
        <v>45016</v>
      </c>
      <c r="B13559" t="s">
        <v>105</v>
      </c>
      <c r="C13559" t="s">
        <v>1</v>
      </c>
      <c r="D13559" t="s">
        <v>9</v>
      </c>
      <c r="E13559" t="str">
        <f t="shared" si="211"/>
        <v>2023NHS FifeReligionMuslim</v>
      </c>
      <c r="F13559">
        <v>0.6875</v>
      </c>
    </row>
    <row r="13560" spans="1:6" x14ac:dyDescent="0.25">
      <c r="A13560" s="95">
        <v>45016</v>
      </c>
      <c r="B13560" t="s">
        <v>105</v>
      </c>
      <c r="C13560" t="s">
        <v>1</v>
      </c>
      <c r="D13560" t="s">
        <v>13</v>
      </c>
      <c r="E13560" t="str">
        <f t="shared" si="211"/>
        <v>2023NHS FifeReligionNo Religion</v>
      </c>
      <c r="F13560">
        <v>34.8333333333333</v>
      </c>
    </row>
    <row r="13561" spans="1:6" x14ac:dyDescent="0.25">
      <c r="A13561" s="95">
        <v>45016</v>
      </c>
      <c r="B13561" t="s">
        <v>105</v>
      </c>
      <c r="C13561" t="s">
        <v>1</v>
      </c>
      <c r="D13561" t="s">
        <v>6</v>
      </c>
      <c r="E13561" t="str">
        <f t="shared" si="211"/>
        <v>2023NHS FifeReligionNot Known</v>
      </c>
      <c r="F13561">
        <v>16.4791666666666</v>
      </c>
    </row>
    <row r="13562" spans="1:6" x14ac:dyDescent="0.25">
      <c r="A13562" s="95">
        <v>45016</v>
      </c>
      <c r="B13562" t="s">
        <v>105</v>
      </c>
      <c r="C13562" t="s">
        <v>1</v>
      </c>
      <c r="D13562" t="s">
        <v>12</v>
      </c>
      <c r="E13562" t="str">
        <f t="shared" si="211"/>
        <v>2023NHS FifeReligionOther</v>
      </c>
      <c r="F13562">
        <v>1.03125</v>
      </c>
    </row>
    <row r="13563" spans="1:6" x14ac:dyDescent="0.25">
      <c r="A13563" s="95">
        <v>45016</v>
      </c>
      <c r="B13563" t="s">
        <v>105</v>
      </c>
      <c r="C13563" t="s">
        <v>1</v>
      </c>
      <c r="D13563" t="s">
        <v>10</v>
      </c>
      <c r="E13563" t="str">
        <f t="shared" si="211"/>
        <v>2023NHS FifeReligionSikh</v>
      </c>
      <c r="F13563">
        <v>5.2083333333333301E-2</v>
      </c>
    </row>
    <row r="13564" spans="1:6" x14ac:dyDescent="0.25">
      <c r="A13564" s="95">
        <v>45016</v>
      </c>
      <c r="B13564" t="s">
        <v>106</v>
      </c>
      <c r="C13564" t="s">
        <v>1</v>
      </c>
      <c r="D13564" t="s">
        <v>116</v>
      </c>
      <c r="E13564" t="str">
        <f t="shared" si="211"/>
        <v>2023NHS Forth ValleyReligionBuddhist</v>
      </c>
      <c r="F13564">
        <v>0.32381513099793902</v>
      </c>
    </row>
    <row r="13565" spans="1:6" x14ac:dyDescent="0.25">
      <c r="A13565" s="95">
        <v>45016</v>
      </c>
      <c r="B13565" t="s">
        <v>106</v>
      </c>
      <c r="C13565" t="s">
        <v>1</v>
      </c>
      <c r="D13565" t="s">
        <v>139</v>
      </c>
      <c r="E13565" t="str">
        <f t="shared" si="211"/>
        <v>2023NHS Forth ValleyReligionChristian - Church Of Scotland</v>
      </c>
      <c r="F13565">
        <v>17.103326464527498</v>
      </c>
    </row>
    <row r="13566" spans="1:6" x14ac:dyDescent="0.25">
      <c r="A13566" s="95">
        <v>45016</v>
      </c>
      <c r="B13566" t="s">
        <v>106</v>
      </c>
      <c r="C13566" t="s">
        <v>1</v>
      </c>
      <c r="D13566" t="s">
        <v>11</v>
      </c>
      <c r="E13566" t="str">
        <f t="shared" si="211"/>
        <v>2023NHS Forth ValleyReligionChristian - Other</v>
      </c>
      <c r="F13566">
        <v>6.4321460111863402</v>
      </c>
    </row>
    <row r="13567" spans="1:6" x14ac:dyDescent="0.25">
      <c r="A13567" s="95">
        <v>45016</v>
      </c>
      <c r="B13567" t="s">
        <v>106</v>
      </c>
      <c r="C13567" t="s">
        <v>1</v>
      </c>
      <c r="D13567" t="s">
        <v>140</v>
      </c>
      <c r="E13567" t="str">
        <f t="shared" si="211"/>
        <v>2023NHS Forth ValleyReligionChristian - Roman Catholic</v>
      </c>
      <c r="F13567">
        <v>10.2884898439799</v>
      </c>
    </row>
    <row r="13568" spans="1:6" x14ac:dyDescent="0.25">
      <c r="A13568" s="95">
        <v>45016</v>
      </c>
      <c r="B13568" t="s">
        <v>106</v>
      </c>
      <c r="C13568" t="s">
        <v>1</v>
      </c>
      <c r="D13568" t="s">
        <v>14</v>
      </c>
      <c r="E13568" t="str">
        <f t="shared" si="211"/>
        <v>2023NHS Forth ValleyReligionDeclined</v>
      </c>
      <c r="F13568">
        <v>5.3723874006476304</v>
      </c>
    </row>
    <row r="13569" spans="1:6" x14ac:dyDescent="0.25">
      <c r="A13569" s="95">
        <v>45016</v>
      </c>
      <c r="B13569" t="s">
        <v>106</v>
      </c>
      <c r="C13569" t="s">
        <v>1</v>
      </c>
      <c r="D13569" t="s">
        <v>7</v>
      </c>
      <c r="E13569" t="str">
        <f t="shared" si="211"/>
        <v>2023NHS Forth ValleyReligionHindu</v>
      </c>
      <c r="F13569">
        <v>0.42684721813364701</v>
      </c>
    </row>
    <row r="13570" spans="1:6" x14ac:dyDescent="0.25">
      <c r="A13570" s="95">
        <v>45016</v>
      </c>
      <c r="B13570" t="s">
        <v>106</v>
      </c>
      <c r="C13570" t="s">
        <v>1</v>
      </c>
      <c r="D13570" t="s">
        <v>8</v>
      </c>
      <c r="E13570" t="str">
        <f t="shared" si="211"/>
        <v>2023NHS Forth ValleyReligionJewish</v>
      </c>
      <c r="F13570">
        <v>5.88754783632617E-2</v>
      </c>
    </row>
    <row r="13571" spans="1:6" x14ac:dyDescent="0.25">
      <c r="A13571" s="95">
        <v>45016</v>
      </c>
      <c r="B13571" t="s">
        <v>106</v>
      </c>
      <c r="C13571" t="s">
        <v>1</v>
      </c>
      <c r="D13571" t="s">
        <v>9</v>
      </c>
      <c r="E13571" t="str">
        <f t="shared" si="211"/>
        <v>2023NHS Forth ValleyReligionMuslim</v>
      </c>
      <c r="F13571">
        <v>0.92728878422137095</v>
      </c>
    </row>
    <row r="13572" spans="1:6" x14ac:dyDescent="0.25">
      <c r="A13572" s="95">
        <v>45016</v>
      </c>
      <c r="B13572" t="s">
        <v>106</v>
      </c>
      <c r="C13572" t="s">
        <v>1</v>
      </c>
      <c r="D13572" t="s">
        <v>13</v>
      </c>
      <c r="E13572" t="str">
        <f t="shared" ref="E13572:E13635" si="212">"20"&amp;RIGHT(TEXT(A13572,"dd-mmm-yy"),2)&amp;B13572&amp;C13572&amp;D13572</f>
        <v>2023NHS Forth ValleyReligionNo Religion</v>
      </c>
      <c r="F13572">
        <v>38.430968501618999</v>
      </c>
    </row>
    <row r="13573" spans="1:6" x14ac:dyDescent="0.25">
      <c r="A13573" s="95">
        <v>45016</v>
      </c>
      <c r="B13573" t="s">
        <v>106</v>
      </c>
      <c r="C13573" t="s">
        <v>1</v>
      </c>
      <c r="D13573" t="s">
        <v>6</v>
      </c>
      <c r="E13573" t="str">
        <f t="shared" si="212"/>
        <v>2023NHS Forth ValleyReligionNot Known</v>
      </c>
      <c r="F13573">
        <v>19.693847512510999</v>
      </c>
    </row>
    <row r="13574" spans="1:6" x14ac:dyDescent="0.25">
      <c r="A13574" s="95">
        <v>45016</v>
      </c>
      <c r="B13574" t="s">
        <v>106</v>
      </c>
      <c r="C13574" t="s">
        <v>1</v>
      </c>
      <c r="D13574" t="s">
        <v>12</v>
      </c>
      <c r="E13574" t="str">
        <f t="shared" si="212"/>
        <v>2023NHS Forth ValleyReligionOther</v>
      </c>
      <c r="F13574">
        <v>0.80953782749484804</v>
      </c>
    </row>
    <row r="13575" spans="1:6" x14ac:dyDescent="0.25">
      <c r="A13575" s="95">
        <v>45016</v>
      </c>
      <c r="B13575" t="s">
        <v>106</v>
      </c>
      <c r="C13575" t="s">
        <v>1</v>
      </c>
      <c r="D13575" t="s">
        <v>10</v>
      </c>
      <c r="E13575" t="str">
        <f t="shared" si="212"/>
        <v>2023NHS Forth ValleyReligionSikh</v>
      </c>
      <c r="F13575">
        <v>0.132469826317338</v>
      </c>
    </row>
    <row r="13576" spans="1:6" x14ac:dyDescent="0.25">
      <c r="A13576" s="95">
        <v>45016</v>
      </c>
      <c r="B13576" t="s">
        <v>107</v>
      </c>
      <c r="C13576" t="s">
        <v>1</v>
      </c>
      <c r="D13576" t="s">
        <v>116</v>
      </c>
      <c r="E13576" t="str">
        <f t="shared" si="212"/>
        <v>2023NHS GrampianReligionBuddhist</v>
      </c>
      <c r="F13576">
        <v>0.53019145802650902</v>
      </c>
    </row>
    <row r="13577" spans="1:6" x14ac:dyDescent="0.25">
      <c r="A13577" s="95">
        <v>45016</v>
      </c>
      <c r="B13577" t="s">
        <v>107</v>
      </c>
      <c r="C13577" t="s">
        <v>1</v>
      </c>
      <c r="D13577" t="s">
        <v>139</v>
      </c>
      <c r="E13577" t="str">
        <f t="shared" si="212"/>
        <v>2023NHS GrampianReligionChristian - Church Of Scotland</v>
      </c>
      <c r="F13577">
        <v>13.7731958762886</v>
      </c>
    </row>
    <row r="13578" spans="1:6" x14ac:dyDescent="0.25">
      <c r="A13578" s="95">
        <v>45016</v>
      </c>
      <c r="B13578" t="s">
        <v>107</v>
      </c>
      <c r="C13578" t="s">
        <v>1</v>
      </c>
      <c r="D13578" t="s">
        <v>11</v>
      </c>
      <c r="E13578" t="str">
        <f t="shared" si="212"/>
        <v>2023NHS GrampianReligionChristian - Other</v>
      </c>
      <c r="F13578">
        <v>8.7952871870397598</v>
      </c>
    </row>
    <row r="13579" spans="1:6" x14ac:dyDescent="0.25">
      <c r="A13579" s="95">
        <v>45016</v>
      </c>
      <c r="B13579" t="s">
        <v>107</v>
      </c>
      <c r="C13579" t="s">
        <v>1</v>
      </c>
      <c r="D13579" t="s">
        <v>140</v>
      </c>
      <c r="E13579" t="str">
        <f t="shared" si="212"/>
        <v>2023NHS GrampianReligionChristian - Roman Catholic</v>
      </c>
      <c r="F13579">
        <v>5.1075110456553698</v>
      </c>
    </row>
    <row r="13580" spans="1:6" x14ac:dyDescent="0.25">
      <c r="A13580" s="95">
        <v>45016</v>
      </c>
      <c r="B13580" t="s">
        <v>107</v>
      </c>
      <c r="C13580" t="s">
        <v>1</v>
      </c>
      <c r="D13580" t="s">
        <v>14</v>
      </c>
      <c r="E13580" t="str">
        <f t="shared" si="212"/>
        <v>2023NHS GrampianReligionDeclined</v>
      </c>
      <c r="F13580">
        <v>25.460972017673001</v>
      </c>
    </row>
    <row r="13581" spans="1:6" x14ac:dyDescent="0.25">
      <c r="A13581" s="95">
        <v>45016</v>
      </c>
      <c r="B13581" t="s">
        <v>107</v>
      </c>
      <c r="C13581" t="s">
        <v>1</v>
      </c>
      <c r="D13581" t="s">
        <v>7</v>
      </c>
      <c r="E13581" t="str">
        <f t="shared" si="212"/>
        <v>2023NHS GrampianReligionHindu</v>
      </c>
      <c r="F13581">
        <v>1.6789396170839399</v>
      </c>
    </row>
    <row r="13582" spans="1:6" x14ac:dyDescent="0.25">
      <c r="A13582" s="95">
        <v>45016</v>
      </c>
      <c r="B13582" t="s">
        <v>107</v>
      </c>
      <c r="C13582" t="s">
        <v>1</v>
      </c>
      <c r="D13582" t="s">
        <v>8</v>
      </c>
      <c r="E13582" t="str">
        <f t="shared" si="212"/>
        <v>2023NHS GrampianReligionJewish</v>
      </c>
      <c r="F13582">
        <v>5.89101620029455E-2</v>
      </c>
    </row>
    <row r="13583" spans="1:6" x14ac:dyDescent="0.25">
      <c r="A13583" s="95">
        <v>45016</v>
      </c>
      <c r="B13583" t="s">
        <v>107</v>
      </c>
      <c r="C13583" t="s">
        <v>1</v>
      </c>
      <c r="D13583" t="s">
        <v>9</v>
      </c>
      <c r="E13583" t="str">
        <f t="shared" si="212"/>
        <v>2023NHS GrampianReligionMuslim</v>
      </c>
      <c r="F13583">
        <v>1.3372606774668601</v>
      </c>
    </row>
    <row r="13584" spans="1:6" x14ac:dyDescent="0.25">
      <c r="A13584" s="95">
        <v>45016</v>
      </c>
      <c r="B13584" t="s">
        <v>107</v>
      </c>
      <c r="C13584" t="s">
        <v>1</v>
      </c>
      <c r="D13584" t="s">
        <v>13</v>
      </c>
      <c r="E13584" t="str">
        <f t="shared" si="212"/>
        <v>2023NHS GrampianReligionNo Religion</v>
      </c>
      <c r="F13584">
        <v>32.818851251840897</v>
      </c>
    </row>
    <row r="13585" spans="1:6" x14ac:dyDescent="0.25">
      <c r="A13585" s="95">
        <v>45016</v>
      </c>
      <c r="B13585" t="s">
        <v>107</v>
      </c>
      <c r="C13585" t="s">
        <v>1</v>
      </c>
      <c r="D13585" t="s">
        <v>6</v>
      </c>
      <c r="E13585" t="str">
        <f t="shared" si="212"/>
        <v>2023NHS GrampianReligionNot Known</v>
      </c>
      <c r="F13585">
        <v>9.2371134020618495</v>
      </c>
    </row>
    <row r="13586" spans="1:6" x14ac:dyDescent="0.25">
      <c r="A13586" s="95">
        <v>45016</v>
      </c>
      <c r="B13586" t="s">
        <v>107</v>
      </c>
      <c r="C13586" t="s">
        <v>1</v>
      </c>
      <c r="D13586" t="s">
        <v>12</v>
      </c>
      <c r="E13586" t="str">
        <f t="shared" si="212"/>
        <v>2023NHS GrampianReligionOther</v>
      </c>
      <c r="F13586">
        <v>1.10162002945508</v>
      </c>
    </row>
    <row r="13587" spans="1:6" x14ac:dyDescent="0.25">
      <c r="A13587" s="95">
        <v>45016</v>
      </c>
      <c r="B13587" t="s">
        <v>107</v>
      </c>
      <c r="C13587" t="s">
        <v>1</v>
      </c>
      <c r="D13587" t="s">
        <v>10</v>
      </c>
      <c r="E13587" t="str">
        <f t="shared" si="212"/>
        <v>2023NHS GrampianReligionSikh</v>
      </c>
      <c r="F13587">
        <v>0.10014727540500699</v>
      </c>
    </row>
    <row r="13588" spans="1:6" x14ac:dyDescent="0.25">
      <c r="A13588" s="95">
        <v>45016</v>
      </c>
      <c r="B13588" t="s">
        <v>108</v>
      </c>
      <c r="C13588" t="s">
        <v>1</v>
      </c>
      <c r="D13588" t="s">
        <v>116</v>
      </c>
      <c r="E13588" t="str">
        <f t="shared" si="212"/>
        <v>2023NHS Greater Glasgow &amp; ClydeReligionBuddhist</v>
      </c>
      <c r="F13588">
        <v>0.26007492066521898</v>
      </c>
    </row>
    <row r="13589" spans="1:6" x14ac:dyDescent="0.25">
      <c r="A13589" s="95">
        <v>45016</v>
      </c>
      <c r="B13589" t="s">
        <v>108</v>
      </c>
      <c r="C13589" t="s">
        <v>1</v>
      </c>
      <c r="D13589" t="s">
        <v>139</v>
      </c>
      <c r="E13589" t="str">
        <f t="shared" si="212"/>
        <v>2023NHS Greater Glasgow &amp; ClydeReligionChristian - Church Of Scotland</v>
      </c>
      <c r="F13589">
        <v>13.836462981078901</v>
      </c>
    </row>
    <row r="13590" spans="1:6" x14ac:dyDescent="0.25">
      <c r="A13590" s="95">
        <v>45016</v>
      </c>
      <c r="B13590" t="s">
        <v>108</v>
      </c>
      <c r="C13590" t="s">
        <v>1</v>
      </c>
      <c r="D13590" t="s">
        <v>11</v>
      </c>
      <c r="E13590" t="str">
        <f t="shared" si="212"/>
        <v>2023NHS Greater Glasgow &amp; ClydeReligionChristian - Other</v>
      </c>
      <c r="F13590">
        <v>6.3109923409128799</v>
      </c>
    </row>
    <row r="13591" spans="1:6" x14ac:dyDescent="0.25">
      <c r="A13591" s="95">
        <v>45016</v>
      </c>
      <c r="B13591" t="s">
        <v>108</v>
      </c>
      <c r="C13591" t="s">
        <v>1</v>
      </c>
      <c r="D13591" t="s">
        <v>140</v>
      </c>
      <c r="E13591" t="str">
        <f t="shared" si="212"/>
        <v>2023NHS Greater Glasgow &amp; ClydeReligionChristian - Roman Catholic</v>
      </c>
      <c r="F13591">
        <v>16.673427023931598</v>
      </c>
    </row>
    <row r="13592" spans="1:6" x14ac:dyDescent="0.25">
      <c r="A13592" s="95">
        <v>45016</v>
      </c>
      <c r="B13592" t="s">
        <v>108</v>
      </c>
      <c r="C13592" t="s">
        <v>1</v>
      </c>
      <c r="D13592" t="s">
        <v>14</v>
      </c>
      <c r="E13592" t="str">
        <f t="shared" si="212"/>
        <v>2023NHS Greater Glasgow &amp; ClydeReligionDeclined</v>
      </c>
      <c r="F13592">
        <v>3.77943737920832</v>
      </c>
    </row>
    <row r="13593" spans="1:6" x14ac:dyDescent="0.25">
      <c r="A13593" s="95">
        <v>45016</v>
      </c>
      <c r="B13593" t="s">
        <v>108</v>
      </c>
      <c r="C13593" t="s">
        <v>1</v>
      </c>
      <c r="D13593" t="s">
        <v>7</v>
      </c>
      <c r="E13593" t="str">
        <f t="shared" si="212"/>
        <v>2023NHS Greater Glasgow &amp; ClydeReligionHindu</v>
      </c>
      <c r="F13593">
        <v>0.60127412851041395</v>
      </c>
    </row>
    <row r="13594" spans="1:6" x14ac:dyDescent="0.25">
      <c r="A13594" s="95">
        <v>45016</v>
      </c>
      <c r="B13594" t="s">
        <v>108</v>
      </c>
      <c r="C13594" t="s">
        <v>1</v>
      </c>
      <c r="D13594" t="s">
        <v>8</v>
      </c>
      <c r="E13594" t="str">
        <f t="shared" si="212"/>
        <v>2023NHS Greater Glasgow &amp; ClydeReligionJewish</v>
      </c>
      <c r="F13594">
        <v>0.119300422323495</v>
      </c>
    </row>
    <row r="13595" spans="1:6" x14ac:dyDescent="0.25">
      <c r="A13595" s="95">
        <v>45016</v>
      </c>
      <c r="B13595" t="s">
        <v>108</v>
      </c>
      <c r="C13595" t="s">
        <v>1</v>
      </c>
      <c r="D13595" t="s">
        <v>9</v>
      </c>
      <c r="E13595" t="str">
        <f t="shared" si="212"/>
        <v>2023NHS Greater Glasgow &amp; ClydeReligionMuslim</v>
      </c>
      <c r="F13595">
        <v>1.29560258643315</v>
      </c>
    </row>
    <row r="13596" spans="1:6" x14ac:dyDescent="0.25">
      <c r="A13596" s="95">
        <v>45016</v>
      </c>
      <c r="B13596" t="s">
        <v>108</v>
      </c>
      <c r="C13596" t="s">
        <v>1</v>
      </c>
      <c r="D13596" t="s">
        <v>13</v>
      </c>
      <c r="E13596" t="str">
        <f t="shared" si="212"/>
        <v>2023NHS Greater Glasgow &amp; ClydeReligionNo Religion</v>
      </c>
      <c r="F13596">
        <v>33.482856529312102</v>
      </c>
    </row>
    <row r="13597" spans="1:6" x14ac:dyDescent="0.25">
      <c r="A13597" s="95">
        <v>45016</v>
      </c>
      <c r="B13597" t="s">
        <v>108</v>
      </c>
      <c r="C13597" t="s">
        <v>1</v>
      </c>
      <c r="D13597" t="s">
        <v>6</v>
      </c>
      <c r="E13597" t="str">
        <f t="shared" si="212"/>
        <v>2023NHS Greater Glasgow &amp; ClydeReligionNot Known</v>
      </c>
      <c r="F13597">
        <v>22.414163346138199</v>
      </c>
    </row>
    <row r="13598" spans="1:6" x14ac:dyDescent="0.25">
      <c r="A13598" s="95">
        <v>45016</v>
      </c>
      <c r="B13598" t="s">
        <v>108</v>
      </c>
      <c r="C13598" t="s">
        <v>1</v>
      </c>
      <c r="D13598" t="s">
        <v>12</v>
      </c>
      <c r="E13598" t="str">
        <f t="shared" si="212"/>
        <v>2023NHS Greater Glasgow &amp; ClydeReligionOther</v>
      </c>
      <c r="F13598">
        <v>1.04984371644675</v>
      </c>
    </row>
    <row r="13599" spans="1:6" x14ac:dyDescent="0.25">
      <c r="A13599" s="95">
        <v>45016</v>
      </c>
      <c r="B13599" t="s">
        <v>108</v>
      </c>
      <c r="C13599" t="s">
        <v>1</v>
      </c>
      <c r="D13599" t="s">
        <v>10</v>
      </c>
      <c r="E13599" t="str">
        <f t="shared" si="212"/>
        <v>2023NHS Greater Glasgow &amp; ClydeReligionSikh</v>
      </c>
      <c r="F13599">
        <v>0.17656462503877199</v>
      </c>
    </row>
    <row r="13600" spans="1:6" x14ac:dyDescent="0.25">
      <c r="A13600" s="95">
        <v>45016</v>
      </c>
      <c r="B13600" t="s">
        <v>109</v>
      </c>
      <c r="C13600" t="s">
        <v>1</v>
      </c>
      <c r="D13600" t="s">
        <v>116</v>
      </c>
      <c r="E13600" t="str">
        <f t="shared" si="212"/>
        <v>2023NHS HighlandReligionBuddhist</v>
      </c>
      <c r="F13600">
        <v>0.258851807340297</v>
      </c>
    </row>
    <row r="13601" spans="1:6" x14ac:dyDescent="0.25">
      <c r="A13601" s="95">
        <v>45016</v>
      </c>
      <c r="B13601" t="s">
        <v>109</v>
      </c>
      <c r="C13601" t="s">
        <v>1</v>
      </c>
      <c r="D13601" t="s">
        <v>139</v>
      </c>
      <c r="E13601" t="str">
        <f t="shared" si="212"/>
        <v>2023NHS HighlandReligionChristian - Church Of Scotland</v>
      </c>
      <c r="F13601">
        <v>17.444762873255002</v>
      </c>
    </row>
    <row r="13602" spans="1:6" x14ac:dyDescent="0.25">
      <c r="A13602" s="95">
        <v>45016</v>
      </c>
      <c r="B13602" t="s">
        <v>109</v>
      </c>
      <c r="C13602" t="s">
        <v>1</v>
      </c>
      <c r="D13602" t="s">
        <v>11</v>
      </c>
      <c r="E13602" t="str">
        <f t="shared" si="212"/>
        <v>2023NHS HighlandReligionChristian - Other</v>
      </c>
      <c r="F13602">
        <v>8.6530461310899494</v>
      </c>
    </row>
    <row r="13603" spans="1:6" x14ac:dyDescent="0.25">
      <c r="A13603" s="95">
        <v>45016</v>
      </c>
      <c r="B13603" t="s">
        <v>109</v>
      </c>
      <c r="C13603" t="s">
        <v>1</v>
      </c>
      <c r="D13603" t="s">
        <v>140</v>
      </c>
      <c r="E13603" t="str">
        <f t="shared" si="212"/>
        <v>2023NHS HighlandReligionChristian - Roman Catholic</v>
      </c>
      <c r="F13603">
        <v>6.3233798650272703</v>
      </c>
    </row>
    <row r="13604" spans="1:6" x14ac:dyDescent="0.25">
      <c r="A13604" s="95">
        <v>45016</v>
      </c>
      <c r="B13604" t="s">
        <v>109</v>
      </c>
      <c r="C13604" t="s">
        <v>1</v>
      </c>
      <c r="D13604" t="s">
        <v>14</v>
      </c>
      <c r="E13604" t="str">
        <f t="shared" si="212"/>
        <v>2023NHS HighlandReligionDeclined</v>
      </c>
      <c r="F13604">
        <v>13.414070444670401</v>
      </c>
    </row>
    <row r="13605" spans="1:6" x14ac:dyDescent="0.25">
      <c r="A13605" s="95">
        <v>45016</v>
      </c>
      <c r="B13605" t="s">
        <v>109</v>
      </c>
      <c r="C13605" t="s">
        <v>1</v>
      </c>
      <c r="D13605" t="s">
        <v>7</v>
      </c>
      <c r="E13605" t="str">
        <f t="shared" si="212"/>
        <v>2023NHS HighlandReligionHindu</v>
      </c>
      <c r="F13605">
        <v>0.31432005177036099</v>
      </c>
    </row>
    <row r="13606" spans="1:6" x14ac:dyDescent="0.25">
      <c r="A13606" s="95">
        <v>45016</v>
      </c>
      <c r="B13606" t="s">
        <v>109</v>
      </c>
      <c r="C13606" t="s">
        <v>1</v>
      </c>
      <c r="D13606" t="s">
        <v>8</v>
      </c>
      <c r="E13606" t="str">
        <f t="shared" si="212"/>
        <v>2023NHS HighlandReligionJewish</v>
      </c>
      <c r="F13606">
        <v>4.6223537025053101E-2</v>
      </c>
    </row>
    <row r="13607" spans="1:6" x14ac:dyDescent="0.25">
      <c r="A13607" s="95">
        <v>45016</v>
      </c>
      <c r="B13607" t="s">
        <v>109</v>
      </c>
      <c r="C13607" t="s">
        <v>1</v>
      </c>
      <c r="D13607" t="s">
        <v>9</v>
      </c>
      <c r="E13607" t="str">
        <f t="shared" si="212"/>
        <v>2023NHS HighlandReligionMuslim</v>
      </c>
      <c r="F13607">
        <v>0.54543773689562702</v>
      </c>
    </row>
    <row r="13608" spans="1:6" x14ac:dyDescent="0.25">
      <c r="A13608" s="95">
        <v>45016</v>
      </c>
      <c r="B13608" t="s">
        <v>109</v>
      </c>
      <c r="C13608" t="s">
        <v>1</v>
      </c>
      <c r="D13608" t="s">
        <v>13</v>
      </c>
      <c r="E13608" t="str">
        <f t="shared" si="212"/>
        <v>2023NHS HighlandReligionNo Religion</v>
      </c>
      <c r="F13608">
        <v>30.396597947674898</v>
      </c>
    </row>
    <row r="13609" spans="1:6" x14ac:dyDescent="0.25">
      <c r="A13609" s="95">
        <v>45016</v>
      </c>
      <c r="B13609" t="s">
        <v>109</v>
      </c>
      <c r="C13609" t="s">
        <v>1</v>
      </c>
      <c r="D13609" t="s">
        <v>6</v>
      </c>
      <c r="E13609" t="str">
        <f t="shared" si="212"/>
        <v>2023NHS HighlandReligionNot Known</v>
      </c>
      <c r="F13609">
        <v>21.235092909309401</v>
      </c>
    </row>
    <row r="13610" spans="1:6" x14ac:dyDescent="0.25">
      <c r="A13610" s="95">
        <v>45016</v>
      </c>
      <c r="B13610" t="s">
        <v>109</v>
      </c>
      <c r="C13610" t="s">
        <v>1</v>
      </c>
      <c r="D13610" t="s">
        <v>12</v>
      </c>
      <c r="E13610" t="str">
        <f t="shared" si="212"/>
        <v>2023NHS HighlandReligionOther</v>
      </c>
      <c r="F13610">
        <v>1.3219931589165199</v>
      </c>
    </row>
    <row r="13611" spans="1:6" x14ac:dyDescent="0.25">
      <c r="A13611" s="95">
        <v>45016</v>
      </c>
      <c r="B13611" t="s">
        <v>109</v>
      </c>
      <c r="C13611" t="s">
        <v>1</v>
      </c>
      <c r="D13611" t="s">
        <v>10</v>
      </c>
      <c r="E13611" t="str">
        <f t="shared" si="212"/>
        <v>2023NHS HighlandReligionSikh</v>
      </c>
      <c r="F13611">
        <v>4.6223537025053101E-2</v>
      </c>
    </row>
    <row r="13612" spans="1:6" x14ac:dyDescent="0.25">
      <c r="A13612" s="95">
        <v>45016</v>
      </c>
      <c r="B13612" t="s">
        <v>110</v>
      </c>
      <c r="C13612" t="s">
        <v>1</v>
      </c>
      <c r="D13612" t="s">
        <v>116</v>
      </c>
      <c r="E13612" t="str">
        <f t="shared" si="212"/>
        <v>2023NHS LanarkshireReligionBuddhist</v>
      </c>
      <c r="F13612">
        <v>0.157581835112097</v>
      </c>
    </row>
    <row r="13613" spans="1:6" x14ac:dyDescent="0.25">
      <c r="A13613" s="95">
        <v>45016</v>
      </c>
      <c r="B13613" t="s">
        <v>110</v>
      </c>
      <c r="C13613" t="s">
        <v>1</v>
      </c>
      <c r="D13613" t="s">
        <v>139</v>
      </c>
      <c r="E13613" t="str">
        <f t="shared" si="212"/>
        <v>2023NHS LanarkshireReligionChristian - Church Of Scotland</v>
      </c>
      <c r="F13613">
        <v>13.3514791204068</v>
      </c>
    </row>
    <row r="13614" spans="1:6" x14ac:dyDescent="0.25">
      <c r="A13614" s="95">
        <v>45016</v>
      </c>
      <c r="B13614" t="s">
        <v>110</v>
      </c>
      <c r="C13614" t="s">
        <v>1</v>
      </c>
      <c r="D13614" t="s">
        <v>11</v>
      </c>
      <c r="E13614" t="str">
        <f t="shared" si="212"/>
        <v>2023NHS LanarkshireReligionChristian - Other</v>
      </c>
      <c r="F13614">
        <v>5.4294105006804596</v>
      </c>
    </row>
    <row r="13615" spans="1:6" x14ac:dyDescent="0.25">
      <c r="A13615" s="95">
        <v>45016</v>
      </c>
      <c r="B13615" t="s">
        <v>110</v>
      </c>
      <c r="C13615" t="s">
        <v>1</v>
      </c>
      <c r="D13615" t="s">
        <v>140</v>
      </c>
      <c r="E13615" t="str">
        <f t="shared" si="212"/>
        <v>2023NHS LanarkshireReligionChristian - Roman Catholic</v>
      </c>
      <c r="F13615">
        <v>16.718000143256202</v>
      </c>
    </row>
    <row r="13616" spans="1:6" x14ac:dyDescent="0.25">
      <c r="A13616" s="95">
        <v>45016</v>
      </c>
      <c r="B13616" t="s">
        <v>110</v>
      </c>
      <c r="C13616" t="s">
        <v>1</v>
      </c>
      <c r="D13616" t="s">
        <v>14</v>
      </c>
      <c r="E13616" t="str">
        <f t="shared" si="212"/>
        <v>2023NHS LanarkshireReligionDeclined</v>
      </c>
      <c r="F13616">
        <v>7.8146264594226702</v>
      </c>
    </row>
    <row r="13617" spans="1:6" x14ac:dyDescent="0.25">
      <c r="A13617" s="95">
        <v>45016</v>
      </c>
      <c r="B13617" t="s">
        <v>110</v>
      </c>
      <c r="C13617" t="s">
        <v>1</v>
      </c>
      <c r="D13617" t="s">
        <v>7</v>
      </c>
      <c r="E13617" t="str">
        <f t="shared" si="212"/>
        <v>2023NHS LanarkshireReligionHindu</v>
      </c>
      <c r="F13617">
        <v>0.70195544731752701</v>
      </c>
    </row>
    <row r="13618" spans="1:6" x14ac:dyDescent="0.25">
      <c r="A13618" s="95">
        <v>45016</v>
      </c>
      <c r="B13618" t="s">
        <v>110</v>
      </c>
      <c r="C13618" t="s">
        <v>1</v>
      </c>
      <c r="D13618" t="s">
        <v>8</v>
      </c>
      <c r="E13618" t="str">
        <f t="shared" si="212"/>
        <v>2023NHS LanarkshireReligionJewish</v>
      </c>
      <c r="F13618">
        <v>7.1628106869135399E-2</v>
      </c>
    </row>
    <row r="13619" spans="1:6" x14ac:dyDescent="0.25">
      <c r="A13619" s="95">
        <v>45016</v>
      </c>
      <c r="B13619" t="s">
        <v>110</v>
      </c>
      <c r="C13619" t="s">
        <v>1</v>
      </c>
      <c r="D13619" t="s">
        <v>9</v>
      </c>
      <c r="E13619" t="str">
        <f t="shared" si="212"/>
        <v>2023NHS LanarkshireReligionMuslim</v>
      </c>
      <c r="F13619">
        <v>0.873862903803452</v>
      </c>
    </row>
    <row r="13620" spans="1:6" x14ac:dyDescent="0.25">
      <c r="A13620" s="95">
        <v>45016</v>
      </c>
      <c r="B13620" t="s">
        <v>110</v>
      </c>
      <c r="C13620" t="s">
        <v>1</v>
      </c>
      <c r="D13620" t="s">
        <v>13</v>
      </c>
      <c r="E13620" t="str">
        <f t="shared" si="212"/>
        <v>2023NHS LanarkshireReligionNo Religion</v>
      </c>
      <c r="F13620">
        <v>21.0873146622734</v>
      </c>
    </row>
    <row r="13621" spans="1:6" x14ac:dyDescent="0.25">
      <c r="A13621" s="95">
        <v>45016</v>
      </c>
      <c r="B13621" t="s">
        <v>110</v>
      </c>
      <c r="C13621" t="s">
        <v>1</v>
      </c>
      <c r="D13621" t="s">
        <v>6</v>
      </c>
      <c r="E13621" t="str">
        <f t="shared" si="212"/>
        <v>2023NHS LanarkshireReligionNot Known</v>
      </c>
      <c r="F13621">
        <v>33.063534130792902</v>
      </c>
    </row>
    <row r="13622" spans="1:6" x14ac:dyDescent="0.25">
      <c r="A13622" s="95">
        <v>45016</v>
      </c>
      <c r="B13622" t="s">
        <v>110</v>
      </c>
      <c r="C13622" t="s">
        <v>1</v>
      </c>
      <c r="D13622" t="s">
        <v>12</v>
      </c>
      <c r="E13622" t="str">
        <f t="shared" si="212"/>
        <v>2023NHS LanarkshireReligionOther</v>
      </c>
      <c r="F13622">
        <v>0.67330420456987305</v>
      </c>
    </row>
    <row r="13623" spans="1:6" x14ac:dyDescent="0.25">
      <c r="A13623" s="95">
        <v>45016</v>
      </c>
      <c r="B13623" t="s">
        <v>110</v>
      </c>
      <c r="C13623" t="s">
        <v>1</v>
      </c>
      <c r="D13623" t="s">
        <v>10</v>
      </c>
      <c r="E13623" t="str">
        <f t="shared" si="212"/>
        <v>2023NHS LanarkshireReligionSikh</v>
      </c>
      <c r="F13623">
        <v>5.7302485495308302E-2</v>
      </c>
    </row>
    <row r="13624" spans="1:6" x14ac:dyDescent="0.25">
      <c r="A13624" s="95">
        <v>45016</v>
      </c>
      <c r="B13624" t="s">
        <v>111</v>
      </c>
      <c r="C13624" t="s">
        <v>1</v>
      </c>
      <c r="D13624" t="s">
        <v>116</v>
      </c>
      <c r="E13624" t="str">
        <f t="shared" si="212"/>
        <v>2023NHS LothianReligionBuddhist</v>
      </c>
      <c r="F13624">
        <v>0.31483379704202602</v>
      </c>
    </row>
    <row r="13625" spans="1:6" x14ac:dyDescent="0.25">
      <c r="A13625" s="95">
        <v>45016</v>
      </c>
      <c r="B13625" t="s">
        <v>111</v>
      </c>
      <c r="C13625" t="s">
        <v>1</v>
      </c>
      <c r="D13625" t="s">
        <v>139</v>
      </c>
      <c r="E13625" t="str">
        <f t="shared" si="212"/>
        <v>2023NHS LothianReligionChristian - Church Of Scotland</v>
      </c>
      <c r="F13625">
        <v>9.5511787963098502</v>
      </c>
    </row>
    <row r="13626" spans="1:6" x14ac:dyDescent="0.25">
      <c r="A13626" s="95">
        <v>45016</v>
      </c>
      <c r="B13626" t="s">
        <v>111</v>
      </c>
      <c r="C13626" t="s">
        <v>1</v>
      </c>
      <c r="D13626" t="s">
        <v>11</v>
      </c>
      <c r="E13626" t="str">
        <f t="shared" si="212"/>
        <v>2023NHS LothianReligionChristian - Other</v>
      </c>
      <c r="F13626">
        <v>7.1130472982867099</v>
      </c>
    </row>
    <row r="13627" spans="1:6" x14ac:dyDescent="0.25">
      <c r="A13627" s="95">
        <v>45016</v>
      </c>
      <c r="B13627" t="s">
        <v>111</v>
      </c>
      <c r="C13627" t="s">
        <v>1</v>
      </c>
      <c r="D13627" t="s">
        <v>140</v>
      </c>
      <c r="E13627" t="str">
        <f t="shared" si="212"/>
        <v>2023NHS LothianReligionChristian - Roman Catholic</v>
      </c>
      <c r="F13627">
        <v>8.8226680333870195</v>
      </c>
    </row>
    <row r="13628" spans="1:6" x14ac:dyDescent="0.25">
      <c r="A13628" s="95">
        <v>45016</v>
      </c>
      <c r="B13628" t="s">
        <v>111</v>
      </c>
      <c r="C13628" t="s">
        <v>1</v>
      </c>
      <c r="D13628" t="s">
        <v>14</v>
      </c>
      <c r="E13628" t="str">
        <f t="shared" si="212"/>
        <v>2023NHS LothianReligionDeclined</v>
      </c>
      <c r="F13628">
        <v>11.853858544442801</v>
      </c>
    </row>
    <row r="13629" spans="1:6" x14ac:dyDescent="0.25">
      <c r="A13629" s="95">
        <v>45016</v>
      </c>
      <c r="B13629" t="s">
        <v>111</v>
      </c>
      <c r="C13629" t="s">
        <v>1</v>
      </c>
      <c r="D13629" t="s">
        <v>7</v>
      </c>
      <c r="E13629" t="str">
        <f t="shared" si="212"/>
        <v>2023NHS LothianReligionHindu</v>
      </c>
      <c r="F13629">
        <v>0.55278957387611605</v>
      </c>
    </row>
    <row r="13630" spans="1:6" x14ac:dyDescent="0.25">
      <c r="A13630" s="95">
        <v>45016</v>
      </c>
      <c r="B13630" t="s">
        <v>111</v>
      </c>
      <c r="C13630" t="s">
        <v>1</v>
      </c>
      <c r="D13630" t="s">
        <v>8</v>
      </c>
      <c r="E13630" t="str">
        <f t="shared" si="212"/>
        <v>2023NHS LothianReligionJewish</v>
      </c>
      <c r="F13630">
        <v>7.6878020207936701E-2</v>
      </c>
    </row>
    <row r="13631" spans="1:6" x14ac:dyDescent="0.25">
      <c r="A13631" s="95">
        <v>45016</v>
      </c>
      <c r="B13631" t="s">
        <v>111</v>
      </c>
      <c r="C13631" t="s">
        <v>1</v>
      </c>
      <c r="D13631" t="s">
        <v>9</v>
      </c>
      <c r="E13631" t="str">
        <f t="shared" si="212"/>
        <v>2023NHS LothianReligionMuslim</v>
      </c>
      <c r="F13631">
        <v>1.20808317469614</v>
      </c>
    </row>
    <row r="13632" spans="1:6" x14ac:dyDescent="0.25">
      <c r="A13632" s="95">
        <v>45016</v>
      </c>
      <c r="B13632" t="s">
        <v>111</v>
      </c>
      <c r="C13632" t="s">
        <v>1</v>
      </c>
      <c r="D13632" t="s">
        <v>13</v>
      </c>
      <c r="E13632" t="str">
        <f t="shared" si="212"/>
        <v>2023NHS LothianReligionNo Religion</v>
      </c>
      <c r="F13632">
        <v>24.502123297700901</v>
      </c>
    </row>
    <row r="13633" spans="1:6" x14ac:dyDescent="0.25">
      <c r="A13633" s="95">
        <v>45016</v>
      </c>
      <c r="B13633" t="s">
        <v>111</v>
      </c>
      <c r="C13633" t="s">
        <v>1</v>
      </c>
      <c r="D13633" t="s">
        <v>6</v>
      </c>
      <c r="E13633" t="str">
        <f t="shared" si="212"/>
        <v>2023NHS LothianReligionNot Known</v>
      </c>
      <c r="F13633">
        <v>28.862205300922501</v>
      </c>
    </row>
    <row r="13634" spans="1:6" x14ac:dyDescent="0.25">
      <c r="A13634" s="95">
        <v>45016</v>
      </c>
      <c r="B13634" t="s">
        <v>111</v>
      </c>
      <c r="C13634" t="s">
        <v>1</v>
      </c>
      <c r="D13634" t="s">
        <v>12</v>
      </c>
      <c r="E13634" t="str">
        <f t="shared" si="212"/>
        <v>2023NHS LothianReligionOther</v>
      </c>
      <c r="F13634">
        <v>7.0508127104993399</v>
      </c>
    </row>
    <row r="13635" spans="1:6" x14ac:dyDescent="0.25">
      <c r="A13635" s="95">
        <v>45016</v>
      </c>
      <c r="B13635" t="s">
        <v>111</v>
      </c>
      <c r="C13635" t="s">
        <v>1</v>
      </c>
      <c r="D13635" t="s">
        <v>10</v>
      </c>
      <c r="E13635" t="str">
        <f t="shared" si="212"/>
        <v>2023NHS LothianReligionSikh</v>
      </c>
      <c r="F13635">
        <v>9.1521452628496106E-2</v>
      </c>
    </row>
    <row r="13636" spans="1:6" x14ac:dyDescent="0.25">
      <c r="A13636" s="95">
        <v>45016</v>
      </c>
      <c r="B13636" t="s">
        <v>52</v>
      </c>
      <c r="C13636" t="s">
        <v>1</v>
      </c>
      <c r="D13636" t="s">
        <v>116</v>
      </c>
      <c r="E13636" t="str">
        <f t="shared" ref="E13636:E13699" si="213">"20"&amp;RIGHT(TEXT(A13636,"dd-mmm-yy"),2)&amp;B13636&amp;C13636&amp;D13636</f>
        <v>2023NHS National Services ScotlandReligionBuddhist</v>
      </c>
      <c r="F13636">
        <v>0.41456914421083801</v>
      </c>
    </row>
    <row r="13637" spans="1:6" x14ac:dyDescent="0.25">
      <c r="A13637" s="95">
        <v>45016</v>
      </c>
      <c r="B13637" t="s">
        <v>52</v>
      </c>
      <c r="C13637" t="s">
        <v>1</v>
      </c>
      <c r="D13637" t="s">
        <v>139</v>
      </c>
      <c r="E13637" t="str">
        <f t="shared" si="213"/>
        <v>2023NHS National Services ScotlandReligionChristian - Church Of Scotland</v>
      </c>
      <c r="F13637">
        <v>13.206988451288099</v>
      </c>
    </row>
    <row r="13638" spans="1:6" x14ac:dyDescent="0.25">
      <c r="A13638" s="95">
        <v>45016</v>
      </c>
      <c r="B13638" t="s">
        <v>52</v>
      </c>
      <c r="C13638" t="s">
        <v>1</v>
      </c>
      <c r="D13638" t="s">
        <v>11</v>
      </c>
      <c r="E13638" t="str">
        <f t="shared" si="213"/>
        <v>2023NHS National Services ScotlandReligionChristian - Other</v>
      </c>
      <c r="F13638">
        <v>5.5966834468463098</v>
      </c>
    </row>
    <row r="13639" spans="1:6" x14ac:dyDescent="0.25">
      <c r="A13639" s="95">
        <v>45016</v>
      </c>
      <c r="B13639" t="s">
        <v>52</v>
      </c>
      <c r="C13639" t="s">
        <v>1</v>
      </c>
      <c r="D13639" t="s">
        <v>140</v>
      </c>
      <c r="E13639" t="str">
        <f t="shared" si="213"/>
        <v>2023NHS National Services ScotlandReligionChristian - Roman Catholic</v>
      </c>
      <c r="F13639">
        <v>8.8244003553449808</v>
      </c>
    </row>
    <row r="13640" spans="1:6" x14ac:dyDescent="0.25">
      <c r="A13640" s="95">
        <v>45016</v>
      </c>
      <c r="B13640" t="s">
        <v>52</v>
      </c>
      <c r="C13640" t="s">
        <v>1</v>
      </c>
      <c r="D13640" t="s">
        <v>14</v>
      </c>
      <c r="E13640" t="str">
        <f t="shared" si="213"/>
        <v>2023NHS National Services ScotlandReligionDeclined</v>
      </c>
      <c r="F13640">
        <v>8.7651761918862903</v>
      </c>
    </row>
    <row r="13641" spans="1:6" x14ac:dyDescent="0.25">
      <c r="A13641" s="95">
        <v>45016</v>
      </c>
      <c r="B13641" t="s">
        <v>52</v>
      </c>
      <c r="C13641" t="s">
        <v>1</v>
      </c>
      <c r="D13641" t="s">
        <v>7</v>
      </c>
      <c r="E13641" t="str">
        <f t="shared" si="213"/>
        <v>2023NHS National Services ScotlandReligionHindu</v>
      </c>
      <c r="F13641">
        <v>0.50340538939887403</v>
      </c>
    </row>
    <row r="13642" spans="1:6" x14ac:dyDescent="0.25">
      <c r="A13642" s="95">
        <v>45016</v>
      </c>
      <c r="B13642" t="s">
        <v>52</v>
      </c>
      <c r="C13642" t="s">
        <v>1</v>
      </c>
      <c r="D13642" t="s">
        <v>8</v>
      </c>
      <c r="E13642" t="str">
        <f t="shared" si="213"/>
        <v>2023NHS National Services ScotlandReligionJewish</v>
      </c>
      <c r="F13642">
        <v>0.14806040864672701</v>
      </c>
    </row>
    <row r="13643" spans="1:6" x14ac:dyDescent="0.25">
      <c r="A13643" s="95">
        <v>45016</v>
      </c>
      <c r="B13643" t="s">
        <v>52</v>
      </c>
      <c r="C13643" t="s">
        <v>1</v>
      </c>
      <c r="D13643" t="s">
        <v>9</v>
      </c>
      <c r="E13643" t="str">
        <f t="shared" si="213"/>
        <v>2023NHS National Services ScotlandReligionMuslim</v>
      </c>
      <c r="F13643">
        <v>0.82913828842167603</v>
      </c>
    </row>
    <row r="13644" spans="1:6" x14ac:dyDescent="0.25">
      <c r="A13644" s="95">
        <v>45016</v>
      </c>
      <c r="B13644" t="s">
        <v>52</v>
      </c>
      <c r="C13644" t="s">
        <v>1</v>
      </c>
      <c r="D13644" t="s">
        <v>13</v>
      </c>
      <c r="E13644" t="str">
        <f t="shared" si="213"/>
        <v>2023NHS National Services ScotlandReligionNo Religion</v>
      </c>
      <c r="F13644">
        <v>32.602901984009399</v>
      </c>
    </row>
    <row r="13645" spans="1:6" x14ac:dyDescent="0.25">
      <c r="A13645" s="95">
        <v>45016</v>
      </c>
      <c r="B13645" t="s">
        <v>52</v>
      </c>
      <c r="C13645" t="s">
        <v>1</v>
      </c>
      <c r="D13645" t="s">
        <v>6</v>
      </c>
      <c r="E13645" t="str">
        <f t="shared" si="213"/>
        <v>2023NHS National Services ScotlandReligionNot Known</v>
      </c>
      <c r="F13645">
        <v>28.131477642878199</v>
      </c>
    </row>
    <row r="13646" spans="1:6" x14ac:dyDescent="0.25">
      <c r="A13646" s="95">
        <v>45016</v>
      </c>
      <c r="B13646" t="s">
        <v>52</v>
      </c>
      <c r="C13646" t="s">
        <v>1</v>
      </c>
      <c r="D13646" t="s">
        <v>12</v>
      </c>
      <c r="E13646" t="str">
        <f t="shared" si="213"/>
        <v>2023NHS National Services ScotlandReligionOther</v>
      </c>
      <c r="F13646">
        <v>0.79952620669232999</v>
      </c>
    </row>
    <row r="13647" spans="1:6" x14ac:dyDescent="0.25">
      <c r="A13647" s="95">
        <v>45016</v>
      </c>
      <c r="B13647" t="s">
        <v>52</v>
      </c>
      <c r="C13647" t="s">
        <v>1</v>
      </c>
      <c r="D13647" t="s">
        <v>10</v>
      </c>
      <c r="E13647" t="str">
        <f t="shared" si="213"/>
        <v>2023NHS National Services ScotlandReligionSikh</v>
      </c>
      <c r="F13647">
        <v>0.17767249037607299</v>
      </c>
    </row>
    <row r="13648" spans="1:6" x14ac:dyDescent="0.25">
      <c r="A13648" s="95">
        <v>45016</v>
      </c>
      <c r="B13648" t="s">
        <v>112</v>
      </c>
      <c r="C13648" t="s">
        <v>1</v>
      </c>
      <c r="D13648" t="s">
        <v>116</v>
      </c>
      <c r="E13648" t="str">
        <f t="shared" si="213"/>
        <v>2023NHS OrkneyReligionBuddhist</v>
      </c>
      <c r="F13648">
        <v>0.27434842249656999</v>
      </c>
    </row>
    <row r="13649" spans="1:6" x14ac:dyDescent="0.25">
      <c r="A13649" s="95">
        <v>45016</v>
      </c>
      <c r="B13649" t="s">
        <v>112</v>
      </c>
      <c r="C13649" t="s">
        <v>1</v>
      </c>
      <c r="D13649" t="s">
        <v>139</v>
      </c>
      <c r="E13649" t="str">
        <f t="shared" si="213"/>
        <v>2023NHS OrkneyReligionChristian - Church Of Scotland</v>
      </c>
      <c r="F13649">
        <v>25.102880658436199</v>
      </c>
    </row>
    <row r="13650" spans="1:6" x14ac:dyDescent="0.25">
      <c r="A13650" s="95">
        <v>45016</v>
      </c>
      <c r="B13650" t="s">
        <v>112</v>
      </c>
      <c r="C13650" t="s">
        <v>1</v>
      </c>
      <c r="D13650" t="s">
        <v>11</v>
      </c>
      <c r="E13650" t="str">
        <f t="shared" si="213"/>
        <v>2023NHS OrkneyReligionChristian - Other</v>
      </c>
      <c r="F13650">
        <v>10.425240054869599</v>
      </c>
    </row>
    <row r="13651" spans="1:6" x14ac:dyDescent="0.25">
      <c r="A13651" s="95">
        <v>45016</v>
      </c>
      <c r="B13651" t="s">
        <v>112</v>
      </c>
      <c r="C13651" t="s">
        <v>1</v>
      </c>
      <c r="D13651" t="s">
        <v>140</v>
      </c>
      <c r="E13651" t="str">
        <f t="shared" si="213"/>
        <v>2023NHS OrkneyReligionChristian - Roman Catholic</v>
      </c>
      <c r="F13651">
        <v>1.9204389574759899</v>
      </c>
    </row>
    <row r="13652" spans="1:6" x14ac:dyDescent="0.25">
      <c r="A13652" s="95">
        <v>45016</v>
      </c>
      <c r="B13652" t="s">
        <v>112</v>
      </c>
      <c r="C13652" t="s">
        <v>1</v>
      </c>
      <c r="D13652" t="s">
        <v>14</v>
      </c>
      <c r="E13652" t="str">
        <f t="shared" si="213"/>
        <v>2023NHS OrkneyReligionDeclined</v>
      </c>
      <c r="F13652">
        <v>8.7791495198902592</v>
      </c>
    </row>
    <row r="13653" spans="1:6" x14ac:dyDescent="0.25">
      <c r="A13653" s="95">
        <v>45016</v>
      </c>
      <c r="B13653" t="s">
        <v>112</v>
      </c>
      <c r="C13653" t="s">
        <v>1</v>
      </c>
      <c r="D13653" t="s">
        <v>7</v>
      </c>
      <c r="E13653" t="str">
        <f t="shared" si="213"/>
        <v>2023NHS OrkneyReligionHindu</v>
      </c>
      <c r="F13653">
        <v>0.41152263374485598</v>
      </c>
    </row>
    <row r="13654" spans="1:6" x14ac:dyDescent="0.25">
      <c r="A13654" s="95">
        <v>45016</v>
      </c>
      <c r="B13654" t="s">
        <v>112</v>
      </c>
      <c r="C13654" t="s">
        <v>1</v>
      </c>
      <c r="D13654" t="s">
        <v>8</v>
      </c>
      <c r="E13654" t="str">
        <f t="shared" si="213"/>
        <v>2023NHS OrkneyReligionJewish</v>
      </c>
      <c r="F13654">
        <v>0.27434842249656999</v>
      </c>
    </row>
    <row r="13655" spans="1:6" x14ac:dyDescent="0.25">
      <c r="A13655" s="95">
        <v>45016</v>
      </c>
      <c r="B13655" t="s">
        <v>112</v>
      </c>
      <c r="C13655" t="s">
        <v>1</v>
      </c>
      <c r="D13655" t="s">
        <v>9</v>
      </c>
      <c r="E13655" t="str">
        <f t="shared" si="213"/>
        <v>2023NHS OrkneyReligionMuslim</v>
      </c>
      <c r="F13655">
        <v>0.41152263374485598</v>
      </c>
    </row>
    <row r="13656" spans="1:6" x14ac:dyDescent="0.25">
      <c r="A13656" s="95">
        <v>45016</v>
      </c>
      <c r="B13656" t="s">
        <v>112</v>
      </c>
      <c r="C13656" t="s">
        <v>1</v>
      </c>
      <c r="D13656" t="s">
        <v>13</v>
      </c>
      <c r="E13656" t="str">
        <f t="shared" si="213"/>
        <v>2023NHS OrkneyReligionNo Religion</v>
      </c>
      <c r="F13656">
        <v>42.112482853223497</v>
      </c>
    </row>
    <row r="13657" spans="1:6" x14ac:dyDescent="0.25">
      <c r="A13657" s="95">
        <v>45016</v>
      </c>
      <c r="B13657" t="s">
        <v>112</v>
      </c>
      <c r="C13657" t="s">
        <v>1</v>
      </c>
      <c r="D13657" t="s">
        <v>6</v>
      </c>
      <c r="E13657" t="str">
        <f t="shared" si="213"/>
        <v>2023NHS OrkneyReligionNot Known</v>
      </c>
      <c r="F13657">
        <v>8.9163237311385402</v>
      </c>
    </row>
    <row r="13658" spans="1:6" x14ac:dyDescent="0.25">
      <c r="A13658" s="95">
        <v>45016</v>
      </c>
      <c r="B13658" t="s">
        <v>112</v>
      </c>
      <c r="C13658" t="s">
        <v>1</v>
      </c>
      <c r="D13658" t="s">
        <v>12</v>
      </c>
      <c r="E13658" t="str">
        <f t="shared" si="213"/>
        <v>2023NHS OrkneyReligionOther</v>
      </c>
      <c r="F13658">
        <v>1.3717421124828499</v>
      </c>
    </row>
    <row r="13659" spans="1:6" x14ac:dyDescent="0.25">
      <c r="A13659" s="95">
        <v>45016</v>
      </c>
      <c r="B13659" t="s">
        <v>113</v>
      </c>
      <c r="C13659" t="s">
        <v>1</v>
      </c>
      <c r="D13659" t="s">
        <v>116</v>
      </c>
      <c r="E13659" t="str">
        <f t="shared" si="213"/>
        <v>2023NHS ShetlandReligionBuddhist</v>
      </c>
      <c r="F13659">
        <v>0.48484848484848397</v>
      </c>
    </row>
    <row r="13660" spans="1:6" x14ac:dyDescent="0.25">
      <c r="A13660" s="95">
        <v>45016</v>
      </c>
      <c r="B13660" t="s">
        <v>113</v>
      </c>
      <c r="C13660" t="s">
        <v>1</v>
      </c>
      <c r="D13660" t="s">
        <v>139</v>
      </c>
      <c r="E13660" t="str">
        <f t="shared" si="213"/>
        <v>2023NHS ShetlandReligionChristian - Church Of Scotland</v>
      </c>
      <c r="F13660">
        <v>13.4545454545454</v>
      </c>
    </row>
    <row r="13661" spans="1:6" x14ac:dyDescent="0.25">
      <c r="A13661" s="95">
        <v>45016</v>
      </c>
      <c r="B13661" t="s">
        <v>113</v>
      </c>
      <c r="C13661" t="s">
        <v>1</v>
      </c>
      <c r="D13661" t="s">
        <v>11</v>
      </c>
      <c r="E13661" t="str">
        <f t="shared" si="213"/>
        <v>2023NHS ShetlandReligionChristian - Other</v>
      </c>
      <c r="F13661">
        <v>16</v>
      </c>
    </row>
    <row r="13662" spans="1:6" x14ac:dyDescent="0.25">
      <c r="A13662" s="95">
        <v>45016</v>
      </c>
      <c r="B13662" t="s">
        <v>113</v>
      </c>
      <c r="C13662" t="s">
        <v>1</v>
      </c>
      <c r="D13662" t="s">
        <v>140</v>
      </c>
      <c r="E13662" t="str">
        <f t="shared" si="213"/>
        <v>2023NHS ShetlandReligionChristian - Roman Catholic</v>
      </c>
      <c r="F13662">
        <v>5.4545454545454497</v>
      </c>
    </row>
    <row r="13663" spans="1:6" x14ac:dyDescent="0.25">
      <c r="A13663" s="95">
        <v>45016</v>
      </c>
      <c r="B13663" t="s">
        <v>113</v>
      </c>
      <c r="C13663" t="s">
        <v>1</v>
      </c>
      <c r="D13663" t="s">
        <v>14</v>
      </c>
      <c r="E13663" t="str">
        <f t="shared" si="213"/>
        <v>2023NHS ShetlandReligionDeclined</v>
      </c>
      <c r="F13663">
        <v>11.5151515151515</v>
      </c>
    </row>
    <row r="13664" spans="1:6" x14ac:dyDescent="0.25">
      <c r="A13664" s="95">
        <v>45016</v>
      </c>
      <c r="B13664" t="s">
        <v>113</v>
      </c>
      <c r="C13664" t="s">
        <v>1</v>
      </c>
      <c r="D13664" t="s">
        <v>7</v>
      </c>
      <c r="E13664" t="str">
        <f t="shared" si="213"/>
        <v>2023NHS ShetlandReligionHindu</v>
      </c>
      <c r="F13664">
        <v>0.24242424242424199</v>
      </c>
    </row>
    <row r="13665" spans="1:6" x14ac:dyDescent="0.25">
      <c r="A13665" s="95">
        <v>45016</v>
      </c>
      <c r="B13665" t="s">
        <v>113</v>
      </c>
      <c r="C13665" t="s">
        <v>1</v>
      </c>
      <c r="D13665" t="s">
        <v>8</v>
      </c>
      <c r="E13665" t="str">
        <f t="shared" si="213"/>
        <v>2023NHS ShetlandReligionJewish</v>
      </c>
      <c r="F13665">
        <v>0.24242424242424199</v>
      </c>
    </row>
    <row r="13666" spans="1:6" x14ac:dyDescent="0.25">
      <c r="A13666" s="95">
        <v>45016</v>
      </c>
      <c r="B13666" t="s">
        <v>113</v>
      </c>
      <c r="C13666" t="s">
        <v>1</v>
      </c>
      <c r="D13666" t="s">
        <v>9</v>
      </c>
      <c r="E13666" t="str">
        <f t="shared" si="213"/>
        <v>2023NHS ShetlandReligionMuslim</v>
      </c>
      <c r="F13666">
        <v>0.24242424242424199</v>
      </c>
    </row>
    <row r="13667" spans="1:6" x14ac:dyDescent="0.25">
      <c r="A13667" s="95">
        <v>45016</v>
      </c>
      <c r="B13667" t="s">
        <v>113</v>
      </c>
      <c r="C13667" t="s">
        <v>1</v>
      </c>
      <c r="D13667" t="s">
        <v>13</v>
      </c>
      <c r="E13667" t="str">
        <f t="shared" si="213"/>
        <v>2023NHS ShetlandReligionNo Religion</v>
      </c>
      <c r="F13667">
        <v>48.969696969696898</v>
      </c>
    </row>
    <row r="13668" spans="1:6" x14ac:dyDescent="0.25">
      <c r="A13668" s="95">
        <v>45016</v>
      </c>
      <c r="B13668" t="s">
        <v>113</v>
      </c>
      <c r="C13668" t="s">
        <v>1</v>
      </c>
      <c r="D13668" t="s">
        <v>6</v>
      </c>
      <c r="E13668" t="str">
        <f t="shared" si="213"/>
        <v>2023NHS ShetlandReligionNot Known</v>
      </c>
      <c r="F13668">
        <v>0.72727272727272696</v>
      </c>
    </row>
    <row r="13669" spans="1:6" x14ac:dyDescent="0.25">
      <c r="A13669" s="95">
        <v>45016</v>
      </c>
      <c r="B13669" t="s">
        <v>113</v>
      </c>
      <c r="C13669" t="s">
        <v>1</v>
      </c>
      <c r="D13669" t="s">
        <v>12</v>
      </c>
      <c r="E13669" t="str">
        <f t="shared" si="213"/>
        <v>2023NHS ShetlandReligionOther</v>
      </c>
      <c r="F13669">
        <v>2.6666666666666599</v>
      </c>
    </row>
    <row r="13670" spans="1:6" x14ac:dyDescent="0.25">
      <c r="A13670" s="95">
        <v>45016</v>
      </c>
      <c r="B13670" t="s">
        <v>114</v>
      </c>
      <c r="C13670" t="s">
        <v>1</v>
      </c>
      <c r="D13670" t="s">
        <v>116</v>
      </c>
      <c r="E13670" t="str">
        <f t="shared" si="213"/>
        <v>2023NHS TaysideReligionBuddhist</v>
      </c>
      <c r="F13670">
        <v>0.32388081186123502</v>
      </c>
    </row>
    <row r="13671" spans="1:6" x14ac:dyDescent="0.25">
      <c r="A13671" s="95">
        <v>45016</v>
      </c>
      <c r="B13671" t="s">
        <v>114</v>
      </c>
      <c r="C13671" t="s">
        <v>1</v>
      </c>
      <c r="D13671" t="s">
        <v>139</v>
      </c>
      <c r="E13671" t="str">
        <f t="shared" si="213"/>
        <v>2023NHS TaysideReligionChristian - Church Of Scotland</v>
      </c>
      <c r="F13671">
        <v>20.901108392111698</v>
      </c>
    </row>
    <row r="13672" spans="1:6" x14ac:dyDescent="0.25">
      <c r="A13672" s="95">
        <v>45016</v>
      </c>
      <c r="B13672" t="s">
        <v>114</v>
      </c>
      <c r="C13672" t="s">
        <v>1</v>
      </c>
      <c r="D13672" t="s">
        <v>11</v>
      </c>
      <c r="E13672" t="str">
        <f t="shared" si="213"/>
        <v>2023NHS TaysideReligionChristian - Other</v>
      </c>
      <c r="F13672">
        <v>7.0534043472002299</v>
      </c>
    </row>
    <row r="13673" spans="1:6" x14ac:dyDescent="0.25">
      <c r="A13673" s="95">
        <v>45016</v>
      </c>
      <c r="B13673" t="s">
        <v>114</v>
      </c>
      <c r="C13673" t="s">
        <v>1</v>
      </c>
      <c r="D13673" t="s">
        <v>140</v>
      </c>
      <c r="E13673" t="str">
        <f t="shared" si="213"/>
        <v>2023NHS TaysideReligionChristian - Roman Catholic</v>
      </c>
      <c r="F13673">
        <v>11.364617820642</v>
      </c>
    </row>
    <row r="13674" spans="1:6" x14ac:dyDescent="0.25">
      <c r="A13674" s="95">
        <v>45016</v>
      </c>
      <c r="B13674" t="s">
        <v>114</v>
      </c>
      <c r="C13674" t="s">
        <v>1</v>
      </c>
      <c r="D13674" t="s">
        <v>14</v>
      </c>
      <c r="E13674" t="str">
        <f t="shared" si="213"/>
        <v>2023NHS TaysideReligionDeclined</v>
      </c>
      <c r="F13674">
        <v>7.1253778609471699</v>
      </c>
    </row>
    <row r="13675" spans="1:6" x14ac:dyDescent="0.25">
      <c r="A13675" s="95">
        <v>45016</v>
      </c>
      <c r="B13675" t="s">
        <v>114</v>
      </c>
      <c r="C13675" t="s">
        <v>1</v>
      </c>
      <c r="D13675" t="s">
        <v>7</v>
      </c>
      <c r="E13675" t="str">
        <f t="shared" si="213"/>
        <v>2023NHS TaysideReligionHindu</v>
      </c>
      <c r="F13675">
        <v>0.64776162372247004</v>
      </c>
    </row>
    <row r="13676" spans="1:6" x14ac:dyDescent="0.25">
      <c r="A13676" s="95">
        <v>45016</v>
      </c>
      <c r="B13676" t="s">
        <v>114</v>
      </c>
      <c r="C13676" t="s">
        <v>1</v>
      </c>
      <c r="D13676" t="s">
        <v>8</v>
      </c>
      <c r="E13676" t="str">
        <f t="shared" si="213"/>
        <v>2023NHS TaysideReligionJewish</v>
      </c>
      <c r="F13676">
        <v>8.6368216496329295E-2</v>
      </c>
    </row>
    <row r="13677" spans="1:6" x14ac:dyDescent="0.25">
      <c r="A13677" s="95">
        <v>45016</v>
      </c>
      <c r="B13677" t="s">
        <v>114</v>
      </c>
      <c r="C13677" t="s">
        <v>1</v>
      </c>
      <c r="D13677" t="s">
        <v>9</v>
      </c>
      <c r="E13677" t="str">
        <f t="shared" si="213"/>
        <v>2023NHS TaysideReligionMuslim</v>
      </c>
      <c r="F13677">
        <v>0.96444508420901098</v>
      </c>
    </row>
    <row r="13678" spans="1:6" x14ac:dyDescent="0.25">
      <c r="A13678" s="95">
        <v>45016</v>
      </c>
      <c r="B13678" t="s">
        <v>114</v>
      </c>
      <c r="C13678" t="s">
        <v>1</v>
      </c>
      <c r="D13678" t="s">
        <v>13</v>
      </c>
      <c r="E13678" t="str">
        <f t="shared" si="213"/>
        <v>2023NHS TaysideReligionNo Religion</v>
      </c>
      <c r="F13678">
        <v>41.5719015402331</v>
      </c>
    </row>
    <row r="13679" spans="1:6" x14ac:dyDescent="0.25">
      <c r="A13679" s="95">
        <v>45016</v>
      </c>
      <c r="B13679" t="s">
        <v>114</v>
      </c>
      <c r="C13679" t="s">
        <v>1</v>
      </c>
      <c r="D13679" t="s">
        <v>6</v>
      </c>
      <c r="E13679" t="str">
        <f t="shared" si="213"/>
        <v>2023NHS TaysideReligionNot Known</v>
      </c>
      <c r="F13679">
        <v>8.5432560817619105</v>
      </c>
    </row>
    <row r="13680" spans="1:6" x14ac:dyDescent="0.25">
      <c r="A13680" s="95">
        <v>45016</v>
      </c>
      <c r="B13680" t="s">
        <v>114</v>
      </c>
      <c r="C13680" t="s">
        <v>1</v>
      </c>
      <c r="D13680" t="s">
        <v>12</v>
      </c>
      <c r="E13680" t="str">
        <f t="shared" si="213"/>
        <v>2023NHS TaysideReligionOther</v>
      </c>
      <c r="F13680">
        <v>1.2955232474449401</v>
      </c>
    </row>
    <row r="13681" spans="1:6" x14ac:dyDescent="0.25">
      <c r="A13681" s="95">
        <v>45016</v>
      </c>
      <c r="B13681" t="s">
        <v>114</v>
      </c>
      <c r="C13681" t="s">
        <v>1</v>
      </c>
      <c r="D13681" t="s">
        <v>10</v>
      </c>
      <c r="E13681" t="str">
        <f t="shared" si="213"/>
        <v>2023NHS TaysideReligionSikh</v>
      </c>
      <c r="F13681">
        <v>0.122354973369799</v>
      </c>
    </row>
    <row r="13682" spans="1:6" x14ac:dyDescent="0.25">
      <c r="A13682" s="95">
        <v>45016</v>
      </c>
      <c r="B13682" t="s">
        <v>115</v>
      </c>
      <c r="C13682" t="s">
        <v>1</v>
      </c>
      <c r="D13682" t="s">
        <v>116</v>
      </c>
      <c r="E13682" t="str">
        <f t="shared" si="213"/>
        <v>2023NHS Western IslesReligionBuddhist</v>
      </c>
      <c r="F13682">
        <v>0.38461538461538403</v>
      </c>
    </row>
    <row r="13683" spans="1:6" x14ac:dyDescent="0.25">
      <c r="A13683" s="95">
        <v>45016</v>
      </c>
      <c r="B13683" t="s">
        <v>115</v>
      </c>
      <c r="C13683" t="s">
        <v>1</v>
      </c>
      <c r="D13683" t="s">
        <v>139</v>
      </c>
      <c r="E13683" t="str">
        <f t="shared" si="213"/>
        <v>2023NHS Western IslesReligionChristian - Church Of Scotland</v>
      </c>
      <c r="F13683">
        <v>33.365384615384599</v>
      </c>
    </row>
    <row r="13684" spans="1:6" x14ac:dyDescent="0.25">
      <c r="A13684" s="95">
        <v>45016</v>
      </c>
      <c r="B13684" t="s">
        <v>115</v>
      </c>
      <c r="C13684" t="s">
        <v>1</v>
      </c>
      <c r="D13684" t="s">
        <v>11</v>
      </c>
      <c r="E13684" t="str">
        <f t="shared" si="213"/>
        <v>2023NHS Western IslesReligionChristian - Other</v>
      </c>
      <c r="F13684">
        <v>15.096153846153801</v>
      </c>
    </row>
    <row r="13685" spans="1:6" x14ac:dyDescent="0.25">
      <c r="A13685" s="95">
        <v>45016</v>
      </c>
      <c r="B13685" t="s">
        <v>115</v>
      </c>
      <c r="C13685" t="s">
        <v>1</v>
      </c>
      <c r="D13685" t="s">
        <v>140</v>
      </c>
      <c r="E13685" t="str">
        <f t="shared" si="213"/>
        <v>2023NHS Western IslesReligionChristian - Roman Catholic</v>
      </c>
      <c r="F13685">
        <v>7.5961538461538396</v>
      </c>
    </row>
    <row r="13686" spans="1:6" x14ac:dyDescent="0.25">
      <c r="A13686" s="95">
        <v>45016</v>
      </c>
      <c r="B13686" t="s">
        <v>115</v>
      </c>
      <c r="C13686" t="s">
        <v>1</v>
      </c>
      <c r="D13686" t="s">
        <v>14</v>
      </c>
      <c r="E13686" t="str">
        <f t="shared" si="213"/>
        <v>2023NHS Western IslesReligionDeclined</v>
      </c>
      <c r="F13686">
        <v>8.3653846153846096</v>
      </c>
    </row>
    <row r="13687" spans="1:6" x14ac:dyDescent="0.25">
      <c r="A13687" s="95">
        <v>45016</v>
      </c>
      <c r="B13687" t="s">
        <v>115</v>
      </c>
      <c r="C13687" t="s">
        <v>1</v>
      </c>
      <c r="D13687" t="s">
        <v>7</v>
      </c>
      <c r="E13687" t="str">
        <f t="shared" si="213"/>
        <v>2023NHS Western IslesReligionHindu</v>
      </c>
      <c r="F13687">
        <v>0.28846153846153799</v>
      </c>
    </row>
    <row r="13688" spans="1:6" x14ac:dyDescent="0.25">
      <c r="A13688" s="95">
        <v>45016</v>
      </c>
      <c r="B13688" t="s">
        <v>115</v>
      </c>
      <c r="C13688" t="s">
        <v>1</v>
      </c>
      <c r="D13688" t="s">
        <v>9</v>
      </c>
      <c r="E13688" t="str">
        <f t="shared" si="213"/>
        <v>2023NHS Western IslesReligionMuslim</v>
      </c>
      <c r="F13688">
        <v>0.19230769230769201</v>
      </c>
    </row>
    <row r="13689" spans="1:6" x14ac:dyDescent="0.25">
      <c r="A13689" s="95">
        <v>45016</v>
      </c>
      <c r="B13689" t="s">
        <v>115</v>
      </c>
      <c r="C13689" t="s">
        <v>1</v>
      </c>
      <c r="D13689" t="s">
        <v>13</v>
      </c>
      <c r="E13689" t="str">
        <f t="shared" si="213"/>
        <v>2023NHS Western IslesReligionNo Religion</v>
      </c>
      <c r="F13689">
        <v>14.2307692307692</v>
      </c>
    </row>
    <row r="13690" spans="1:6" x14ac:dyDescent="0.25">
      <c r="A13690" s="95">
        <v>45016</v>
      </c>
      <c r="B13690" t="s">
        <v>115</v>
      </c>
      <c r="C13690" t="s">
        <v>1</v>
      </c>
      <c r="D13690" t="s">
        <v>6</v>
      </c>
      <c r="E13690" t="str">
        <f t="shared" si="213"/>
        <v>2023NHS Western IslesReligionNot Known</v>
      </c>
      <c r="F13690">
        <v>18.846153846153801</v>
      </c>
    </row>
    <row r="13691" spans="1:6" x14ac:dyDescent="0.25">
      <c r="A13691" s="95">
        <v>45016</v>
      </c>
      <c r="B13691" t="s">
        <v>115</v>
      </c>
      <c r="C13691" t="s">
        <v>1</v>
      </c>
      <c r="D13691" t="s">
        <v>12</v>
      </c>
      <c r="E13691" t="str">
        <f t="shared" si="213"/>
        <v>2023NHS Western IslesReligionOther</v>
      </c>
      <c r="F13691">
        <v>1.5384615384615301</v>
      </c>
    </row>
    <row r="13692" spans="1:6" x14ac:dyDescent="0.25">
      <c r="A13692" s="95">
        <v>45016</v>
      </c>
      <c r="B13692" t="s">
        <v>115</v>
      </c>
      <c r="C13692" t="s">
        <v>1</v>
      </c>
      <c r="D13692" t="s">
        <v>10</v>
      </c>
      <c r="E13692" t="str">
        <f t="shared" si="213"/>
        <v>2023NHS Western IslesReligionSikh</v>
      </c>
      <c r="F13692">
        <v>9.6153846153846104E-2</v>
      </c>
    </row>
    <row r="13693" spans="1:6" x14ac:dyDescent="0.25">
      <c r="A13693" s="95">
        <v>45016</v>
      </c>
      <c r="B13693" t="s">
        <v>82</v>
      </c>
      <c r="C13693" t="s">
        <v>1</v>
      </c>
      <c r="D13693" t="s">
        <v>116</v>
      </c>
      <c r="E13693" t="str">
        <f t="shared" si="213"/>
        <v>2023NHSScotlandReligionBuddhist</v>
      </c>
      <c r="F13693">
        <v>0.30016302432146602</v>
      </c>
    </row>
    <row r="13694" spans="1:6" x14ac:dyDescent="0.25">
      <c r="A13694" s="95">
        <v>45016</v>
      </c>
      <c r="B13694" t="s">
        <v>82</v>
      </c>
      <c r="C13694" t="s">
        <v>1</v>
      </c>
      <c r="D13694" t="s">
        <v>139</v>
      </c>
      <c r="E13694" t="str">
        <f t="shared" si="213"/>
        <v>2023NHSScotlandReligionChristian - Church Of Scotland</v>
      </c>
      <c r="F13694">
        <v>15.1535512865703</v>
      </c>
    </row>
    <row r="13695" spans="1:6" x14ac:dyDescent="0.25">
      <c r="A13695" s="95">
        <v>45016</v>
      </c>
      <c r="B13695" t="s">
        <v>82</v>
      </c>
      <c r="C13695" t="s">
        <v>1</v>
      </c>
      <c r="D13695" t="s">
        <v>11</v>
      </c>
      <c r="E13695" t="str">
        <f t="shared" si="213"/>
        <v>2023NHSScotlandReligionChristian - Other</v>
      </c>
      <c r="F13695">
        <v>6.9406503348607602</v>
      </c>
    </row>
    <row r="13696" spans="1:6" x14ac:dyDescent="0.25">
      <c r="A13696" s="95">
        <v>45016</v>
      </c>
      <c r="B13696" t="s">
        <v>82</v>
      </c>
      <c r="C13696" t="s">
        <v>1</v>
      </c>
      <c r="D13696" t="s">
        <v>140</v>
      </c>
      <c r="E13696" t="str">
        <f t="shared" si="213"/>
        <v>2023NHSScotlandReligionChristian - Roman Catholic</v>
      </c>
      <c r="F13696">
        <v>10.889584067677101</v>
      </c>
    </row>
    <row r="13697" spans="1:6" x14ac:dyDescent="0.25">
      <c r="A13697" s="95">
        <v>45016</v>
      </c>
      <c r="B13697" t="s">
        <v>82</v>
      </c>
      <c r="C13697" t="s">
        <v>1</v>
      </c>
      <c r="D13697" t="s">
        <v>14</v>
      </c>
      <c r="E13697" t="str">
        <f t="shared" si="213"/>
        <v>2023NHSScotlandReligionDeclined</v>
      </c>
      <c r="F13697">
        <v>10.059041240747201</v>
      </c>
    </row>
    <row r="13698" spans="1:6" x14ac:dyDescent="0.25">
      <c r="A13698" s="95">
        <v>45016</v>
      </c>
      <c r="B13698" t="s">
        <v>82</v>
      </c>
      <c r="C13698" t="s">
        <v>1</v>
      </c>
      <c r="D13698" t="s">
        <v>7</v>
      </c>
      <c r="E13698" t="str">
        <f t="shared" si="213"/>
        <v>2023NHSScotlandReligionHindu</v>
      </c>
      <c r="F13698">
        <v>0.64769122312301697</v>
      </c>
    </row>
    <row r="13699" spans="1:6" x14ac:dyDescent="0.25">
      <c r="A13699" s="95">
        <v>45016</v>
      </c>
      <c r="B13699" t="s">
        <v>82</v>
      </c>
      <c r="C13699" t="s">
        <v>1</v>
      </c>
      <c r="D13699" t="s">
        <v>8</v>
      </c>
      <c r="E13699" t="str">
        <f t="shared" si="213"/>
        <v>2023NHSScotlandReligionJewish</v>
      </c>
      <c r="F13699">
        <v>7.9859887204793797E-2</v>
      </c>
    </row>
    <row r="13700" spans="1:6" x14ac:dyDescent="0.25">
      <c r="A13700" s="95">
        <v>45016</v>
      </c>
      <c r="B13700" t="s">
        <v>82</v>
      </c>
      <c r="C13700" t="s">
        <v>1</v>
      </c>
      <c r="D13700" t="s">
        <v>9</v>
      </c>
      <c r="E13700" t="str">
        <f t="shared" ref="E13700:E13763" si="214">"20"&amp;RIGHT(TEXT(A13700,"dd-mmm-yy"),2)&amp;B13700&amp;C13700&amp;D13700</f>
        <v>2023NHSScotlandReligionMuslim</v>
      </c>
      <c r="F13700">
        <v>1.09931265421219</v>
      </c>
    </row>
    <row r="13701" spans="1:6" x14ac:dyDescent="0.25">
      <c r="A13701" s="95">
        <v>45016</v>
      </c>
      <c r="B13701" t="s">
        <v>82</v>
      </c>
      <c r="C13701" t="s">
        <v>1</v>
      </c>
      <c r="D13701" t="s">
        <v>13</v>
      </c>
      <c r="E13701" t="str">
        <f t="shared" si="214"/>
        <v>2023NHSScotlandReligionNo Religion</v>
      </c>
      <c r="F13701">
        <v>32.0607155445893</v>
      </c>
    </row>
    <row r="13702" spans="1:6" x14ac:dyDescent="0.25">
      <c r="A13702" s="95">
        <v>45016</v>
      </c>
      <c r="B13702" t="s">
        <v>82</v>
      </c>
      <c r="C13702" t="s">
        <v>1</v>
      </c>
      <c r="D13702" t="s">
        <v>6</v>
      </c>
      <c r="E13702" t="str">
        <f t="shared" si="214"/>
        <v>2023NHSScotlandReligionNot Known</v>
      </c>
      <c r="F13702">
        <v>20.658926683115901</v>
      </c>
    </row>
    <row r="13703" spans="1:6" x14ac:dyDescent="0.25">
      <c r="A13703" s="95">
        <v>45016</v>
      </c>
      <c r="B13703" t="s">
        <v>82</v>
      </c>
      <c r="C13703" t="s">
        <v>1</v>
      </c>
      <c r="D13703" t="s">
        <v>12</v>
      </c>
      <c r="E13703" t="str">
        <f t="shared" si="214"/>
        <v>2023NHSScotlandReligionOther</v>
      </c>
      <c r="F13703">
        <v>2.00255551639055</v>
      </c>
    </row>
    <row r="13704" spans="1:6" x14ac:dyDescent="0.25">
      <c r="A13704" s="95">
        <v>45016</v>
      </c>
      <c r="B13704" t="s">
        <v>82</v>
      </c>
      <c r="C13704" t="s">
        <v>1</v>
      </c>
      <c r="D13704" t="s">
        <v>10</v>
      </c>
      <c r="E13704" t="str">
        <f t="shared" si="214"/>
        <v>2023NHSScotlandReligionSikh</v>
      </c>
      <c r="F13704">
        <v>0.107948537187169</v>
      </c>
    </row>
    <row r="13705" spans="1:6" x14ac:dyDescent="0.25">
      <c r="A13705" s="95">
        <v>45016</v>
      </c>
      <c r="B13705" t="s">
        <v>141</v>
      </c>
      <c r="C13705" t="s">
        <v>1</v>
      </c>
      <c r="D13705" t="s">
        <v>116</v>
      </c>
      <c r="E13705" t="str">
        <f t="shared" si="214"/>
        <v>2023Public Health ScotlandReligionBuddhist</v>
      </c>
      <c r="F13705">
        <v>0.25728987993138902</v>
      </c>
    </row>
    <row r="13706" spans="1:6" x14ac:dyDescent="0.25">
      <c r="A13706" s="95">
        <v>45016</v>
      </c>
      <c r="B13706" t="s">
        <v>141</v>
      </c>
      <c r="C13706" t="s">
        <v>1</v>
      </c>
      <c r="D13706" t="s">
        <v>139</v>
      </c>
      <c r="E13706" t="str">
        <f t="shared" si="214"/>
        <v>2023Public Health ScotlandReligionChristian - Church Of Scotland</v>
      </c>
      <c r="F13706">
        <v>8.3190394511149197</v>
      </c>
    </row>
    <row r="13707" spans="1:6" x14ac:dyDescent="0.25">
      <c r="A13707" s="95">
        <v>45016</v>
      </c>
      <c r="B13707" t="s">
        <v>141</v>
      </c>
      <c r="C13707" t="s">
        <v>1</v>
      </c>
      <c r="D13707" t="s">
        <v>11</v>
      </c>
      <c r="E13707" t="str">
        <f t="shared" si="214"/>
        <v>2023Public Health ScotlandReligionChristian - Other</v>
      </c>
      <c r="F13707">
        <v>5.4888507718696298</v>
      </c>
    </row>
    <row r="13708" spans="1:6" x14ac:dyDescent="0.25">
      <c r="A13708" s="95">
        <v>45016</v>
      </c>
      <c r="B13708" t="s">
        <v>141</v>
      </c>
      <c r="C13708" t="s">
        <v>1</v>
      </c>
      <c r="D13708" t="s">
        <v>140</v>
      </c>
      <c r="E13708" t="str">
        <f t="shared" si="214"/>
        <v>2023Public Health ScotlandReligionChristian - Roman Catholic</v>
      </c>
      <c r="F13708">
        <v>8.3190394511149197</v>
      </c>
    </row>
    <row r="13709" spans="1:6" x14ac:dyDescent="0.25">
      <c r="A13709" s="95">
        <v>45016</v>
      </c>
      <c r="B13709" t="s">
        <v>141</v>
      </c>
      <c r="C13709" t="s">
        <v>1</v>
      </c>
      <c r="D13709" t="s">
        <v>14</v>
      </c>
      <c r="E13709" t="str">
        <f t="shared" si="214"/>
        <v>2023Public Health ScotlandReligionDeclined</v>
      </c>
      <c r="F13709">
        <v>8.8336192109776999</v>
      </c>
    </row>
    <row r="13710" spans="1:6" x14ac:dyDescent="0.25">
      <c r="A13710" s="95">
        <v>45016</v>
      </c>
      <c r="B13710" t="s">
        <v>141</v>
      </c>
      <c r="C13710" t="s">
        <v>1</v>
      </c>
      <c r="D13710" t="s">
        <v>7</v>
      </c>
      <c r="E13710" t="str">
        <f t="shared" si="214"/>
        <v>2023Public Health ScotlandReligionHindu</v>
      </c>
      <c r="F13710">
        <v>0.51457975986277804</v>
      </c>
    </row>
    <row r="13711" spans="1:6" x14ac:dyDescent="0.25">
      <c r="A13711" s="95">
        <v>45016</v>
      </c>
      <c r="B13711" t="s">
        <v>141</v>
      </c>
      <c r="C13711" t="s">
        <v>1</v>
      </c>
      <c r="D13711" t="s">
        <v>8</v>
      </c>
      <c r="E13711" t="str">
        <f t="shared" si="214"/>
        <v>2023Public Health ScotlandReligionJewish</v>
      </c>
      <c r="F13711">
        <v>0.51457975986277804</v>
      </c>
    </row>
    <row r="13712" spans="1:6" x14ac:dyDescent="0.25">
      <c r="A13712" s="95">
        <v>45016</v>
      </c>
      <c r="B13712" t="s">
        <v>141</v>
      </c>
      <c r="C13712" t="s">
        <v>1</v>
      </c>
      <c r="D13712" t="s">
        <v>9</v>
      </c>
      <c r="E13712" t="str">
        <f t="shared" si="214"/>
        <v>2023Public Health ScotlandReligionMuslim</v>
      </c>
      <c r="F13712">
        <v>1.4579759862778701</v>
      </c>
    </row>
    <row r="13713" spans="1:6" x14ac:dyDescent="0.25">
      <c r="A13713" s="95">
        <v>45016</v>
      </c>
      <c r="B13713" t="s">
        <v>141</v>
      </c>
      <c r="C13713" t="s">
        <v>1</v>
      </c>
      <c r="D13713" t="s">
        <v>13</v>
      </c>
      <c r="E13713" t="str">
        <f t="shared" si="214"/>
        <v>2023Public Health ScotlandReligionNo Religion</v>
      </c>
      <c r="F13713">
        <v>43.739279588336103</v>
      </c>
    </row>
    <row r="13714" spans="1:6" x14ac:dyDescent="0.25">
      <c r="A13714" s="95">
        <v>45016</v>
      </c>
      <c r="B13714" t="s">
        <v>141</v>
      </c>
      <c r="C13714" t="s">
        <v>1</v>
      </c>
      <c r="D13714" t="s">
        <v>6</v>
      </c>
      <c r="E13714" t="str">
        <f t="shared" si="214"/>
        <v>2023Public Health ScotlandReligionNot Known</v>
      </c>
      <c r="F13714">
        <v>21.698113207547099</v>
      </c>
    </row>
    <row r="13715" spans="1:6" x14ac:dyDescent="0.25">
      <c r="A13715" s="95">
        <v>45016</v>
      </c>
      <c r="B13715" t="s">
        <v>141</v>
      </c>
      <c r="C13715" t="s">
        <v>1</v>
      </c>
      <c r="D13715" t="s">
        <v>12</v>
      </c>
      <c r="E13715" t="str">
        <f t="shared" si="214"/>
        <v>2023Public Health ScotlandReligionOther</v>
      </c>
      <c r="F13715">
        <v>0.77186963979416801</v>
      </c>
    </row>
    <row r="13716" spans="1:6" x14ac:dyDescent="0.25">
      <c r="A13716" s="95">
        <v>45016</v>
      </c>
      <c r="B13716" t="s">
        <v>141</v>
      </c>
      <c r="C13716" t="s">
        <v>1</v>
      </c>
      <c r="D13716" t="s">
        <v>10</v>
      </c>
      <c r="E13716" t="str">
        <f t="shared" si="214"/>
        <v>2023Public Health ScotlandReligionSikh</v>
      </c>
      <c r="F13716">
        <v>8.5763293310463104E-2</v>
      </c>
    </row>
    <row r="13717" spans="1:6" x14ac:dyDescent="0.25">
      <c r="A13717" s="95">
        <v>45016</v>
      </c>
      <c r="B13717" t="s">
        <v>15</v>
      </c>
      <c r="C13717" t="s">
        <v>1</v>
      </c>
      <c r="D13717" t="s">
        <v>116</v>
      </c>
      <c r="E13717" t="str">
        <f t="shared" si="214"/>
        <v>2023Scottish Ambulance ServiceReligionBuddhist</v>
      </c>
      <c r="F13717">
        <v>0.15334810018742501</v>
      </c>
    </row>
    <row r="13718" spans="1:6" x14ac:dyDescent="0.25">
      <c r="A13718" s="95">
        <v>45016</v>
      </c>
      <c r="B13718" t="s">
        <v>15</v>
      </c>
      <c r="C13718" t="s">
        <v>1</v>
      </c>
      <c r="D13718" t="s">
        <v>139</v>
      </c>
      <c r="E13718" t="str">
        <f t="shared" si="214"/>
        <v>2023Scottish Ambulance ServiceReligionChristian - Church Of Scotland</v>
      </c>
      <c r="F13718">
        <v>16.084511841881</v>
      </c>
    </row>
    <row r="13719" spans="1:6" x14ac:dyDescent="0.25">
      <c r="A13719" s="95">
        <v>45016</v>
      </c>
      <c r="B13719" t="s">
        <v>15</v>
      </c>
      <c r="C13719" t="s">
        <v>1</v>
      </c>
      <c r="D13719" t="s">
        <v>11</v>
      </c>
      <c r="E13719" t="str">
        <f t="shared" si="214"/>
        <v>2023Scottish Ambulance ServiceReligionChristian - Other</v>
      </c>
      <c r="F13719">
        <v>4.6174816834213601</v>
      </c>
    </row>
    <row r="13720" spans="1:6" x14ac:dyDescent="0.25">
      <c r="A13720" s="95">
        <v>45016</v>
      </c>
      <c r="B13720" t="s">
        <v>15</v>
      </c>
      <c r="C13720" t="s">
        <v>1</v>
      </c>
      <c r="D13720" t="s">
        <v>140</v>
      </c>
      <c r="E13720" t="str">
        <f t="shared" si="214"/>
        <v>2023Scottish Ambulance ServiceReligionChristian - Roman Catholic</v>
      </c>
      <c r="F13720">
        <v>7.8548304651559002</v>
      </c>
    </row>
    <row r="13721" spans="1:6" x14ac:dyDescent="0.25">
      <c r="A13721" s="95">
        <v>45016</v>
      </c>
      <c r="B13721" t="s">
        <v>15</v>
      </c>
      <c r="C13721" t="s">
        <v>1</v>
      </c>
      <c r="D13721" t="s">
        <v>14</v>
      </c>
      <c r="E13721" t="str">
        <f t="shared" si="214"/>
        <v>2023Scottish Ambulance ServiceReligionDeclined</v>
      </c>
      <c r="F13721">
        <v>6.7643550860453203</v>
      </c>
    </row>
    <row r="13722" spans="1:6" x14ac:dyDescent="0.25">
      <c r="A13722" s="95">
        <v>45016</v>
      </c>
      <c r="B13722" t="s">
        <v>15</v>
      </c>
      <c r="C13722" t="s">
        <v>1</v>
      </c>
      <c r="D13722" t="s">
        <v>7</v>
      </c>
      <c r="E13722" t="str">
        <f t="shared" si="214"/>
        <v>2023Scottish Ambulance ServiceReligionHindu</v>
      </c>
      <c r="F13722">
        <v>6.8154711194411299E-2</v>
      </c>
    </row>
    <row r="13723" spans="1:6" x14ac:dyDescent="0.25">
      <c r="A13723" s="95">
        <v>45016</v>
      </c>
      <c r="B13723" t="s">
        <v>15</v>
      </c>
      <c r="C13723" t="s">
        <v>1</v>
      </c>
      <c r="D13723" t="s">
        <v>8</v>
      </c>
      <c r="E13723" t="str">
        <f t="shared" si="214"/>
        <v>2023Scottish Ambulance ServiceReligionJewish</v>
      </c>
      <c r="F13723">
        <v>1.7038677798602801E-2</v>
      </c>
    </row>
    <row r="13724" spans="1:6" x14ac:dyDescent="0.25">
      <c r="A13724" s="95">
        <v>45016</v>
      </c>
      <c r="B13724" t="s">
        <v>15</v>
      </c>
      <c r="C13724" t="s">
        <v>1</v>
      </c>
      <c r="D13724" t="s">
        <v>9</v>
      </c>
      <c r="E13724" t="str">
        <f t="shared" si="214"/>
        <v>2023Scottish Ambulance ServiceReligionMuslim</v>
      </c>
      <c r="F13724">
        <v>0.23854148918043899</v>
      </c>
    </row>
    <row r="13725" spans="1:6" x14ac:dyDescent="0.25">
      <c r="A13725" s="95">
        <v>45016</v>
      </c>
      <c r="B13725" t="s">
        <v>15</v>
      </c>
      <c r="C13725" t="s">
        <v>1</v>
      </c>
      <c r="D13725" t="s">
        <v>13</v>
      </c>
      <c r="E13725" t="str">
        <f t="shared" si="214"/>
        <v>2023Scottish Ambulance ServiceReligionNo Religion</v>
      </c>
      <c r="F13725">
        <v>34.367013119781902</v>
      </c>
    </row>
    <row r="13726" spans="1:6" x14ac:dyDescent="0.25">
      <c r="A13726" s="95">
        <v>45016</v>
      </c>
      <c r="B13726" t="s">
        <v>15</v>
      </c>
      <c r="C13726" t="s">
        <v>1</v>
      </c>
      <c r="D13726" t="s">
        <v>6</v>
      </c>
      <c r="E13726" t="str">
        <f t="shared" si="214"/>
        <v>2023Scottish Ambulance ServiceReligionNot Known</v>
      </c>
      <c r="F13726">
        <v>28.164934401090399</v>
      </c>
    </row>
    <row r="13727" spans="1:6" x14ac:dyDescent="0.25">
      <c r="A13727" s="95">
        <v>45016</v>
      </c>
      <c r="B13727" t="s">
        <v>15</v>
      </c>
      <c r="C13727" t="s">
        <v>1</v>
      </c>
      <c r="D13727" t="s">
        <v>12</v>
      </c>
      <c r="E13727" t="str">
        <f t="shared" si="214"/>
        <v>2023Scottish Ambulance ServiceReligionOther</v>
      </c>
      <c r="F13727">
        <v>1.6186743908672601</v>
      </c>
    </row>
    <row r="13728" spans="1:6" x14ac:dyDescent="0.25">
      <c r="A13728" s="95">
        <v>45016</v>
      </c>
      <c r="B13728" t="s">
        <v>15</v>
      </c>
      <c r="C13728" t="s">
        <v>1</v>
      </c>
      <c r="D13728" t="s">
        <v>10</v>
      </c>
      <c r="E13728" t="str">
        <f t="shared" si="214"/>
        <v>2023Scottish Ambulance ServiceReligionSikh</v>
      </c>
      <c r="F13728">
        <v>5.1116033395808398E-2</v>
      </c>
    </row>
    <row r="13729" spans="1:6" x14ac:dyDescent="0.25">
      <c r="A13729" s="95">
        <v>45016</v>
      </c>
      <c r="B13729" t="s">
        <v>19</v>
      </c>
      <c r="C13729" t="s">
        <v>1</v>
      </c>
      <c r="D13729" t="s">
        <v>116</v>
      </c>
      <c r="E13729" t="str">
        <f t="shared" si="214"/>
        <v>2023The State HospitalReligionBuddhist</v>
      </c>
      <c r="F13729">
        <v>0.15455950540958199</v>
      </c>
    </row>
    <row r="13730" spans="1:6" x14ac:dyDescent="0.25">
      <c r="A13730" s="95">
        <v>45016</v>
      </c>
      <c r="B13730" t="s">
        <v>19</v>
      </c>
      <c r="C13730" t="s">
        <v>1</v>
      </c>
      <c r="D13730" t="s">
        <v>139</v>
      </c>
      <c r="E13730" t="str">
        <f t="shared" si="214"/>
        <v>2023The State HospitalReligionChristian - Church Of Scotland</v>
      </c>
      <c r="F13730">
        <v>23.647604327666102</v>
      </c>
    </row>
    <row r="13731" spans="1:6" x14ac:dyDescent="0.25">
      <c r="A13731" s="95">
        <v>45016</v>
      </c>
      <c r="B13731" t="s">
        <v>19</v>
      </c>
      <c r="C13731" t="s">
        <v>1</v>
      </c>
      <c r="D13731" t="s">
        <v>11</v>
      </c>
      <c r="E13731" t="str">
        <f t="shared" si="214"/>
        <v>2023The State HospitalReligionChristian - Other</v>
      </c>
      <c r="F13731">
        <v>7.2642967542503802</v>
      </c>
    </row>
    <row r="13732" spans="1:6" x14ac:dyDescent="0.25">
      <c r="A13732" s="95">
        <v>45016</v>
      </c>
      <c r="B13732" t="s">
        <v>19</v>
      </c>
      <c r="C13732" t="s">
        <v>1</v>
      </c>
      <c r="D13732" t="s">
        <v>140</v>
      </c>
      <c r="E13732" t="str">
        <f t="shared" si="214"/>
        <v>2023The State HospitalReligionChristian - Roman Catholic</v>
      </c>
      <c r="F13732">
        <v>10.046367851622801</v>
      </c>
    </row>
    <row r="13733" spans="1:6" x14ac:dyDescent="0.25">
      <c r="A13733" s="95">
        <v>45016</v>
      </c>
      <c r="B13733" t="s">
        <v>19</v>
      </c>
      <c r="C13733" t="s">
        <v>1</v>
      </c>
      <c r="D13733" t="s">
        <v>14</v>
      </c>
      <c r="E13733" t="str">
        <f t="shared" si="214"/>
        <v>2023The State HospitalReligionDeclined</v>
      </c>
      <c r="F13733">
        <v>5.5641421947449698</v>
      </c>
    </row>
    <row r="13734" spans="1:6" x14ac:dyDescent="0.25">
      <c r="A13734" s="95">
        <v>45016</v>
      </c>
      <c r="B13734" t="s">
        <v>19</v>
      </c>
      <c r="C13734" t="s">
        <v>1</v>
      </c>
      <c r="D13734" t="s">
        <v>7</v>
      </c>
      <c r="E13734" t="str">
        <f t="shared" si="214"/>
        <v>2023The State HospitalReligionHindu</v>
      </c>
      <c r="F13734">
        <v>0.15455950540958199</v>
      </c>
    </row>
    <row r="13735" spans="1:6" x14ac:dyDescent="0.25">
      <c r="A13735" s="95">
        <v>45016</v>
      </c>
      <c r="B13735" t="s">
        <v>19</v>
      </c>
      <c r="C13735" t="s">
        <v>1</v>
      </c>
      <c r="D13735" t="s">
        <v>8</v>
      </c>
      <c r="E13735" t="str">
        <f t="shared" si="214"/>
        <v>2023The State HospitalReligionJewish</v>
      </c>
      <c r="F13735">
        <v>0.30911901081916499</v>
      </c>
    </row>
    <row r="13736" spans="1:6" x14ac:dyDescent="0.25">
      <c r="A13736" s="95">
        <v>45016</v>
      </c>
      <c r="B13736" t="s">
        <v>19</v>
      </c>
      <c r="C13736" t="s">
        <v>1</v>
      </c>
      <c r="D13736" t="s">
        <v>9</v>
      </c>
      <c r="E13736" t="str">
        <f t="shared" si="214"/>
        <v>2023The State HospitalReligionMuslim</v>
      </c>
      <c r="F13736">
        <v>0.15455950540958199</v>
      </c>
    </row>
    <row r="13737" spans="1:6" x14ac:dyDescent="0.25">
      <c r="A13737" s="95">
        <v>45016</v>
      </c>
      <c r="B13737" t="s">
        <v>19</v>
      </c>
      <c r="C13737" t="s">
        <v>1</v>
      </c>
      <c r="D13737" t="s">
        <v>13</v>
      </c>
      <c r="E13737" t="str">
        <f t="shared" si="214"/>
        <v>2023The State HospitalReligionNo Religion</v>
      </c>
      <c r="F13737">
        <v>35.548686244203999</v>
      </c>
    </row>
    <row r="13738" spans="1:6" x14ac:dyDescent="0.25">
      <c r="A13738" s="95">
        <v>45016</v>
      </c>
      <c r="B13738" t="s">
        <v>19</v>
      </c>
      <c r="C13738" t="s">
        <v>1</v>
      </c>
      <c r="D13738" t="s">
        <v>6</v>
      </c>
      <c r="E13738" t="str">
        <f t="shared" si="214"/>
        <v>2023The State HospitalReligionNot Known</v>
      </c>
      <c r="F13738">
        <v>16.692426584234902</v>
      </c>
    </row>
    <row r="13739" spans="1:6" x14ac:dyDescent="0.25">
      <c r="A13739" s="95">
        <v>45016</v>
      </c>
      <c r="B13739" t="s">
        <v>19</v>
      </c>
      <c r="C13739" t="s">
        <v>1</v>
      </c>
      <c r="D13739" t="s">
        <v>12</v>
      </c>
      <c r="E13739" t="str">
        <f t="shared" si="214"/>
        <v>2023The State HospitalReligionOther</v>
      </c>
      <c r="F13739">
        <v>0.46367851622874801</v>
      </c>
    </row>
    <row r="13740" spans="1:6" x14ac:dyDescent="0.25">
      <c r="A13740" s="95">
        <v>45016</v>
      </c>
      <c r="B13740" t="s">
        <v>83</v>
      </c>
      <c r="C13740" t="s">
        <v>90</v>
      </c>
      <c r="D13740" t="s">
        <v>69</v>
      </c>
      <c r="E13740" t="str">
        <f t="shared" si="214"/>
        <v>2023Healthcare Improvement ScotlandEthnicityAfrican - African</v>
      </c>
      <c r="F13740">
        <v>1.0507880910683001</v>
      </c>
    </row>
    <row r="13741" spans="1:6" x14ac:dyDescent="0.25">
      <c r="A13741" s="95">
        <v>45016</v>
      </c>
      <c r="B13741" t="s">
        <v>83</v>
      </c>
      <c r="C13741" t="s">
        <v>90</v>
      </c>
      <c r="D13741" t="s">
        <v>67</v>
      </c>
      <c r="E13741" t="str">
        <f t="shared" si="214"/>
        <v>2023Healthcare Improvement ScotlandEthnicityAsian - Chinese</v>
      </c>
      <c r="F13741">
        <v>0.17513134851138301</v>
      </c>
    </row>
    <row r="13742" spans="1:6" x14ac:dyDescent="0.25">
      <c r="A13742" s="95">
        <v>45016</v>
      </c>
      <c r="B13742" t="s">
        <v>83</v>
      </c>
      <c r="C13742" t="s">
        <v>90</v>
      </c>
      <c r="D13742" t="s">
        <v>64</v>
      </c>
      <c r="E13742" t="str">
        <f t="shared" si="214"/>
        <v>2023Healthcare Improvement ScotlandEthnicityAsian - Indian</v>
      </c>
      <c r="F13742">
        <v>0.52539404553415003</v>
      </c>
    </row>
    <row r="13743" spans="1:6" x14ac:dyDescent="0.25">
      <c r="A13743" s="95">
        <v>45016</v>
      </c>
      <c r="B13743" t="s">
        <v>83</v>
      </c>
      <c r="C13743" t="s">
        <v>90</v>
      </c>
      <c r="D13743" t="s">
        <v>92</v>
      </c>
      <c r="E13743" t="str">
        <f t="shared" si="214"/>
        <v>2023Healthcare Improvement ScotlandEthnicityAsian - Other</v>
      </c>
      <c r="F13743">
        <v>0.17513134851138301</v>
      </c>
    </row>
    <row r="13744" spans="1:6" x14ac:dyDescent="0.25">
      <c r="A13744" s="95">
        <v>45016</v>
      </c>
      <c r="B13744" t="s">
        <v>83</v>
      </c>
      <c r="C13744" t="s">
        <v>90</v>
      </c>
      <c r="D13744" t="s">
        <v>65</v>
      </c>
      <c r="E13744" t="str">
        <f t="shared" si="214"/>
        <v>2023Healthcare Improvement ScotlandEthnicityAsian - Pakistani</v>
      </c>
      <c r="F13744">
        <v>0.70052539404553404</v>
      </c>
    </row>
    <row r="13745" spans="1:6" x14ac:dyDescent="0.25">
      <c r="A13745" s="95">
        <v>45016</v>
      </c>
      <c r="B13745" t="s">
        <v>83</v>
      </c>
      <c r="C13745" t="s">
        <v>90</v>
      </c>
      <c r="D13745" t="s">
        <v>14</v>
      </c>
      <c r="E13745" t="str">
        <f t="shared" si="214"/>
        <v>2023Healthcare Improvement ScotlandEthnicityDeclined</v>
      </c>
      <c r="F13745">
        <v>4.2031523642732003</v>
      </c>
    </row>
    <row r="13746" spans="1:6" x14ac:dyDescent="0.25">
      <c r="A13746" s="95">
        <v>45016</v>
      </c>
      <c r="B13746" t="s">
        <v>83</v>
      </c>
      <c r="C13746" t="s">
        <v>90</v>
      </c>
      <c r="D13746" t="s">
        <v>96</v>
      </c>
      <c r="E13746" t="str">
        <f t="shared" si="214"/>
        <v>2023Healthcare Improvement ScotlandEthnicityMixed Or Multiple Ethnic Group</v>
      </c>
      <c r="F13746">
        <v>1.4010507880910601</v>
      </c>
    </row>
    <row r="13747" spans="1:6" x14ac:dyDescent="0.25">
      <c r="A13747" s="95">
        <v>45016</v>
      </c>
      <c r="B13747" t="s">
        <v>83</v>
      </c>
      <c r="C13747" t="s">
        <v>90</v>
      </c>
      <c r="D13747" t="s">
        <v>6</v>
      </c>
      <c r="E13747" t="str">
        <f t="shared" si="214"/>
        <v>2023Healthcare Improvement ScotlandEthnicityNot Known</v>
      </c>
      <c r="F13747">
        <v>3.6777583187390501</v>
      </c>
    </row>
    <row r="13748" spans="1:6" x14ac:dyDescent="0.25">
      <c r="A13748" s="95">
        <v>45016</v>
      </c>
      <c r="B13748" t="s">
        <v>83</v>
      </c>
      <c r="C13748" t="s">
        <v>90</v>
      </c>
      <c r="D13748" t="s">
        <v>97</v>
      </c>
      <c r="E13748" t="str">
        <f t="shared" si="214"/>
        <v>2023Healthcare Improvement ScotlandEthnicityOther Ethnic Group - Arab</v>
      </c>
      <c r="F13748">
        <v>0.17513134851138301</v>
      </c>
    </row>
    <row r="13749" spans="1:6" x14ac:dyDescent="0.25">
      <c r="A13749" s="95">
        <v>45016</v>
      </c>
      <c r="B13749" t="s">
        <v>83</v>
      </c>
      <c r="C13749" t="s">
        <v>90</v>
      </c>
      <c r="D13749" t="s">
        <v>59</v>
      </c>
      <c r="E13749" t="str">
        <f t="shared" si="214"/>
        <v>2023Healthcare Improvement ScotlandEthnicityWhite - Irish</v>
      </c>
      <c r="F13749">
        <v>2.80210157618213</v>
      </c>
    </row>
    <row r="13750" spans="1:6" x14ac:dyDescent="0.25">
      <c r="A13750" s="95">
        <v>45016</v>
      </c>
      <c r="B13750" t="s">
        <v>83</v>
      </c>
      <c r="C13750" t="s">
        <v>90</v>
      </c>
      <c r="D13750" t="s">
        <v>100</v>
      </c>
      <c r="E13750" t="str">
        <f t="shared" si="214"/>
        <v>2023Healthcare Improvement ScotlandEthnicityWhite - Other</v>
      </c>
      <c r="F13750">
        <v>5.7793345008756498</v>
      </c>
    </row>
    <row r="13751" spans="1:6" x14ac:dyDescent="0.25">
      <c r="A13751" s="95">
        <v>45016</v>
      </c>
      <c r="B13751" t="s">
        <v>83</v>
      </c>
      <c r="C13751" t="s">
        <v>90</v>
      </c>
      <c r="D13751" t="s">
        <v>101</v>
      </c>
      <c r="E13751" t="str">
        <f t="shared" si="214"/>
        <v>2023Healthcare Improvement ScotlandEthnicityWhite - Other British</v>
      </c>
      <c r="F13751">
        <v>15.2364273204903</v>
      </c>
    </row>
    <row r="13752" spans="1:6" x14ac:dyDescent="0.25">
      <c r="A13752" s="95">
        <v>45016</v>
      </c>
      <c r="B13752" t="s">
        <v>83</v>
      </c>
      <c r="C13752" t="s">
        <v>90</v>
      </c>
      <c r="D13752" t="s">
        <v>62</v>
      </c>
      <c r="E13752" t="str">
        <f t="shared" si="214"/>
        <v>2023Healthcare Improvement ScotlandEthnicityWhite - Polish</v>
      </c>
      <c r="F13752">
        <v>0.70052539404553404</v>
      </c>
    </row>
    <row r="13753" spans="1:6" x14ac:dyDescent="0.25">
      <c r="A13753" s="95">
        <v>45016</v>
      </c>
      <c r="B13753" t="s">
        <v>83</v>
      </c>
      <c r="C13753" t="s">
        <v>90</v>
      </c>
      <c r="D13753" t="s">
        <v>58</v>
      </c>
      <c r="E13753" t="str">
        <f t="shared" si="214"/>
        <v>2023Healthcare Improvement ScotlandEthnicityWhite - Scottish</v>
      </c>
      <c r="F13753">
        <v>63.397548161120802</v>
      </c>
    </row>
    <row r="13754" spans="1:6" x14ac:dyDescent="0.25">
      <c r="A13754" s="95">
        <v>45016</v>
      </c>
      <c r="B13754" t="s">
        <v>35</v>
      </c>
      <c r="C13754" t="s">
        <v>90</v>
      </c>
      <c r="D13754" t="s">
        <v>69</v>
      </c>
      <c r="E13754" t="str">
        <f t="shared" si="214"/>
        <v>2023National Waiting Times CentreEthnicityAfrican - African</v>
      </c>
      <c r="F13754">
        <v>0.54520672421626504</v>
      </c>
    </row>
    <row r="13755" spans="1:6" x14ac:dyDescent="0.25">
      <c r="A13755" s="95">
        <v>45016</v>
      </c>
      <c r="B13755" t="s">
        <v>35</v>
      </c>
      <c r="C13755" t="s">
        <v>90</v>
      </c>
      <c r="D13755" t="s">
        <v>91</v>
      </c>
      <c r="E13755" t="str">
        <f t="shared" si="214"/>
        <v>2023National Waiting Times CentreEthnicityAfrican - Other</v>
      </c>
      <c r="F13755">
        <v>0.27260336210813202</v>
      </c>
    </row>
    <row r="13756" spans="1:6" x14ac:dyDescent="0.25">
      <c r="A13756" s="95">
        <v>45016</v>
      </c>
      <c r="B13756" t="s">
        <v>35</v>
      </c>
      <c r="C13756" t="s">
        <v>90</v>
      </c>
      <c r="D13756" t="s">
        <v>67</v>
      </c>
      <c r="E13756" t="str">
        <f t="shared" si="214"/>
        <v>2023National Waiting Times CentreEthnicityAsian - Chinese</v>
      </c>
      <c r="F13756">
        <v>0.22716946842344299</v>
      </c>
    </row>
    <row r="13757" spans="1:6" x14ac:dyDescent="0.25">
      <c r="A13757" s="95">
        <v>45016</v>
      </c>
      <c r="B13757" t="s">
        <v>35</v>
      </c>
      <c r="C13757" t="s">
        <v>90</v>
      </c>
      <c r="D13757" t="s">
        <v>64</v>
      </c>
      <c r="E13757" t="str">
        <f t="shared" si="214"/>
        <v>2023National Waiting Times CentreEthnicityAsian - Indian</v>
      </c>
      <c r="F13757">
        <v>3.1803725579282101</v>
      </c>
    </row>
    <row r="13758" spans="1:6" x14ac:dyDescent="0.25">
      <c r="A13758" s="95">
        <v>45016</v>
      </c>
      <c r="B13758" t="s">
        <v>35</v>
      </c>
      <c r="C13758" t="s">
        <v>90</v>
      </c>
      <c r="D13758" t="s">
        <v>92</v>
      </c>
      <c r="E13758" t="str">
        <f t="shared" si="214"/>
        <v>2023National Waiting Times CentreEthnicityAsian - Other</v>
      </c>
      <c r="F13758">
        <v>1.3630168105406599</v>
      </c>
    </row>
    <row r="13759" spans="1:6" x14ac:dyDescent="0.25">
      <c r="A13759" s="95">
        <v>45016</v>
      </c>
      <c r="B13759" t="s">
        <v>35</v>
      </c>
      <c r="C13759" t="s">
        <v>90</v>
      </c>
      <c r="D13759" t="s">
        <v>65</v>
      </c>
      <c r="E13759" t="str">
        <f t="shared" si="214"/>
        <v>2023National Waiting Times CentreEthnicityAsian - Pakistani</v>
      </c>
      <c r="F13759">
        <v>0.77237619263970902</v>
      </c>
    </row>
    <row r="13760" spans="1:6" x14ac:dyDescent="0.25">
      <c r="A13760" s="95">
        <v>45016</v>
      </c>
      <c r="B13760" t="s">
        <v>35</v>
      </c>
      <c r="C13760" t="s">
        <v>90</v>
      </c>
      <c r="D13760" t="s">
        <v>95</v>
      </c>
      <c r="E13760" t="str">
        <f t="shared" si="214"/>
        <v>2023National Waiting Times CentreEthnicityCaribbean Or Black - Other</v>
      </c>
      <c r="F13760">
        <v>4.5433893684688698E-2</v>
      </c>
    </row>
    <row r="13761" spans="1:6" x14ac:dyDescent="0.25">
      <c r="A13761" s="95">
        <v>45016</v>
      </c>
      <c r="B13761" t="s">
        <v>35</v>
      </c>
      <c r="C13761" t="s">
        <v>90</v>
      </c>
      <c r="D13761" t="s">
        <v>14</v>
      </c>
      <c r="E13761" t="str">
        <f t="shared" si="214"/>
        <v>2023National Waiting Times CentreEthnicityDeclined</v>
      </c>
      <c r="F13761">
        <v>3.0895047705588299</v>
      </c>
    </row>
    <row r="13762" spans="1:6" x14ac:dyDescent="0.25">
      <c r="A13762" s="95">
        <v>45016</v>
      </c>
      <c r="B13762" t="s">
        <v>35</v>
      </c>
      <c r="C13762" t="s">
        <v>90</v>
      </c>
      <c r="D13762" t="s">
        <v>96</v>
      </c>
      <c r="E13762" t="str">
        <f t="shared" si="214"/>
        <v>2023National Waiting Times CentreEthnicityMixed Or Multiple Ethnic Group</v>
      </c>
      <c r="F13762">
        <v>0.72694229895502005</v>
      </c>
    </row>
    <row r="13763" spans="1:6" x14ac:dyDescent="0.25">
      <c r="A13763" s="95">
        <v>45016</v>
      </c>
      <c r="B13763" t="s">
        <v>35</v>
      </c>
      <c r="C13763" t="s">
        <v>90</v>
      </c>
      <c r="D13763" t="s">
        <v>6</v>
      </c>
      <c r="E13763" t="str">
        <f t="shared" si="214"/>
        <v>2023National Waiting Times CentreEthnicityNot Known</v>
      </c>
      <c r="F13763">
        <v>10.904134484325301</v>
      </c>
    </row>
    <row r="13764" spans="1:6" x14ac:dyDescent="0.25">
      <c r="A13764" s="95">
        <v>45016</v>
      </c>
      <c r="B13764" t="s">
        <v>35</v>
      </c>
      <c r="C13764" t="s">
        <v>90</v>
      </c>
      <c r="D13764" t="s">
        <v>97</v>
      </c>
      <c r="E13764" t="str">
        <f t="shared" ref="E13764:E13827" si="215">"20"&amp;RIGHT(TEXT(A13764,"dd-mmm-yy"),2)&amp;B13764&amp;C13764&amp;D13764</f>
        <v>2023National Waiting Times CentreEthnicityOther Ethnic Group - Arab</v>
      </c>
      <c r="F13764">
        <v>0.13630168105406601</v>
      </c>
    </row>
    <row r="13765" spans="1:6" x14ac:dyDescent="0.25">
      <c r="A13765" s="95">
        <v>45016</v>
      </c>
      <c r="B13765" t="s">
        <v>35</v>
      </c>
      <c r="C13765" t="s">
        <v>90</v>
      </c>
      <c r="D13765" t="s">
        <v>98</v>
      </c>
      <c r="E13765" t="str">
        <f t="shared" si="215"/>
        <v>2023National Waiting Times CentreEthnicityOther Ethnic Group - Other</v>
      </c>
      <c r="F13765">
        <v>0.54520672421626504</v>
      </c>
    </row>
    <row r="13766" spans="1:6" x14ac:dyDescent="0.25">
      <c r="A13766" s="95">
        <v>45016</v>
      </c>
      <c r="B13766" t="s">
        <v>35</v>
      </c>
      <c r="C13766" t="s">
        <v>90</v>
      </c>
      <c r="D13766" t="s">
        <v>99</v>
      </c>
      <c r="E13766" t="str">
        <f t="shared" si="215"/>
        <v>2023National Waiting Times CentreEthnicityWhite - Gypsy Traveller</v>
      </c>
      <c r="F13766">
        <v>4.5433893684688698E-2</v>
      </c>
    </row>
    <row r="13767" spans="1:6" x14ac:dyDescent="0.25">
      <c r="A13767" s="95">
        <v>45016</v>
      </c>
      <c r="B13767" t="s">
        <v>35</v>
      </c>
      <c r="C13767" t="s">
        <v>90</v>
      </c>
      <c r="D13767" t="s">
        <v>59</v>
      </c>
      <c r="E13767" t="str">
        <f t="shared" si="215"/>
        <v>2023National Waiting Times CentreEthnicityWhite - Irish</v>
      </c>
      <c r="F13767">
        <v>1.3630168105406599</v>
      </c>
    </row>
    <row r="13768" spans="1:6" x14ac:dyDescent="0.25">
      <c r="A13768" s="95">
        <v>45016</v>
      </c>
      <c r="B13768" t="s">
        <v>35</v>
      </c>
      <c r="C13768" t="s">
        <v>90</v>
      </c>
      <c r="D13768" t="s">
        <v>100</v>
      </c>
      <c r="E13768" t="str">
        <f t="shared" si="215"/>
        <v>2023National Waiting Times CentreEthnicityWhite - Other</v>
      </c>
      <c r="F13768">
        <v>4.08905043162199</v>
      </c>
    </row>
    <row r="13769" spans="1:6" x14ac:dyDescent="0.25">
      <c r="A13769" s="95">
        <v>45016</v>
      </c>
      <c r="B13769" t="s">
        <v>35</v>
      </c>
      <c r="C13769" t="s">
        <v>90</v>
      </c>
      <c r="D13769" t="s">
        <v>101</v>
      </c>
      <c r="E13769" t="str">
        <f t="shared" si="215"/>
        <v>2023National Waiting Times CentreEthnicityWhite - Other British</v>
      </c>
      <c r="F13769">
        <v>6.5879145842798703</v>
      </c>
    </row>
    <row r="13770" spans="1:6" x14ac:dyDescent="0.25">
      <c r="A13770" s="95">
        <v>45016</v>
      </c>
      <c r="B13770" t="s">
        <v>35</v>
      </c>
      <c r="C13770" t="s">
        <v>90</v>
      </c>
      <c r="D13770" t="s">
        <v>62</v>
      </c>
      <c r="E13770" t="str">
        <f t="shared" si="215"/>
        <v>2023National Waiting Times CentreEthnicityWhite - Polish</v>
      </c>
      <c r="F13770">
        <v>0.13630168105406601</v>
      </c>
    </row>
    <row r="13771" spans="1:6" x14ac:dyDescent="0.25">
      <c r="A13771" s="95">
        <v>45016</v>
      </c>
      <c r="B13771" t="s">
        <v>35</v>
      </c>
      <c r="C13771" t="s">
        <v>90</v>
      </c>
      <c r="D13771" t="s">
        <v>58</v>
      </c>
      <c r="E13771" t="str">
        <f t="shared" si="215"/>
        <v>2023National Waiting Times CentreEthnicityWhite - Scottish</v>
      </c>
      <c r="F13771">
        <v>65.970013630168097</v>
      </c>
    </row>
    <row r="13772" spans="1:6" x14ac:dyDescent="0.25">
      <c r="A13772" s="95">
        <v>45016</v>
      </c>
      <c r="B13772" t="s">
        <v>16</v>
      </c>
      <c r="C13772" t="s">
        <v>90</v>
      </c>
      <c r="D13772" t="s">
        <v>69</v>
      </c>
      <c r="E13772" t="str">
        <f t="shared" si="215"/>
        <v>2023NHS 24EthnicityAfrican - African</v>
      </c>
      <c r="F13772">
        <v>0.68027210884353695</v>
      </c>
    </row>
    <row r="13773" spans="1:6" x14ac:dyDescent="0.25">
      <c r="A13773" s="95">
        <v>45016</v>
      </c>
      <c r="B13773" t="s">
        <v>16</v>
      </c>
      <c r="C13773" t="s">
        <v>90</v>
      </c>
      <c r="D13773" t="s">
        <v>91</v>
      </c>
      <c r="E13773" t="str">
        <f t="shared" si="215"/>
        <v>2023NHS 24EthnicityAfrican - Other</v>
      </c>
      <c r="F13773">
        <v>0.31397174254317101</v>
      </c>
    </row>
    <row r="13774" spans="1:6" x14ac:dyDescent="0.25">
      <c r="A13774" s="95">
        <v>45016</v>
      </c>
      <c r="B13774" t="s">
        <v>16</v>
      </c>
      <c r="C13774" t="s">
        <v>90</v>
      </c>
      <c r="D13774" t="s">
        <v>66</v>
      </c>
      <c r="E13774" t="str">
        <f t="shared" si="215"/>
        <v>2023NHS 24EthnicityAsian - Bangladeshi</v>
      </c>
      <c r="F13774">
        <v>5.2328623757195103E-2</v>
      </c>
    </row>
    <row r="13775" spans="1:6" x14ac:dyDescent="0.25">
      <c r="A13775" s="95">
        <v>45016</v>
      </c>
      <c r="B13775" t="s">
        <v>16</v>
      </c>
      <c r="C13775" t="s">
        <v>90</v>
      </c>
      <c r="D13775" t="s">
        <v>64</v>
      </c>
      <c r="E13775" t="str">
        <f t="shared" si="215"/>
        <v>2023NHS 24EthnicityAsian - Indian</v>
      </c>
      <c r="F13775">
        <v>0.83725798011512298</v>
      </c>
    </row>
    <row r="13776" spans="1:6" x14ac:dyDescent="0.25">
      <c r="A13776" s="95">
        <v>45016</v>
      </c>
      <c r="B13776" t="s">
        <v>16</v>
      </c>
      <c r="C13776" t="s">
        <v>90</v>
      </c>
      <c r="D13776" t="s">
        <v>92</v>
      </c>
      <c r="E13776" t="str">
        <f t="shared" si="215"/>
        <v>2023NHS 24EthnicityAsian - Other</v>
      </c>
      <c r="F13776">
        <v>0.366300366300366</v>
      </c>
    </row>
    <row r="13777" spans="1:6" x14ac:dyDescent="0.25">
      <c r="A13777" s="95">
        <v>45016</v>
      </c>
      <c r="B13777" t="s">
        <v>16</v>
      </c>
      <c r="C13777" t="s">
        <v>90</v>
      </c>
      <c r="D13777" t="s">
        <v>65</v>
      </c>
      <c r="E13777" t="str">
        <f t="shared" si="215"/>
        <v>2023NHS 24EthnicityAsian - Pakistani</v>
      </c>
      <c r="F13777">
        <v>0.99424385138670801</v>
      </c>
    </row>
    <row r="13778" spans="1:6" x14ac:dyDescent="0.25">
      <c r="A13778" s="95">
        <v>45016</v>
      </c>
      <c r="B13778" t="s">
        <v>16</v>
      </c>
      <c r="C13778" t="s">
        <v>90</v>
      </c>
      <c r="D13778" t="s">
        <v>95</v>
      </c>
      <c r="E13778" t="str">
        <f t="shared" si="215"/>
        <v>2023NHS 24EthnicityCaribbean Or Black - Other</v>
      </c>
      <c r="F13778">
        <v>5.2328623757195103E-2</v>
      </c>
    </row>
    <row r="13779" spans="1:6" x14ac:dyDescent="0.25">
      <c r="A13779" s="95">
        <v>45016</v>
      </c>
      <c r="B13779" t="s">
        <v>16</v>
      </c>
      <c r="C13779" t="s">
        <v>90</v>
      </c>
      <c r="D13779" t="s">
        <v>14</v>
      </c>
      <c r="E13779" t="str">
        <f t="shared" si="215"/>
        <v>2023NHS 24EthnicityDeclined</v>
      </c>
      <c r="F13779">
        <v>7.7446363160648799</v>
      </c>
    </row>
    <row r="13780" spans="1:6" x14ac:dyDescent="0.25">
      <c r="A13780" s="95">
        <v>45016</v>
      </c>
      <c r="B13780" t="s">
        <v>16</v>
      </c>
      <c r="C13780" t="s">
        <v>90</v>
      </c>
      <c r="D13780" t="s">
        <v>96</v>
      </c>
      <c r="E13780" t="str">
        <f t="shared" si="215"/>
        <v>2023NHS 24EthnicityMixed Or Multiple Ethnic Group</v>
      </c>
      <c r="F13780">
        <v>0.78492935635792704</v>
      </c>
    </row>
    <row r="13781" spans="1:6" x14ac:dyDescent="0.25">
      <c r="A13781" s="95">
        <v>45016</v>
      </c>
      <c r="B13781" t="s">
        <v>16</v>
      </c>
      <c r="C13781" t="s">
        <v>90</v>
      </c>
      <c r="D13781" t="s">
        <v>6</v>
      </c>
      <c r="E13781" t="str">
        <f t="shared" si="215"/>
        <v>2023NHS 24EthnicityNot Known</v>
      </c>
      <c r="F13781">
        <v>0.94191522762951296</v>
      </c>
    </row>
    <row r="13782" spans="1:6" x14ac:dyDescent="0.25">
      <c r="A13782" s="95">
        <v>45016</v>
      </c>
      <c r="B13782" t="s">
        <v>16</v>
      </c>
      <c r="C13782" t="s">
        <v>90</v>
      </c>
      <c r="D13782" t="s">
        <v>97</v>
      </c>
      <c r="E13782" t="str">
        <f t="shared" si="215"/>
        <v>2023NHS 24EthnicityOther Ethnic Group - Arab</v>
      </c>
      <c r="F13782">
        <v>5.2328623757195103E-2</v>
      </c>
    </row>
    <row r="13783" spans="1:6" x14ac:dyDescent="0.25">
      <c r="A13783" s="95">
        <v>45016</v>
      </c>
      <c r="B13783" t="s">
        <v>16</v>
      </c>
      <c r="C13783" t="s">
        <v>90</v>
      </c>
      <c r="D13783" t="s">
        <v>98</v>
      </c>
      <c r="E13783" t="str">
        <f t="shared" si="215"/>
        <v>2023NHS 24EthnicityOther Ethnic Group - Other</v>
      </c>
      <c r="F13783">
        <v>0.10465724751439</v>
      </c>
    </row>
    <row r="13784" spans="1:6" x14ac:dyDescent="0.25">
      <c r="A13784" s="95">
        <v>45016</v>
      </c>
      <c r="B13784" t="s">
        <v>16</v>
      </c>
      <c r="C13784" t="s">
        <v>90</v>
      </c>
      <c r="D13784" t="s">
        <v>59</v>
      </c>
      <c r="E13784" t="str">
        <f t="shared" si="215"/>
        <v>2023NHS 24EthnicityWhite - Irish</v>
      </c>
      <c r="F13784">
        <v>0.94191522762951296</v>
      </c>
    </row>
    <row r="13785" spans="1:6" x14ac:dyDescent="0.25">
      <c r="A13785" s="95">
        <v>45016</v>
      </c>
      <c r="B13785" t="s">
        <v>16</v>
      </c>
      <c r="C13785" t="s">
        <v>90</v>
      </c>
      <c r="D13785" t="s">
        <v>100</v>
      </c>
      <c r="E13785" t="str">
        <f t="shared" si="215"/>
        <v>2023NHS 24EthnicityWhite - Other</v>
      </c>
      <c r="F13785">
        <v>1.51753008895866</v>
      </c>
    </row>
    <row r="13786" spans="1:6" x14ac:dyDescent="0.25">
      <c r="A13786" s="95">
        <v>45016</v>
      </c>
      <c r="B13786" t="s">
        <v>16</v>
      </c>
      <c r="C13786" t="s">
        <v>90</v>
      </c>
      <c r="D13786" t="s">
        <v>101</v>
      </c>
      <c r="E13786" t="str">
        <f t="shared" si="215"/>
        <v>2023NHS 24EthnicityWhite - Other British</v>
      </c>
      <c r="F13786">
        <v>10.8320251177394</v>
      </c>
    </row>
    <row r="13787" spans="1:6" x14ac:dyDescent="0.25">
      <c r="A13787" s="95">
        <v>45016</v>
      </c>
      <c r="B13787" t="s">
        <v>16</v>
      </c>
      <c r="C13787" t="s">
        <v>90</v>
      </c>
      <c r="D13787" t="s">
        <v>58</v>
      </c>
      <c r="E13787" t="str">
        <f t="shared" si="215"/>
        <v>2023NHS 24EthnicityWhite - Scottish</v>
      </c>
      <c r="F13787">
        <v>73.783359497645193</v>
      </c>
    </row>
    <row r="13788" spans="1:6" x14ac:dyDescent="0.25">
      <c r="A13788" s="95">
        <v>45016</v>
      </c>
      <c r="B13788" t="s">
        <v>102</v>
      </c>
      <c r="C13788" t="s">
        <v>90</v>
      </c>
      <c r="D13788" t="s">
        <v>69</v>
      </c>
      <c r="E13788" t="str">
        <f t="shared" si="215"/>
        <v>2023NHS Ayrshire &amp; ArranEthnicityAfrican - African</v>
      </c>
      <c r="F13788">
        <v>0.22825037310157101</v>
      </c>
    </row>
    <row r="13789" spans="1:6" x14ac:dyDescent="0.25">
      <c r="A13789" s="95">
        <v>45016</v>
      </c>
      <c r="B13789" t="s">
        <v>102</v>
      </c>
      <c r="C13789" t="s">
        <v>90</v>
      </c>
      <c r="D13789" t="s">
        <v>91</v>
      </c>
      <c r="E13789" t="str">
        <f t="shared" si="215"/>
        <v>2023NHS Ayrshire &amp; ArranEthnicityAfrican - Other</v>
      </c>
      <c r="F13789">
        <v>3.5115442015626303E-2</v>
      </c>
    </row>
    <row r="13790" spans="1:6" x14ac:dyDescent="0.25">
      <c r="A13790" s="95">
        <v>45016</v>
      </c>
      <c r="B13790" t="s">
        <v>102</v>
      </c>
      <c r="C13790" t="s">
        <v>90</v>
      </c>
      <c r="D13790" t="s">
        <v>67</v>
      </c>
      <c r="E13790" t="str">
        <f t="shared" si="215"/>
        <v>2023NHS Ayrshire &amp; ArranEthnicityAsian - Chinese</v>
      </c>
      <c r="F13790">
        <v>0.26336581511719698</v>
      </c>
    </row>
    <row r="13791" spans="1:6" x14ac:dyDescent="0.25">
      <c r="A13791" s="95">
        <v>45016</v>
      </c>
      <c r="B13791" t="s">
        <v>102</v>
      </c>
      <c r="C13791" t="s">
        <v>90</v>
      </c>
      <c r="D13791" t="s">
        <v>64</v>
      </c>
      <c r="E13791" t="str">
        <f t="shared" si="215"/>
        <v>2023NHS Ayrshire &amp; ArranEthnicityAsian - Indian</v>
      </c>
      <c r="F13791">
        <v>0.74620314283206002</v>
      </c>
    </row>
    <row r="13792" spans="1:6" x14ac:dyDescent="0.25">
      <c r="A13792" s="95">
        <v>45016</v>
      </c>
      <c r="B13792" t="s">
        <v>102</v>
      </c>
      <c r="C13792" t="s">
        <v>90</v>
      </c>
      <c r="D13792" t="s">
        <v>92</v>
      </c>
      <c r="E13792" t="str">
        <f t="shared" si="215"/>
        <v>2023NHS Ayrshire &amp; ArranEthnicityAsian - Other</v>
      </c>
      <c r="F13792">
        <v>0.42138530418751602</v>
      </c>
    </row>
    <row r="13793" spans="1:6" x14ac:dyDescent="0.25">
      <c r="A13793" s="95">
        <v>45016</v>
      </c>
      <c r="B13793" t="s">
        <v>102</v>
      </c>
      <c r="C13793" t="s">
        <v>90</v>
      </c>
      <c r="D13793" t="s">
        <v>65</v>
      </c>
      <c r="E13793" t="str">
        <f t="shared" si="215"/>
        <v>2023NHS Ayrshire &amp; ArranEthnicityAsian - Pakistani</v>
      </c>
      <c r="F13793">
        <v>0.33359669914845003</v>
      </c>
    </row>
    <row r="13794" spans="1:6" x14ac:dyDescent="0.25">
      <c r="A13794" s="95">
        <v>45016</v>
      </c>
      <c r="B13794" t="s">
        <v>102</v>
      </c>
      <c r="C13794" t="s">
        <v>90</v>
      </c>
      <c r="D13794" t="s">
        <v>93</v>
      </c>
      <c r="E13794" t="str">
        <f t="shared" si="215"/>
        <v>2023NHS Ayrshire &amp; ArranEthnicityCaribbean Or Black - Black</v>
      </c>
      <c r="F13794">
        <v>1.7557721007813099E-2</v>
      </c>
    </row>
    <row r="13795" spans="1:6" x14ac:dyDescent="0.25">
      <c r="A13795" s="95">
        <v>45016</v>
      </c>
      <c r="B13795" t="s">
        <v>102</v>
      </c>
      <c r="C13795" t="s">
        <v>90</v>
      </c>
      <c r="D13795" t="s">
        <v>94</v>
      </c>
      <c r="E13795" t="str">
        <f t="shared" si="215"/>
        <v>2023NHS Ayrshire &amp; ArranEthnicityCaribbean Or Black - Caribbean</v>
      </c>
      <c r="F13795">
        <v>3.5115442015626303E-2</v>
      </c>
    </row>
    <row r="13796" spans="1:6" x14ac:dyDescent="0.25">
      <c r="A13796" s="95">
        <v>45016</v>
      </c>
      <c r="B13796" t="s">
        <v>102</v>
      </c>
      <c r="C13796" t="s">
        <v>90</v>
      </c>
      <c r="D13796" t="s">
        <v>95</v>
      </c>
      <c r="E13796" t="str">
        <f t="shared" si="215"/>
        <v>2023NHS Ayrshire &amp; ArranEthnicityCaribbean Or Black - Other</v>
      </c>
      <c r="F13796">
        <v>4.3894302519532899E-2</v>
      </c>
    </row>
    <row r="13797" spans="1:6" x14ac:dyDescent="0.25">
      <c r="A13797" s="95">
        <v>45016</v>
      </c>
      <c r="B13797" t="s">
        <v>102</v>
      </c>
      <c r="C13797" t="s">
        <v>90</v>
      </c>
      <c r="D13797" t="s">
        <v>14</v>
      </c>
      <c r="E13797" t="str">
        <f t="shared" si="215"/>
        <v>2023NHS Ayrshire &amp; ArranEthnicityDeclined</v>
      </c>
      <c r="F13797">
        <v>0.22825037310157101</v>
      </c>
    </row>
    <row r="13798" spans="1:6" x14ac:dyDescent="0.25">
      <c r="A13798" s="95">
        <v>45016</v>
      </c>
      <c r="B13798" t="s">
        <v>102</v>
      </c>
      <c r="C13798" t="s">
        <v>90</v>
      </c>
      <c r="D13798" t="s">
        <v>96</v>
      </c>
      <c r="E13798" t="str">
        <f t="shared" si="215"/>
        <v>2023NHS Ayrshire &amp; ArranEthnicityMixed Or Multiple Ethnic Group</v>
      </c>
      <c r="F13798">
        <v>0.342375559652357</v>
      </c>
    </row>
    <row r="13799" spans="1:6" x14ac:dyDescent="0.25">
      <c r="A13799" s="95">
        <v>45016</v>
      </c>
      <c r="B13799" t="s">
        <v>102</v>
      </c>
      <c r="C13799" t="s">
        <v>90</v>
      </c>
      <c r="D13799" t="s">
        <v>6</v>
      </c>
      <c r="E13799" t="str">
        <f t="shared" si="215"/>
        <v>2023NHS Ayrshire &amp; ArranEthnicityNot Known</v>
      </c>
      <c r="F13799">
        <v>17.329470634711601</v>
      </c>
    </row>
    <row r="13800" spans="1:6" x14ac:dyDescent="0.25">
      <c r="A13800" s="95">
        <v>45016</v>
      </c>
      <c r="B13800" t="s">
        <v>102</v>
      </c>
      <c r="C13800" t="s">
        <v>90</v>
      </c>
      <c r="D13800" t="s">
        <v>97</v>
      </c>
      <c r="E13800" t="str">
        <f t="shared" si="215"/>
        <v>2023NHS Ayrshire &amp; ArranEthnicityOther Ethnic Group - Arab</v>
      </c>
      <c r="F13800">
        <v>1.7557721007813099E-2</v>
      </c>
    </row>
    <row r="13801" spans="1:6" x14ac:dyDescent="0.25">
      <c r="A13801" s="95">
        <v>45016</v>
      </c>
      <c r="B13801" t="s">
        <v>102</v>
      </c>
      <c r="C13801" t="s">
        <v>90</v>
      </c>
      <c r="D13801" t="s">
        <v>98</v>
      </c>
      <c r="E13801" t="str">
        <f t="shared" si="215"/>
        <v>2023NHS Ayrshire &amp; ArranEthnicityOther Ethnic Group - Other</v>
      </c>
      <c r="F13801">
        <v>0.24580809410938401</v>
      </c>
    </row>
    <row r="13802" spans="1:6" x14ac:dyDescent="0.25">
      <c r="A13802" s="95">
        <v>45016</v>
      </c>
      <c r="B13802" t="s">
        <v>102</v>
      </c>
      <c r="C13802" t="s">
        <v>90</v>
      </c>
      <c r="D13802" t="s">
        <v>59</v>
      </c>
      <c r="E13802" t="str">
        <f t="shared" si="215"/>
        <v>2023NHS Ayrshire &amp; ArranEthnicityWhite - Irish</v>
      </c>
      <c r="F13802">
        <v>0.94811693442191103</v>
      </c>
    </row>
    <row r="13803" spans="1:6" x14ac:dyDescent="0.25">
      <c r="A13803" s="95">
        <v>45016</v>
      </c>
      <c r="B13803" t="s">
        <v>102</v>
      </c>
      <c r="C13803" t="s">
        <v>90</v>
      </c>
      <c r="D13803" t="s">
        <v>100</v>
      </c>
      <c r="E13803" t="str">
        <f t="shared" si="215"/>
        <v>2023NHS Ayrshire &amp; ArranEthnicityWhite - Other</v>
      </c>
      <c r="F13803">
        <v>1.2027038890352</v>
      </c>
    </row>
    <row r="13804" spans="1:6" x14ac:dyDescent="0.25">
      <c r="A13804" s="95">
        <v>45016</v>
      </c>
      <c r="B13804" t="s">
        <v>102</v>
      </c>
      <c r="C13804" t="s">
        <v>90</v>
      </c>
      <c r="D13804" t="s">
        <v>101</v>
      </c>
      <c r="E13804" t="str">
        <f t="shared" si="215"/>
        <v>2023NHS Ayrshire &amp; ArranEthnicityWhite - Other British</v>
      </c>
      <c r="F13804">
        <v>5.5043455359494304</v>
      </c>
    </row>
    <row r="13805" spans="1:6" x14ac:dyDescent="0.25">
      <c r="A13805" s="95">
        <v>45016</v>
      </c>
      <c r="B13805" t="s">
        <v>102</v>
      </c>
      <c r="C13805" t="s">
        <v>90</v>
      </c>
      <c r="D13805" t="s">
        <v>62</v>
      </c>
      <c r="E13805" t="str">
        <f t="shared" si="215"/>
        <v>2023NHS Ayrshire &amp; ArranEthnicityWhite - Polish</v>
      </c>
      <c r="F13805">
        <v>4.3894302519532899E-2</v>
      </c>
    </row>
    <row r="13806" spans="1:6" x14ac:dyDescent="0.25">
      <c r="A13806" s="95">
        <v>45016</v>
      </c>
      <c r="B13806" t="s">
        <v>102</v>
      </c>
      <c r="C13806" t="s">
        <v>90</v>
      </c>
      <c r="D13806" t="s">
        <v>58</v>
      </c>
      <c r="E13806" t="str">
        <f t="shared" si="215"/>
        <v>2023NHS Ayrshire &amp; ArranEthnicityWhite - Scottish</v>
      </c>
      <c r="F13806">
        <v>72.0129927135457</v>
      </c>
    </row>
    <row r="13807" spans="1:6" x14ac:dyDescent="0.25">
      <c r="A13807" s="95">
        <v>45016</v>
      </c>
      <c r="B13807" t="s">
        <v>103</v>
      </c>
      <c r="C13807" t="s">
        <v>90</v>
      </c>
      <c r="D13807" t="s">
        <v>69</v>
      </c>
      <c r="E13807" t="str">
        <f t="shared" si="215"/>
        <v>2023NHS BordersEthnicityAfrican - African</v>
      </c>
      <c r="F13807">
        <v>0.20685579196217399</v>
      </c>
    </row>
    <row r="13808" spans="1:6" x14ac:dyDescent="0.25">
      <c r="A13808" s="95">
        <v>45016</v>
      </c>
      <c r="B13808" t="s">
        <v>103</v>
      </c>
      <c r="C13808" t="s">
        <v>90</v>
      </c>
      <c r="D13808" t="s">
        <v>91</v>
      </c>
      <c r="E13808" t="str">
        <f t="shared" si="215"/>
        <v>2023NHS BordersEthnicityAfrican - Other</v>
      </c>
      <c r="F13808">
        <v>8.8652482269503494E-2</v>
      </c>
    </row>
    <row r="13809" spans="1:6" x14ac:dyDescent="0.25">
      <c r="A13809" s="95">
        <v>45016</v>
      </c>
      <c r="B13809" t="s">
        <v>103</v>
      </c>
      <c r="C13809" t="s">
        <v>90</v>
      </c>
      <c r="D13809" t="s">
        <v>67</v>
      </c>
      <c r="E13809" t="str">
        <f t="shared" si="215"/>
        <v>2023NHS BordersEthnicityAsian - Chinese</v>
      </c>
      <c r="F13809">
        <v>0.14775413711583901</v>
      </c>
    </row>
    <row r="13810" spans="1:6" x14ac:dyDescent="0.25">
      <c r="A13810" s="95">
        <v>45016</v>
      </c>
      <c r="B13810" t="s">
        <v>103</v>
      </c>
      <c r="C13810" t="s">
        <v>90</v>
      </c>
      <c r="D13810" t="s">
        <v>64</v>
      </c>
      <c r="E13810" t="str">
        <f t="shared" si="215"/>
        <v>2023NHS BordersEthnicityAsian - Indian</v>
      </c>
      <c r="F13810">
        <v>0.97517730496453903</v>
      </c>
    </row>
    <row r="13811" spans="1:6" x14ac:dyDescent="0.25">
      <c r="A13811" s="95">
        <v>45016</v>
      </c>
      <c r="B13811" t="s">
        <v>103</v>
      </c>
      <c r="C13811" t="s">
        <v>90</v>
      </c>
      <c r="D13811" t="s">
        <v>92</v>
      </c>
      <c r="E13811" t="str">
        <f t="shared" si="215"/>
        <v>2023NHS BordersEthnicityAsian - Other</v>
      </c>
      <c r="F13811">
        <v>0.620567375886524</v>
      </c>
    </row>
    <row r="13812" spans="1:6" x14ac:dyDescent="0.25">
      <c r="A13812" s="95">
        <v>45016</v>
      </c>
      <c r="B13812" t="s">
        <v>103</v>
      </c>
      <c r="C13812" t="s">
        <v>90</v>
      </c>
      <c r="D13812" t="s">
        <v>65</v>
      </c>
      <c r="E13812" t="str">
        <f t="shared" si="215"/>
        <v>2023NHS BordersEthnicityAsian - Pakistani</v>
      </c>
      <c r="F13812">
        <v>0.26595744680851002</v>
      </c>
    </row>
    <row r="13813" spans="1:6" x14ac:dyDescent="0.25">
      <c r="A13813" s="95">
        <v>45016</v>
      </c>
      <c r="B13813" t="s">
        <v>103</v>
      </c>
      <c r="C13813" t="s">
        <v>90</v>
      </c>
      <c r="D13813" t="s">
        <v>95</v>
      </c>
      <c r="E13813" t="str">
        <f t="shared" si="215"/>
        <v>2023NHS BordersEthnicityCaribbean Or Black - Other</v>
      </c>
      <c r="F13813">
        <v>2.9550827423167801E-2</v>
      </c>
    </row>
    <row r="13814" spans="1:6" x14ac:dyDescent="0.25">
      <c r="A13814" s="95">
        <v>45016</v>
      </c>
      <c r="B13814" t="s">
        <v>103</v>
      </c>
      <c r="C13814" t="s">
        <v>90</v>
      </c>
      <c r="D13814" t="s">
        <v>14</v>
      </c>
      <c r="E13814" t="str">
        <f t="shared" si="215"/>
        <v>2023NHS BordersEthnicityDeclined</v>
      </c>
      <c r="F13814">
        <v>16.755319148936099</v>
      </c>
    </row>
    <row r="13815" spans="1:6" x14ac:dyDescent="0.25">
      <c r="A13815" s="95">
        <v>45016</v>
      </c>
      <c r="B13815" t="s">
        <v>103</v>
      </c>
      <c r="C13815" t="s">
        <v>90</v>
      </c>
      <c r="D13815" t="s">
        <v>96</v>
      </c>
      <c r="E13815" t="str">
        <f t="shared" si="215"/>
        <v>2023NHS BordersEthnicityMixed Or Multiple Ethnic Group</v>
      </c>
      <c r="F13815">
        <v>0.23640661938534199</v>
      </c>
    </row>
    <row r="13816" spans="1:6" x14ac:dyDescent="0.25">
      <c r="A13816" s="95">
        <v>45016</v>
      </c>
      <c r="B13816" t="s">
        <v>103</v>
      </c>
      <c r="C13816" t="s">
        <v>90</v>
      </c>
      <c r="D13816" t="s">
        <v>6</v>
      </c>
      <c r="E13816" t="str">
        <f t="shared" si="215"/>
        <v>2023NHS BordersEthnicityNot Known</v>
      </c>
      <c r="F13816">
        <v>2.0981087470449098</v>
      </c>
    </row>
    <row r="13817" spans="1:6" x14ac:dyDescent="0.25">
      <c r="A13817" s="95">
        <v>45016</v>
      </c>
      <c r="B13817" t="s">
        <v>103</v>
      </c>
      <c r="C13817" t="s">
        <v>90</v>
      </c>
      <c r="D13817" t="s">
        <v>97</v>
      </c>
      <c r="E13817" t="str">
        <f t="shared" si="215"/>
        <v>2023NHS BordersEthnicityOther Ethnic Group - Arab</v>
      </c>
      <c r="F13817">
        <v>0.23640661938534199</v>
      </c>
    </row>
    <row r="13818" spans="1:6" x14ac:dyDescent="0.25">
      <c r="A13818" s="95">
        <v>45016</v>
      </c>
      <c r="B13818" t="s">
        <v>103</v>
      </c>
      <c r="C13818" t="s">
        <v>90</v>
      </c>
      <c r="D13818" t="s">
        <v>98</v>
      </c>
      <c r="E13818" t="str">
        <f t="shared" si="215"/>
        <v>2023NHS BordersEthnicityOther Ethnic Group - Other</v>
      </c>
      <c r="F13818">
        <v>0.50236406619385299</v>
      </c>
    </row>
    <row r="13819" spans="1:6" x14ac:dyDescent="0.25">
      <c r="A13819" s="95">
        <v>45016</v>
      </c>
      <c r="B13819" t="s">
        <v>103</v>
      </c>
      <c r="C13819" t="s">
        <v>90</v>
      </c>
      <c r="D13819" t="s">
        <v>59</v>
      </c>
      <c r="E13819" t="str">
        <f t="shared" si="215"/>
        <v>2023NHS BordersEthnicityWhite - Irish</v>
      </c>
      <c r="F13819">
        <v>1.2706855791962099</v>
      </c>
    </row>
    <row r="13820" spans="1:6" x14ac:dyDescent="0.25">
      <c r="A13820" s="95">
        <v>45016</v>
      </c>
      <c r="B13820" t="s">
        <v>103</v>
      </c>
      <c r="C13820" t="s">
        <v>90</v>
      </c>
      <c r="D13820" t="s">
        <v>100</v>
      </c>
      <c r="E13820" t="str">
        <f t="shared" si="215"/>
        <v>2023NHS BordersEthnicityWhite - Other</v>
      </c>
      <c r="F13820">
        <v>4.1666666666666599</v>
      </c>
    </row>
    <row r="13821" spans="1:6" x14ac:dyDescent="0.25">
      <c r="A13821" s="95">
        <v>45016</v>
      </c>
      <c r="B13821" t="s">
        <v>103</v>
      </c>
      <c r="C13821" t="s">
        <v>90</v>
      </c>
      <c r="D13821" t="s">
        <v>101</v>
      </c>
      <c r="E13821" t="str">
        <f t="shared" si="215"/>
        <v>2023NHS BordersEthnicityWhite - Other British</v>
      </c>
      <c r="F13821">
        <v>11.9976359338061</v>
      </c>
    </row>
    <row r="13822" spans="1:6" x14ac:dyDescent="0.25">
      <c r="A13822" s="95">
        <v>45016</v>
      </c>
      <c r="B13822" t="s">
        <v>103</v>
      </c>
      <c r="C13822" t="s">
        <v>90</v>
      </c>
      <c r="D13822" t="s">
        <v>62</v>
      </c>
      <c r="E13822" t="str">
        <f t="shared" si="215"/>
        <v>2023NHS BordersEthnicityWhite - Polish</v>
      </c>
      <c r="F13822">
        <v>0.26595744680851002</v>
      </c>
    </row>
    <row r="13823" spans="1:6" x14ac:dyDescent="0.25">
      <c r="A13823" s="95">
        <v>45016</v>
      </c>
      <c r="B13823" t="s">
        <v>103</v>
      </c>
      <c r="C13823" t="s">
        <v>90</v>
      </c>
      <c r="D13823" t="s">
        <v>58</v>
      </c>
      <c r="E13823" t="str">
        <f t="shared" si="215"/>
        <v>2023NHS BordersEthnicityWhite - Scottish</v>
      </c>
      <c r="F13823">
        <v>60.135933806146497</v>
      </c>
    </row>
    <row r="13824" spans="1:6" x14ac:dyDescent="0.25">
      <c r="A13824" s="95">
        <v>45016</v>
      </c>
      <c r="B13824" t="s">
        <v>104</v>
      </c>
      <c r="C13824" t="s">
        <v>90</v>
      </c>
      <c r="D13824" t="s">
        <v>69</v>
      </c>
      <c r="E13824" t="str">
        <f t="shared" si="215"/>
        <v>2023NHS Dumfries &amp; GallowayEthnicityAfrican - African</v>
      </c>
      <c r="F13824">
        <v>0.324745615934184</v>
      </c>
    </row>
    <row r="13825" spans="1:6" x14ac:dyDescent="0.25">
      <c r="A13825" s="95">
        <v>45016</v>
      </c>
      <c r="B13825" t="s">
        <v>104</v>
      </c>
      <c r="C13825" t="s">
        <v>90</v>
      </c>
      <c r="D13825" t="s">
        <v>91</v>
      </c>
      <c r="E13825" t="str">
        <f t="shared" si="215"/>
        <v>2023NHS Dumfries &amp; GallowayEthnicityAfrican - Other</v>
      </c>
      <c r="F13825">
        <v>0.15154795410261901</v>
      </c>
    </row>
    <row r="13826" spans="1:6" x14ac:dyDescent="0.25">
      <c r="A13826" s="95">
        <v>45016</v>
      </c>
      <c r="B13826" t="s">
        <v>104</v>
      </c>
      <c r="C13826" t="s">
        <v>90</v>
      </c>
      <c r="D13826" t="s">
        <v>66</v>
      </c>
      <c r="E13826" t="str">
        <f t="shared" si="215"/>
        <v>2023NHS Dumfries &amp; GallowayEthnicityAsian - Bangladeshi</v>
      </c>
      <c r="F13826">
        <v>2.1649707728945599E-2</v>
      </c>
    </row>
    <row r="13827" spans="1:6" x14ac:dyDescent="0.25">
      <c r="A13827" s="95">
        <v>45016</v>
      </c>
      <c r="B13827" t="s">
        <v>104</v>
      </c>
      <c r="C13827" t="s">
        <v>90</v>
      </c>
      <c r="D13827" t="s">
        <v>67</v>
      </c>
      <c r="E13827" t="str">
        <f t="shared" si="215"/>
        <v>2023NHS Dumfries &amp; GallowayEthnicityAsian - Chinese</v>
      </c>
      <c r="F13827">
        <v>4.3299415457891302E-2</v>
      </c>
    </row>
    <row r="13828" spans="1:6" x14ac:dyDescent="0.25">
      <c r="A13828" s="95">
        <v>45016</v>
      </c>
      <c r="B13828" t="s">
        <v>104</v>
      </c>
      <c r="C13828" t="s">
        <v>90</v>
      </c>
      <c r="D13828" t="s">
        <v>64</v>
      </c>
      <c r="E13828" t="str">
        <f t="shared" ref="E13828:E13891" si="216">"20"&amp;RIGHT(TEXT(A13828,"dd-mmm-yy"),2)&amp;B13828&amp;C13828&amp;D13828</f>
        <v>2023NHS Dumfries &amp; GallowayEthnicityAsian - Indian</v>
      </c>
      <c r="F13828">
        <v>0.238146785018402</v>
      </c>
    </row>
    <row r="13829" spans="1:6" x14ac:dyDescent="0.25">
      <c r="A13829" s="95">
        <v>45016</v>
      </c>
      <c r="B13829" t="s">
        <v>104</v>
      </c>
      <c r="C13829" t="s">
        <v>90</v>
      </c>
      <c r="D13829" t="s">
        <v>92</v>
      </c>
      <c r="E13829" t="str">
        <f t="shared" si="216"/>
        <v>2023NHS Dumfries &amp; GallowayEthnicityAsian - Other</v>
      </c>
      <c r="F13829">
        <v>0.28144620047629298</v>
      </c>
    </row>
    <row r="13830" spans="1:6" x14ac:dyDescent="0.25">
      <c r="A13830" s="95">
        <v>45016</v>
      </c>
      <c r="B13830" t="s">
        <v>104</v>
      </c>
      <c r="C13830" t="s">
        <v>90</v>
      </c>
      <c r="D13830" t="s">
        <v>65</v>
      </c>
      <c r="E13830" t="str">
        <f t="shared" si="216"/>
        <v>2023NHS Dumfries &amp; GallowayEthnicityAsian - Pakistani</v>
      </c>
      <c r="F13830">
        <v>0.25979649274734701</v>
      </c>
    </row>
    <row r="13831" spans="1:6" x14ac:dyDescent="0.25">
      <c r="A13831" s="95">
        <v>45016</v>
      </c>
      <c r="B13831" t="s">
        <v>104</v>
      </c>
      <c r="C13831" t="s">
        <v>90</v>
      </c>
      <c r="D13831" t="s">
        <v>14</v>
      </c>
      <c r="E13831" t="str">
        <f t="shared" si="216"/>
        <v>2023NHS Dumfries &amp; GallowayEthnicityDeclined</v>
      </c>
      <c r="F13831">
        <v>6.4949123186836903</v>
      </c>
    </row>
    <row r="13832" spans="1:6" x14ac:dyDescent="0.25">
      <c r="A13832" s="95">
        <v>45016</v>
      </c>
      <c r="B13832" t="s">
        <v>104</v>
      </c>
      <c r="C13832" t="s">
        <v>90</v>
      </c>
      <c r="D13832" t="s">
        <v>96</v>
      </c>
      <c r="E13832" t="str">
        <f t="shared" si="216"/>
        <v>2023NHS Dumfries &amp; GallowayEthnicityMixed Or Multiple Ethnic Group</v>
      </c>
      <c r="F13832">
        <v>0.28144620047629298</v>
      </c>
    </row>
    <row r="13833" spans="1:6" x14ac:dyDescent="0.25">
      <c r="A13833" s="95">
        <v>45016</v>
      </c>
      <c r="B13833" t="s">
        <v>104</v>
      </c>
      <c r="C13833" t="s">
        <v>90</v>
      </c>
      <c r="D13833" t="s">
        <v>6</v>
      </c>
      <c r="E13833" t="str">
        <f t="shared" si="216"/>
        <v>2023NHS Dumfries &amp; GallowayEthnicityNot Known</v>
      </c>
      <c r="F13833">
        <v>25.6116042433427</v>
      </c>
    </row>
    <row r="13834" spans="1:6" x14ac:dyDescent="0.25">
      <c r="A13834" s="95">
        <v>45016</v>
      </c>
      <c r="B13834" t="s">
        <v>104</v>
      </c>
      <c r="C13834" t="s">
        <v>90</v>
      </c>
      <c r="D13834" t="s">
        <v>97</v>
      </c>
      <c r="E13834" t="str">
        <f t="shared" si="216"/>
        <v>2023NHS Dumfries &amp; GallowayEthnicityOther Ethnic Group - Arab</v>
      </c>
      <c r="F13834">
        <v>0.41134444684996702</v>
      </c>
    </row>
    <row r="13835" spans="1:6" x14ac:dyDescent="0.25">
      <c r="A13835" s="95">
        <v>45016</v>
      </c>
      <c r="B13835" t="s">
        <v>104</v>
      </c>
      <c r="C13835" t="s">
        <v>90</v>
      </c>
      <c r="D13835" t="s">
        <v>98</v>
      </c>
      <c r="E13835" t="str">
        <f t="shared" si="216"/>
        <v>2023NHS Dumfries &amp; GallowayEthnicityOther Ethnic Group - Other</v>
      </c>
      <c r="F13835">
        <v>0.238146785018402</v>
      </c>
    </row>
    <row r="13836" spans="1:6" x14ac:dyDescent="0.25">
      <c r="A13836" s="95">
        <v>45016</v>
      </c>
      <c r="B13836" t="s">
        <v>104</v>
      </c>
      <c r="C13836" t="s">
        <v>90</v>
      </c>
      <c r="D13836" t="s">
        <v>99</v>
      </c>
      <c r="E13836" t="str">
        <f t="shared" si="216"/>
        <v>2023NHS Dumfries &amp; GallowayEthnicityWhite - Gypsy Traveller</v>
      </c>
      <c r="F13836">
        <v>2.1649707728945599E-2</v>
      </c>
    </row>
    <row r="13837" spans="1:6" x14ac:dyDescent="0.25">
      <c r="A13837" s="95">
        <v>45016</v>
      </c>
      <c r="B13837" t="s">
        <v>104</v>
      </c>
      <c r="C13837" t="s">
        <v>90</v>
      </c>
      <c r="D13837" t="s">
        <v>59</v>
      </c>
      <c r="E13837" t="str">
        <f t="shared" si="216"/>
        <v>2023NHS Dumfries &amp; GallowayEthnicityWhite - Irish</v>
      </c>
      <c r="F13837">
        <v>0.64949123186836899</v>
      </c>
    </row>
    <row r="13838" spans="1:6" x14ac:dyDescent="0.25">
      <c r="A13838" s="95">
        <v>45016</v>
      </c>
      <c r="B13838" t="s">
        <v>104</v>
      </c>
      <c r="C13838" t="s">
        <v>90</v>
      </c>
      <c r="D13838" t="s">
        <v>100</v>
      </c>
      <c r="E13838" t="str">
        <f t="shared" si="216"/>
        <v>2023NHS Dumfries &amp; GallowayEthnicityWhite - Other</v>
      </c>
      <c r="F13838">
        <v>5.5856245940679798</v>
      </c>
    </row>
    <row r="13839" spans="1:6" x14ac:dyDescent="0.25">
      <c r="A13839" s="95">
        <v>45016</v>
      </c>
      <c r="B13839" t="s">
        <v>104</v>
      </c>
      <c r="C13839" t="s">
        <v>90</v>
      </c>
      <c r="D13839" t="s">
        <v>101</v>
      </c>
      <c r="E13839" t="str">
        <f t="shared" si="216"/>
        <v>2023NHS Dumfries &amp; GallowayEthnicityWhite - Other British</v>
      </c>
      <c r="F13839">
        <v>7.8371941978783202</v>
      </c>
    </row>
    <row r="13840" spans="1:6" x14ac:dyDescent="0.25">
      <c r="A13840" s="95">
        <v>45016</v>
      </c>
      <c r="B13840" t="s">
        <v>104</v>
      </c>
      <c r="C13840" t="s">
        <v>90</v>
      </c>
      <c r="D13840" t="s">
        <v>62</v>
      </c>
      <c r="E13840" t="str">
        <f t="shared" si="216"/>
        <v>2023NHS Dumfries &amp; GallowayEthnicityWhite - Polish</v>
      </c>
      <c r="F13840">
        <v>0.15154795410261901</v>
      </c>
    </row>
    <row r="13841" spans="1:6" x14ac:dyDescent="0.25">
      <c r="A13841" s="95">
        <v>45016</v>
      </c>
      <c r="B13841" t="s">
        <v>104</v>
      </c>
      <c r="C13841" t="s">
        <v>90</v>
      </c>
      <c r="D13841" t="s">
        <v>58</v>
      </c>
      <c r="E13841" t="str">
        <f t="shared" si="216"/>
        <v>2023NHS Dumfries &amp; GallowayEthnicityWhite - Scottish</v>
      </c>
      <c r="F13841">
        <v>51.396406148516903</v>
      </c>
    </row>
    <row r="13842" spans="1:6" x14ac:dyDescent="0.25">
      <c r="A13842" s="95">
        <v>45016</v>
      </c>
      <c r="B13842" t="s">
        <v>17</v>
      </c>
      <c r="C13842" t="s">
        <v>90</v>
      </c>
      <c r="D13842" t="s">
        <v>69</v>
      </c>
      <c r="E13842" t="str">
        <f t="shared" si="216"/>
        <v>2023NHS Education for ScotlandEthnicityAfrican - African</v>
      </c>
      <c r="F13842">
        <v>1.1341542449773101</v>
      </c>
    </row>
    <row r="13843" spans="1:6" x14ac:dyDescent="0.25">
      <c r="A13843" s="95">
        <v>45016</v>
      </c>
      <c r="B13843" t="s">
        <v>17</v>
      </c>
      <c r="C13843" t="s">
        <v>90</v>
      </c>
      <c r="D13843" t="s">
        <v>91</v>
      </c>
      <c r="E13843" t="str">
        <f t="shared" si="216"/>
        <v>2023NHS Education for ScotlandEthnicityAfrican - Other</v>
      </c>
      <c r="F13843">
        <v>0.48606610499027803</v>
      </c>
    </row>
    <row r="13844" spans="1:6" x14ac:dyDescent="0.25">
      <c r="A13844" s="95">
        <v>45016</v>
      </c>
      <c r="B13844" t="s">
        <v>17</v>
      </c>
      <c r="C13844" t="s">
        <v>90</v>
      </c>
      <c r="D13844" t="s">
        <v>66</v>
      </c>
      <c r="E13844" t="str">
        <f t="shared" si="216"/>
        <v>2023NHS Education for ScotlandEthnicityAsian - Bangladeshi</v>
      </c>
      <c r="F13844">
        <v>0.25923525599481501</v>
      </c>
    </row>
    <row r="13845" spans="1:6" x14ac:dyDescent="0.25">
      <c r="A13845" s="95">
        <v>45016</v>
      </c>
      <c r="B13845" t="s">
        <v>17</v>
      </c>
      <c r="C13845" t="s">
        <v>90</v>
      </c>
      <c r="D13845" t="s">
        <v>67</v>
      </c>
      <c r="E13845" t="str">
        <f t="shared" si="216"/>
        <v>2023NHS Education for ScotlandEthnicityAsian - Chinese</v>
      </c>
      <c r="F13845">
        <v>1.9442644199611101</v>
      </c>
    </row>
    <row r="13846" spans="1:6" x14ac:dyDescent="0.25">
      <c r="A13846" s="95">
        <v>45016</v>
      </c>
      <c r="B13846" t="s">
        <v>17</v>
      </c>
      <c r="C13846" t="s">
        <v>90</v>
      </c>
      <c r="D13846" t="s">
        <v>64</v>
      </c>
      <c r="E13846" t="str">
        <f t="shared" si="216"/>
        <v>2023NHS Education for ScotlandEthnicityAsian - Indian</v>
      </c>
      <c r="F13846">
        <v>2.6895657809462001</v>
      </c>
    </row>
    <row r="13847" spans="1:6" x14ac:dyDescent="0.25">
      <c r="A13847" s="95">
        <v>45016</v>
      </c>
      <c r="B13847" t="s">
        <v>17</v>
      </c>
      <c r="C13847" t="s">
        <v>90</v>
      </c>
      <c r="D13847" t="s">
        <v>92</v>
      </c>
      <c r="E13847" t="str">
        <f t="shared" si="216"/>
        <v>2023NHS Education for ScotlandEthnicityAsian - Other</v>
      </c>
      <c r="F13847">
        <v>1.7822423849643501</v>
      </c>
    </row>
    <row r="13848" spans="1:6" x14ac:dyDescent="0.25">
      <c r="A13848" s="95">
        <v>45016</v>
      </c>
      <c r="B13848" t="s">
        <v>17</v>
      </c>
      <c r="C13848" t="s">
        <v>90</v>
      </c>
      <c r="D13848" t="s">
        <v>65</v>
      </c>
      <c r="E13848" t="str">
        <f t="shared" si="216"/>
        <v>2023NHS Education for ScotlandEthnicityAsian - Pakistani</v>
      </c>
      <c r="F13848">
        <v>3.3700583279325902</v>
      </c>
    </row>
    <row r="13849" spans="1:6" x14ac:dyDescent="0.25">
      <c r="A13849" s="95">
        <v>45016</v>
      </c>
      <c r="B13849" t="s">
        <v>17</v>
      </c>
      <c r="C13849" t="s">
        <v>90</v>
      </c>
      <c r="D13849" t="s">
        <v>93</v>
      </c>
      <c r="E13849" t="str">
        <f t="shared" si="216"/>
        <v>2023NHS Education for ScotlandEthnicityCaribbean Or Black - Black</v>
      </c>
      <c r="F13849">
        <v>0.29163966299416699</v>
      </c>
    </row>
    <row r="13850" spans="1:6" x14ac:dyDescent="0.25">
      <c r="A13850" s="95">
        <v>45016</v>
      </c>
      <c r="B13850" t="s">
        <v>17</v>
      </c>
      <c r="C13850" t="s">
        <v>90</v>
      </c>
      <c r="D13850" t="s">
        <v>94</v>
      </c>
      <c r="E13850" t="str">
        <f t="shared" si="216"/>
        <v>2023NHS Education for ScotlandEthnicityCaribbean Or Black - Caribbean</v>
      </c>
      <c r="F13850">
        <v>0.25923525599481501</v>
      </c>
    </row>
    <row r="13851" spans="1:6" x14ac:dyDescent="0.25">
      <c r="A13851" s="95">
        <v>45016</v>
      </c>
      <c r="B13851" t="s">
        <v>17</v>
      </c>
      <c r="C13851" t="s">
        <v>90</v>
      </c>
      <c r="D13851" t="s">
        <v>95</v>
      </c>
      <c r="E13851" t="str">
        <f t="shared" si="216"/>
        <v>2023NHS Education for ScotlandEthnicityCaribbean Or Black - Other</v>
      </c>
      <c r="F13851">
        <v>2.26830848995463</v>
      </c>
    </row>
    <row r="13852" spans="1:6" x14ac:dyDescent="0.25">
      <c r="A13852" s="95">
        <v>45016</v>
      </c>
      <c r="B13852" t="s">
        <v>17</v>
      </c>
      <c r="C13852" t="s">
        <v>90</v>
      </c>
      <c r="D13852" t="s">
        <v>14</v>
      </c>
      <c r="E13852" t="str">
        <f t="shared" si="216"/>
        <v>2023NHS Education for ScotlandEthnicityDeclined</v>
      </c>
      <c r="F13852">
        <v>3.2404406999351898</v>
      </c>
    </row>
    <row r="13853" spans="1:6" x14ac:dyDescent="0.25">
      <c r="A13853" s="95">
        <v>45016</v>
      </c>
      <c r="B13853" t="s">
        <v>17</v>
      </c>
      <c r="C13853" t="s">
        <v>90</v>
      </c>
      <c r="D13853" t="s">
        <v>96</v>
      </c>
      <c r="E13853" t="str">
        <f t="shared" si="216"/>
        <v>2023NHS Education for ScotlandEthnicityMixed Or Multiple Ethnic Group</v>
      </c>
      <c r="F13853">
        <v>1.84705119896305</v>
      </c>
    </row>
    <row r="13854" spans="1:6" x14ac:dyDescent="0.25">
      <c r="A13854" s="95">
        <v>45016</v>
      </c>
      <c r="B13854" t="s">
        <v>17</v>
      </c>
      <c r="C13854" t="s">
        <v>90</v>
      </c>
      <c r="D13854" t="s">
        <v>6</v>
      </c>
      <c r="E13854" t="str">
        <f t="shared" si="216"/>
        <v>2023NHS Education for ScotlandEthnicityNot Known</v>
      </c>
      <c r="F13854">
        <v>16.5910563836681</v>
      </c>
    </row>
    <row r="13855" spans="1:6" x14ac:dyDescent="0.25">
      <c r="A13855" s="95">
        <v>45016</v>
      </c>
      <c r="B13855" t="s">
        <v>17</v>
      </c>
      <c r="C13855" t="s">
        <v>90</v>
      </c>
      <c r="D13855" t="s">
        <v>97</v>
      </c>
      <c r="E13855" t="str">
        <f t="shared" si="216"/>
        <v>2023NHS Education for ScotlandEthnicityOther Ethnic Group - Arab</v>
      </c>
      <c r="F13855">
        <v>0.550874918988982</v>
      </c>
    </row>
    <row r="13856" spans="1:6" x14ac:dyDescent="0.25">
      <c r="A13856" s="95">
        <v>45016</v>
      </c>
      <c r="B13856" t="s">
        <v>17</v>
      </c>
      <c r="C13856" t="s">
        <v>90</v>
      </c>
      <c r="D13856" t="s">
        <v>98</v>
      </c>
      <c r="E13856" t="str">
        <f t="shared" si="216"/>
        <v>2023NHS Education for ScotlandEthnicityOther Ethnic Group - Other</v>
      </c>
      <c r="F13856">
        <v>1.10174983797796</v>
      </c>
    </row>
    <row r="13857" spans="1:6" x14ac:dyDescent="0.25">
      <c r="A13857" s="95">
        <v>45016</v>
      </c>
      <c r="B13857" t="s">
        <v>17</v>
      </c>
      <c r="C13857" t="s">
        <v>90</v>
      </c>
      <c r="D13857" t="s">
        <v>99</v>
      </c>
      <c r="E13857" t="str">
        <f t="shared" si="216"/>
        <v>2023NHS Education for ScotlandEthnicityWhite - Gypsy Traveller</v>
      </c>
      <c r="F13857">
        <v>3.2404406999351897E-2</v>
      </c>
    </row>
    <row r="13858" spans="1:6" x14ac:dyDescent="0.25">
      <c r="A13858" s="95">
        <v>45016</v>
      </c>
      <c r="B13858" t="s">
        <v>17</v>
      </c>
      <c r="C13858" t="s">
        <v>90</v>
      </c>
      <c r="D13858" t="s">
        <v>59</v>
      </c>
      <c r="E13858" t="str">
        <f t="shared" si="216"/>
        <v>2023NHS Education for ScotlandEthnicityWhite - Irish</v>
      </c>
      <c r="F13858">
        <v>2.6247569669474999</v>
      </c>
    </row>
    <row r="13859" spans="1:6" x14ac:dyDescent="0.25">
      <c r="A13859" s="95">
        <v>45016</v>
      </c>
      <c r="B13859" t="s">
        <v>17</v>
      </c>
      <c r="C13859" t="s">
        <v>90</v>
      </c>
      <c r="D13859" t="s">
        <v>100</v>
      </c>
      <c r="E13859" t="str">
        <f t="shared" si="216"/>
        <v>2023NHS Education for ScotlandEthnicityWhite - Other</v>
      </c>
      <c r="F13859">
        <v>4.0181464679196299</v>
      </c>
    </row>
    <row r="13860" spans="1:6" x14ac:dyDescent="0.25">
      <c r="A13860" s="95">
        <v>45016</v>
      </c>
      <c r="B13860" t="s">
        <v>17</v>
      </c>
      <c r="C13860" t="s">
        <v>90</v>
      </c>
      <c r="D13860" t="s">
        <v>101</v>
      </c>
      <c r="E13860" t="str">
        <f t="shared" si="216"/>
        <v>2023NHS Education for ScotlandEthnicityWhite - Other British</v>
      </c>
      <c r="F13860">
        <v>21.743357096565099</v>
      </c>
    </row>
    <row r="13861" spans="1:6" x14ac:dyDescent="0.25">
      <c r="A13861" s="95">
        <v>45016</v>
      </c>
      <c r="B13861" t="s">
        <v>17</v>
      </c>
      <c r="C13861" t="s">
        <v>90</v>
      </c>
      <c r="D13861" t="s">
        <v>62</v>
      </c>
      <c r="E13861" t="str">
        <f t="shared" si="216"/>
        <v>2023NHS Education for ScotlandEthnicityWhite - Polish</v>
      </c>
      <c r="F13861">
        <v>0.35644847699287102</v>
      </c>
    </row>
    <row r="13862" spans="1:6" x14ac:dyDescent="0.25">
      <c r="A13862" s="95">
        <v>45016</v>
      </c>
      <c r="B13862" t="s">
        <v>17</v>
      </c>
      <c r="C13862" t="s">
        <v>90</v>
      </c>
      <c r="D13862" t="s">
        <v>58</v>
      </c>
      <c r="E13862" t="str">
        <f t="shared" si="216"/>
        <v>2023NHS Education for ScotlandEthnicityWhite - Scottish</v>
      </c>
      <c r="F13862">
        <v>33.408943616331797</v>
      </c>
    </row>
    <row r="13863" spans="1:6" x14ac:dyDescent="0.25">
      <c r="A13863" s="95">
        <v>45016</v>
      </c>
      <c r="B13863" t="s">
        <v>105</v>
      </c>
      <c r="C13863" t="s">
        <v>90</v>
      </c>
      <c r="D13863" t="s">
        <v>69</v>
      </c>
      <c r="E13863" t="str">
        <f t="shared" si="216"/>
        <v>2023NHS FifeEthnicityAfrican - African</v>
      </c>
      <c r="F13863">
        <v>0.40625</v>
      </c>
    </row>
    <row r="13864" spans="1:6" x14ac:dyDescent="0.25">
      <c r="A13864" s="95">
        <v>45016</v>
      </c>
      <c r="B13864" t="s">
        <v>105</v>
      </c>
      <c r="C13864" t="s">
        <v>90</v>
      </c>
      <c r="D13864" t="s">
        <v>91</v>
      </c>
      <c r="E13864" t="str">
        <f t="shared" si="216"/>
        <v>2023NHS FifeEthnicityAfrican - Other</v>
      </c>
      <c r="F13864">
        <v>0.16666666666666599</v>
      </c>
    </row>
    <row r="13865" spans="1:6" x14ac:dyDescent="0.25">
      <c r="A13865" s="95">
        <v>45016</v>
      </c>
      <c r="B13865" t="s">
        <v>105</v>
      </c>
      <c r="C13865" t="s">
        <v>90</v>
      </c>
      <c r="D13865" t="s">
        <v>66</v>
      </c>
      <c r="E13865" t="str">
        <f t="shared" si="216"/>
        <v>2023NHS FifeEthnicityAsian - Bangladeshi</v>
      </c>
      <c r="F13865">
        <v>4.1666666666666602E-2</v>
      </c>
    </row>
    <row r="13866" spans="1:6" x14ac:dyDescent="0.25">
      <c r="A13866" s="95">
        <v>45016</v>
      </c>
      <c r="B13866" t="s">
        <v>105</v>
      </c>
      <c r="C13866" t="s">
        <v>90</v>
      </c>
      <c r="D13866" t="s">
        <v>67</v>
      </c>
      <c r="E13866" t="str">
        <f t="shared" si="216"/>
        <v>2023NHS FifeEthnicityAsian - Chinese</v>
      </c>
      <c r="F13866">
        <v>0.19791666666666599</v>
      </c>
    </row>
    <row r="13867" spans="1:6" x14ac:dyDescent="0.25">
      <c r="A13867" s="95">
        <v>45016</v>
      </c>
      <c r="B13867" t="s">
        <v>105</v>
      </c>
      <c r="C13867" t="s">
        <v>90</v>
      </c>
      <c r="D13867" t="s">
        <v>64</v>
      </c>
      <c r="E13867" t="str">
        <f t="shared" si="216"/>
        <v>2023NHS FifeEthnicityAsian - Indian</v>
      </c>
      <c r="F13867">
        <v>0.91666666666666596</v>
      </c>
    </row>
    <row r="13868" spans="1:6" x14ac:dyDescent="0.25">
      <c r="A13868" s="95">
        <v>45016</v>
      </c>
      <c r="B13868" t="s">
        <v>105</v>
      </c>
      <c r="C13868" t="s">
        <v>90</v>
      </c>
      <c r="D13868" t="s">
        <v>92</v>
      </c>
      <c r="E13868" t="str">
        <f t="shared" si="216"/>
        <v>2023NHS FifeEthnicityAsian - Other</v>
      </c>
      <c r="F13868">
        <v>0.5625</v>
      </c>
    </row>
    <row r="13869" spans="1:6" x14ac:dyDescent="0.25">
      <c r="A13869" s="95">
        <v>45016</v>
      </c>
      <c r="B13869" t="s">
        <v>105</v>
      </c>
      <c r="C13869" t="s">
        <v>90</v>
      </c>
      <c r="D13869" t="s">
        <v>65</v>
      </c>
      <c r="E13869" t="str">
        <f t="shared" si="216"/>
        <v>2023NHS FifeEthnicityAsian - Pakistani</v>
      </c>
      <c r="F13869">
        <v>0.32291666666666602</v>
      </c>
    </row>
    <row r="13870" spans="1:6" x14ac:dyDescent="0.25">
      <c r="A13870" s="95">
        <v>45016</v>
      </c>
      <c r="B13870" t="s">
        <v>105</v>
      </c>
      <c r="C13870" t="s">
        <v>90</v>
      </c>
      <c r="D13870" t="s">
        <v>93</v>
      </c>
      <c r="E13870" t="str">
        <f t="shared" si="216"/>
        <v>2023NHS FifeEthnicityCaribbean Or Black - Black</v>
      </c>
      <c r="F13870">
        <v>4.1666666666666602E-2</v>
      </c>
    </row>
    <row r="13871" spans="1:6" x14ac:dyDescent="0.25">
      <c r="A13871" s="95">
        <v>45016</v>
      </c>
      <c r="B13871" t="s">
        <v>105</v>
      </c>
      <c r="C13871" t="s">
        <v>90</v>
      </c>
      <c r="D13871" t="s">
        <v>94</v>
      </c>
      <c r="E13871" t="str">
        <f t="shared" si="216"/>
        <v>2023NHS FifeEthnicityCaribbean Or Black - Caribbean</v>
      </c>
      <c r="F13871">
        <v>2.0833333333333301E-2</v>
      </c>
    </row>
    <row r="13872" spans="1:6" x14ac:dyDescent="0.25">
      <c r="A13872" s="95">
        <v>45016</v>
      </c>
      <c r="B13872" t="s">
        <v>105</v>
      </c>
      <c r="C13872" t="s">
        <v>90</v>
      </c>
      <c r="D13872" t="s">
        <v>95</v>
      </c>
      <c r="E13872" t="str">
        <f t="shared" si="216"/>
        <v>2023NHS FifeEthnicityCaribbean Or Black - Other</v>
      </c>
      <c r="F13872">
        <v>2.0833333333333301E-2</v>
      </c>
    </row>
    <row r="13873" spans="1:6" x14ac:dyDescent="0.25">
      <c r="A13873" s="95">
        <v>45016</v>
      </c>
      <c r="B13873" t="s">
        <v>105</v>
      </c>
      <c r="C13873" t="s">
        <v>90</v>
      </c>
      <c r="D13873" t="s">
        <v>14</v>
      </c>
      <c r="E13873" t="str">
        <f t="shared" si="216"/>
        <v>2023NHS FifeEthnicityDeclined</v>
      </c>
      <c r="F13873">
        <v>17.0625</v>
      </c>
    </row>
    <row r="13874" spans="1:6" x14ac:dyDescent="0.25">
      <c r="A13874" s="95">
        <v>45016</v>
      </c>
      <c r="B13874" t="s">
        <v>105</v>
      </c>
      <c r="C13874" t="s">
        <v>90</v>
      </c>
      <c r="D13874" t="s">
        <v>96</v>
      </c>
      <c r="E13874" t="str">
        <f t="shared" si="216"/>
        <v>2023NHS FifeEthnicityMixed Or Multiple Ethnic Group</v>
      </c>
      <c r="F13874">
        <v>0.34375</v>
      </c>
    </row>
    <row r="13875" spans="1:6" x14ac:dyDescent="0.25">
      <c r="A13875" s="95">
        <v>45016</v>
      </c>
      <c r="B13875" t="s">
        <v>105</v>
      </c>
      <c r="C13875" t="s">
        <v>90</v>
      </c>
      <c r="D13875" t="s">
        <v>6</v>
      </c>
      <c r="E13875" t="str">
        <f t="shared" si="216"/>
        <v>2023NHS FifeEthnicityNot Known</v>
      </c>
      <c r="F13875">
        <v>16.1041666666666</v>
      </c>
    </row>
    <row r="13876" spans="1:6" x14ac:dyDescent="0.25">
      <c r="A13876" s="95">
        <v>45016</v>
      </c>
      <c r="B13876" t="s">
        <v>105</v>
      </c>
      <c r="C13876" t="s">
        <v>90</v>
      </c>
      <c r="D13876" t="s">
        <v>97</v>
      </c>
      <c r="E13876" t="str">
        <f t="shared" si="216"/>
        <v>2023NHS FifeEthnicityOther Ethnic Group - Arab</v>
      </c>
      <c r="F13876">
        <v>9.375E-2</v>
      </c>
    </row>
    <row r="13877" spans="1:6" x14ac:dyDescent="0.25">
      <c r="A13877" s="95">
        <v>45016</v>
      </c>
      <c r="B13877" t="s">
        <v>105</v>
      </c>
      <c r="C13877" t="s">
        <v>90</v>
      </c>
      <c r="D13877" t="s">
        <v>98</v>
      </c>
      <c r="E13877" t="str">
        <f t="shared" si="216"/>
        <v>2023NHS FifeEthnicityOther Ethnic Group - Other</v>
      </c>
      <c r="F13877">
        <v>0.10416666666666601</v>
      </c>
    </row>
    <row r="13878" spans="1:6" x14ac:dyDescent="0.25">
      <c r="A13878" s="95">
        <v>45016</v>
      </c>
      <c r="B13878" t="s">
        <v>105</v>
      </c>
      <c r="C13878" t="s">
        <v>90</v>
      </c>
      <c r="D13878" t="s">
        <v>99</v>
      </c>
      <c r="E13878" t="str">
        <f t="shared" si="216"/>
        <v>2023NHS FifeEthnicityWhite - Gypsy Traveller</v>
      </c>
      <c r="F13878">
        <v>1.04166666666666E-2</v>
      </c>
    </row>
    <row r="13879" spans="1:6" x14ac:dyDescent="0.25">
      <c r="A13879" s="95">
        <v>45016</v>
      </c>
      <c r="B13879" t="s">
        <v>105</v>
      </c>
      <c r="C13879" t="s">
        <v>90</v>
      </c>
      <c r="D13879" t="s">
        <v>59</v>
      </c>
      <c r="E13879" t="str">
        <f t="shared" si="216"/>
        <v>2023NHS FifeEthnicityWhite - Irish</v>
      </c>
      <c r="F13879">
        <v>0.80208333333333304</v>
      </c>
    </row>
    <row r="13880" spans="1:6" x14ac:dyDescent="0.25">
      <c r="A13880" s="95">
        <v>45016</v>
      </c>
      <c r="B13880" t="s">
        <v>105</v>
      </c>
      <c r="C13880" t="s">
        <v>90</v>
      </c>
      <c r="D13880" t="s">
        <v>100</v>
      </c>
      <c r="E13880" t="str">
        <f t="shared" si="216"/>
        <v>2023NHS FifeEthnicityWhite - Other</v>
      </c>
      <c r="F13880">
        <v>1.6041666666666601</v>
      </c>
    </row>
    <row r="13881" spans="1:6" x14ac:dyDescent="0.25">
      <c r="A13881" s="95">
        <v>45016</v>
      </c>
      <c r="B13881" t="s">
        <v>105</v>
      </c>
      <c r="C13881" t="s">
        <v>90</v>
      </c>
      <c r="D13881" t="s">
        <v>101</v>
      </c>
      <c r="E13881" t="str">
        <f t="shared" si="216"/>
        <v>2023NHS FifeEthnicityWhite - Other British</v>
      </c>
      <c r="F13881">
        <v>5.8958333333333304</v>
      </c>
    </row>
    <row r="13882" spans="1:6" x14ac:dyDescent="0.25">
      <c r="A13882" s="95">
        <v>45016</v>
      </c>
      <c r="B13882" t="s">
        <v>105</v>
      </c>
      <c r="C13882" t="s">
        <v>90</v>
      </c>
      <c r="D13882" t="s">
        <v>62</v>
      </c>
      <c r="E13882" t="str">
        <f t="shared" si="216"/>
        <v>2023NHS FifeEthnicityWhite - Polish</v>
      </c>
      <c r="F13882">
        <v>0.21875</v>
      </c>
    </row>
    <row r="13883" spans="1:6" x14ac:dyDescent="0.25">
      <c r="A13883" s="95">
        <v>45016</v>
      </c>
      <c r="B13883" t="s">
        <v>105</v>
      </c>
      <c r="C13883" t="s">
        <v>90</v>
      </c>
      <c r="D13883" t="s">
        <v>58</v>
      </c>
      <c r="E13883" t="str">
        <f t="shared" si="216"/>
        <v>2023NHS FifeEthnicityWhite - Scottish</v>
      </c>
      <c r="F13883">
        <v>55.0625</v>
      </c>
    </row>
    <row r="13884" spans="1:6" x14ac:dyDescent="0.25">
      <c r="A13884" s="95">
        <v>45016</v>
      </c>
      <c r="B13884" t="s">
        <v>106</v>
      </c>
      <c r="C13884" t="s">
        <v>90</v>
      </c>
      <c r="D13884" t="s">
        <v>69</v>
      </c>
      <c r="E13884" t="str">
        <f t="shared" si="216"/>
        <v>2023NHS Forth ValleyEthnicityAfrican - African</v>
      </c>
      <c r="F13884">
        <v>0.32381513099793902</v>
      </c>
    </row>
    <row r="13885" spans="1:6" x14ac:dyDescent="0.25">
      <c r="A13885" s="95">
        <v>45016</v>
      </c>
      <c r="B13885" t="s">
        <v>106</v>
      </c>
      <c r="C13885" t="s">
        <v>90</v>
      </c>
      <c r="D13885" t="s">
        <v>91</v>
      </c>
      <c r="E13885" t="str">
        <f t="shared" si="216"/>
        <v>2023NHS Forth ValleyEthnicityAfrican - Other</v>
      </c>
      <c r="F13885">
        <v>5.88754783632617E-2</v>
      </c>
    </row>
    <row r="13886" spans="1:6" x14ac:dyDescent="0.25">
      <c r="A13886" s="95">
        <v>45016</v>
      </c>
      <c r="B13886" t="s">
        <v>106</v>
      </c>
      <c r="C13886" t="s">
        <v>90</v>
      </c>
      <c r="D13886" t="s">
        <v>66</v>
      </c>
      <c r="E13886" t="str">
        <f t="shared" si="216"/>
        <v>2023NHS Forth ValleyEthnicityAsian - Bangladeshi</v>
      </c>
      <c r="F13886">
        <v>1.4718869590815401E-2</v>
      </c>
    </row>
    <row r="13887" spans="1:6" x14ac:dyDescent="0.25">
      <c r="A13887" s="95">
        <v>45016</v>
      </c>
      <c r="B13887" t="s">
        <v>106</v>
      </c>
      <c r="C13887" t="s">
        <v>90</v>
      </c>
      <c r="D13887" t="s">
        <v>67</v>
      </c>
      <c r="E13887" t="str">
        <f t="shared" si="216"/>
        <v>2023NHS Forth ValleyEthnicityAsian - Chinese</v>
      </c>
      <c r="F13887">
        <v>8.8313217544892506E-2</v>
      </c>
    </row>
    <row r="13888" spans="1:6" x14ac:dyDescent="0.25">
      <c r="A13888" s="95">
        <v>45016</v>
      </c>
      <c r="B13888" t="s">
        <v>106</v>
      </c>
      <c r="C13888" t="s">
        <v>90</v>
      </c>
      <c r="D13888" t="s">
        <v>64</v>
      </c>
      <c r="E13888" t="str">
        <f t="shared" si="216"/>
        <v>2023NHS Forth ValleyEthnicityAsian - Indian</v>
      </c>
      <c r="F13888">
        <v>1.1922284368560401</v>
      </c>
    </row>
    <row r="13889" spans="1:6" x14ac:dyDescent="0.25">
      <c r="A13889" s="95">
        <v>45016</v>
      </c>
      <c r="B13889" t="s">
        <v>106</v>
      </c>
      <c r="C13889" t="s">
        <v>90</v>
      </c>
      <c r="D13889" t="s">
        <v>92</v>
      </c>
      <c r="E13889" t="str">
        <f t="shared" si="216"/>
        <v>2023NHS Forth ValleyEthnicityAsian - Other</v>
      </c>
      <c r="F13889">
        <v>0.20606417427141499</v>
      </c>
    </row>
    <row r="13890" spans="1:6" x14ac:dyDescent="0.25">
      <c r="A13890" s="95">
        <v>45016</v>
      </c>
      <c r="B13890" t="s">
        <v>106</v>
      </c>
      <c r="C13890" t="s">
        <v>90</v>
      </c>
      <c r="D13890" t="s">
        <v>65</v>
      </c>
      <c r="E13890" t="str">
        <f t="shared" si="216"/>
        <v>2023NHS Forth ValleyEthnicityAsian - Pakistani</v>
      </c>
      <c r="F13890">
        <v>0.61819252281424697</v>
      </c>
    </row>
    <row r="13891" spans="1:6" x14ac:dyDescent="0.25">
      <c r="A13891" s="95">
        <v>45016</v>
      </c>
      <c r="B13891" t="s">
        <v>106</v>
      </c>
      <c r="C13891" t="s">
        <v>90</v>
      </c>
      <c r="D13891" t="s">
        <v>94</v>
      </c>
      <c r="E13891" t="str">
        <f t="shared" si="216"/>
        <v>2023NHS Forth ValleyEthnicityCaribbean Or Black - Caribbean</v>
      </c>
      <c r="F13891">
        <v>4.4156608772446197E-2</v>
      </c>
    </row>
    <row r="13892" spans="1:6" x14ac:dyDescent="0.25">
      <c r="A13892" s="95">
        <v>45016</v>
      </c>
      <c r="B13892" t="s">
        <v>106</v>
      </c>
      <c r="C13892" t="s">
        <v>90</v>
      </c>
      <c r="D13892" t="s">
        <v>14</v>
      </c>
      <c r="E13892" t="str">
        <f t="shared" ref="E13892:E13955" si="217">"20"&amp;RIGHT(TEXT(A13892,"dd-mmm-yy"),2)&amp;B13892&amp;C13892&amp;D13892</f>
        <v>2023NHS Forth ValleyEthnicityDeclined</v>
      </c>
      <c r="F13892">
        <v>2.1489549602590499</v>
      </c>
    </row>
    <row r="13893" spans="1:6" x14ac:dyDescent="0.25">
      <c r="A13893" s="95">
        <v>45016</v>
      </c>
      <c r="B13893" t="s">
        <v>106</v>
      </c>
      <c r="C13893" t="s">
        <v>90</v>
      </c>
      <c r="D13893" t="s">
        <v>96</v>
      </c>
      <c r="E13893" t="str">
        <f t="shared" si="217"/>
        <v>2023NHS Forth ValleyEthnicityMixed Or Multiple Ethnic Group</v>
      </c>
      <c r="F13893">
        <v>0.55931704445098596</v>
      </c>
    </row>
    <row r="13894" spans="1:6" x14ac:dyDescent="0.25">
      <c r="A13894" s="95">
        <v>45016</v>
      </c>
      <c r="B13894" t="s">
        <v>106</v>
      </c>
      <c r="C13894" t="s">
        <v>90</v>
      </c>
      <c r="D13894" t="s">
        <v>6</v>
      </c>
      <c r="E13894" t="str">
        <f t="shared" si="217"/>
        <v>2023NHS Forth ValleyEthnicityNot Known</v>
      </c>
      <c r="F13894">
        <v>7.8598763614954299</v>
      </c>
    </row>
    <row r="13895" spans="1:6" x14ac:dyDescent="0.25">
      <c r="A13895" s="95">
        <v>45016</v>
      </c>
      <c r="B13895" t="s">
        <v>106</v>
      </c>
      <c r="C13895" t="s">
        <v>90</v>
      </c>
      <c r="D13895" t="s">
        <v>97</v>
      </c>
      <c r="E13895" t="str">
        <f t="shared" si="217"/>
        <v>2023NHS Forth ValleyEthnicityOther Ethnic Group - Arab</v>
      </c>
      <c r="F13895">
        <v>8.8313217544892506E-2</v>
      </c>
    </row>
    <row r="13896" spans="1:6" x14ac:dyDescent="0.25">
      <c r="A13896" s="95">
        <v>45016</v>
      </c>
      <c r="B13896" t="s">
        <v>106</v>
      </c>
      <c r="C13896" t="s">
        <v>90</v>
      </c>
      <c r="D13896" t="s">
        <v>98</v>
      </c>
      <c r="E13896" t="str">
        <f t="shared" si="217"/>
        <v>2023NHS Forth ValleyEthnicityOther Ethnic Group - Other</v>
      </c>
      <c r="F13896">
        <v>0.16190756549896901</v>
      </c>
    </row>
    <row r="13897" spans="1:6" x14ac:dyDescent="0.25">
      <c r="A13897" s="95">
        <v>45016</v>
      </c>
      <c r="B13897" t="s">
        <v>106</v>
      </c>
      <c r="C13897" t="s">
        <v>90</v>
      </c>
      <c r="D13897" t="s">
        <v>59</v>
      </c>
      <c r="E13897" t="str">
        <f t="shared" si="217"/>
        <v>2023NHS Forth ValleyEthnicityWhite - Irish</v>
      </c>
      <c r="F13897">
        <v>1.8398586988519201</v>
      </c>
    </row>
    <row r="13898" spans="1:6" x14ac:dyDescent="0.25">
      <c r="A13898" s="95">
        <v>45016</v>
      </c>
      <c r="B13898" t="s">
        <v>106</v>
      </c>
      <c r="C13898" t="s">
        <v>90</v>
      </c>
      <c r="D13898" t="s">
        <v>100</v>
      </c>
      <c r="E13898" t="str">
        <f t="shared" si="217"/>
        <v>2023NHS Forth ValleyEthnicityWhite - Other</v>
      </c>
      <c r="F13898">
        <v>2.0606417427141501</v>
      </c>
    </row>
    <row r="13899" spans="1:6" x14ac:dyDescent="0.25">
      <c r="A13899" s="95">
        <v>45016</v>
      </c>
      <c r="B13899" t="s">
        <v>106</v>
      </c>
      <c r="C13899" t="s">
        <v>90</v>
      </c>
      <c r="D13899" t="s">
        <v>101</v>
      </c>
      <c r="E13899" t="str">
        <f t="shared" si="217"/>
        <v>2023NHS Forth ValleyEthnicityWhite - Other British</v>
      </c>
      <c r="F13899">
        <v>6.6970856638210101</v>
      </c>
    </row>
    <row r="13900" spans="1:6" x14ac:dyDescent="0.25">
      <c r="A13900" s="95">
        <v>45016</v>
      </c>
      <c r="B13900" t="s">
        <v>106</v>
      </c>
      <c r="C13900" t="s">
        <v>90</v>
      </c>
      <c r="D13900" t="s">
        <v>62</v>
      </c>
      <c r="E13900" t="str">
        <f t="shared" si="217"/>
        <v>2023NHS Forth ValleyEthnicityWhite - Polish</v>
      </c>
      <c r="F13900">
        <v>0.235501913453046</v>
      </c>
    </row>
    <row r="13901" spans="1:6" x14ac:dyDescent="0.25">
      <c r="A13901" s="95">
        <v>45016</v>
      </c>
      <c r="B13901" t="s">
        <v>106</v>
      </c>
      <c r="C13901" t="s">
        <v>90</v>
      </c>
      <c r="D13901" t="s">
        <v>58</v>
      </c>
      <c r="E13901" t="str">
        <f t="shared" si="217"/>
        <v>2023NHS Forth ValleyEthnicityWhite - Scottish</v>
      </c>
      <c r="F13901">
        <v>75.802178392699403</v>
      </c>
    </row>
    <row r="13902" spans="1:6" x14ac:dyDescent="0.25">
      <c r="A13902" s="95">
        <v>45016</v>
      </c>
      <c r="B13902" t="s">
        <v>107</v>
      </c>
      <c r="C13902" t="s">
        <v>90</v>
      </c>
      <c r="D13902" t="s">
        <v>69</v>
      </c>
      <c r="E13902" t="str">
        <f t="shared" si="217"/>
        <v>2023NHS GrampianEthnicityAfrican - African</v>
      </c>
      <c r="F13902">
        <v>1.13107511045655</v>
      </c>
    </row>
    <row r="13903" spans="1:6" x14ac:dyDescent="0.25">
      <c r="A13903" s="95">
        <v>45016</v>
      </c>
      <c r="B13903" t="s">
        <v>107</v>
      </c>
      <c r="C13903" t="s">
        <v>90</v>
      </c>
      <c r="D13903" t="s">
        <v>91</v>
      </c>
      <c r="E13903" t="str">
        <f t="shared" si="217"/>
        <v>2023NHS GrampianEthnicityAfrican - Other</v>
      </c>
      <c r="F13903">
        <v>0.29455081001472699</v>
      </c>
    </row>
    <row r="13904" spans="1:6" x14ac:dyDescent="0.25">
      <c r="A13904" s="95">
        <v>45016</v>
      </c>
      <c r="B13904" t="s">
        <v>107</v>
      </c>
      <c r="C13904" t="s">
        <v>90</v>
      </c>
      <c r="D13904" t="s">
        <v>66</v>
      </c>
      <c r="E13904" t="str">
        <f t="shared" si="217"/>
        <v>2023NHS GrampianEthnicityAsian - Bangladeshi</v>
      </c>
      <c r="F13904">
        <v>0.13549337260677399</v>
      </c>
    </row>
    <row r="13905" spans="1:6" x14ac:dyDescent="0.25">
      <c r="A13905" s="95">
        <v>45016</v>
      </c>
      <c r="B13905" t="s">
        <v>107</v>
      </c>
      <c r="C13905" t="s">
        <v>90</v>
      </c>
      <c r="D13905" t="s">
        <v>67</v>
      </c>
      <c r="E13905" t="str">
        <f t="shared" si="217"/>
        <v>2023NHS GrampianEthnicityAsian - Chinese</v>
      </c>
      <c r="F13905">
        <v>0.45360824742268002</v>
      </c>
    </row>
    <row r="13906" spans="1:6" x14ac:dyDescent="0.25">
      <c r="A13906" s="95">
        <v>45016</v>
      </c>
      <c r="B13906" t="s">
        <v>107</v>
      </c>
      <c r="C13906" t="s">
        <v>90</v>
      </c>
      <c r="D13906" t="s">
        <v>64</v>
      </c>
      <c r="E13906" t="str">
        <f t="shared" si="217"/>
        <v>2023NHS GrampianEthnicityAsian - Indian</v>
      </c>
      <c r="F13906">
        <v>2.4447717231222299</v>
      </c>
    </row>
    <row r="13907" spans="1:6" x14ac:dyDescent="0.25">
      <c r="A13907" s="95">
        <v>45016</v>
      </c>
      <c r="B13907" t="s">
        <v>107</v>
      </c>
      <c r="C13907" t="s">
        <v>90</v>
      </c>
      <c r="D13907" t="s">
        <v>92</v>
      </c>
      <c r="E13907" t="str">
        <f t="shared" si="217"/>
        <v>2023NHS GrampianEthnicityAsian - Other</v>
      </c>
      <c r="F13907">
        <v>1.2960235640647999</v>
      </c>
    </row>
    <row r="13908" spans="1:6" x14ac:dyDescent="0.25">
      <c r="A13908" s="95">
        <v>45016</v>
      </c>
      <c r="B13908" t="s">
        <v>107</v>
      </c>
      <c r="C13908" t="s">
        <v>90</v>
      </c>
      <c r="D13908" t="s">
        <v>65</v>
      </c>
      <c r="E13908" t="str">
        <f t="shared" si="217"/>
        <v>2023NHS GrampianEthnicityAsian - Pakistani</v>
      </c>
      <c r="F13908">
        <v>0.41237113402061798</v>
      </c>
    </row>
    <row r="13909" spans="1:6" x14ac:dyDescent="0.25">
      <c r="A13909" s="95">
        <v>45016</v>
      </c>
      <c r="B13909" t="s">
        <v>107</v>
      </c>
      <c r="C13909" t="s">
        <v>90</v>
      </c>
      <c r="D13909" t="s">
        <v>93</v>
      </c>
      <c r="E13909" t="str">
        <f t="shared" si="217"/>
        <v>2023NHS GrampianEthnicityCaribbean Or Black - Black</v>
      </c>
      <c r="F13909">
        <v>6.4801178203239995E-2</v>
      </c>
    </row>
    <row r="13910" spans="1:6" x14ac:dyDescent="0.25">
      <c r="A13910" s="95">
        <v>45016</v>
      </c>
      <c r="B13910" t="s">
        <v>107</v>
      </c>
      <c r="C13910" t="s">
        <v>90</v>
      </c>
      <c r="D13910" t="s">
        <v>94</v>
      </c>
      <c r="E13910" t="str">
        <f t="shared" si="217"/>
        <v>2023NHS GrampianEthnicityCaribbean Or Black - Caribbean</v>
      </c>
      <c r="F13910">
        <v>9.4256259204712797E-2</v>
      </c>
    </row>
    <row r="13911" spans="1:6" x14ac:dyDescent="0.25">
      <c r="A13911" s="95">
        <v>45016</v>
      </c>
      <c r="B13911" t="s">
        <v>107</v>
      </c>
      <c r="C13911" t="s">
        <v>90</v>
      </c>
      <c r="D13911" t="s">
        <v>95</v>
      </c>
      <c r="E13911" t="str">
        <f t="shared" si="217"/>
        <v>2023NHS GrampianEthnicityCaribbean Or Black - Other</v>
      </c>
      <c r="F13911">
        <v>0.106038291605301</v>
      </c>
    </row>
    <row r="13912" spans="1:6" x14ac:dyDescent="0.25">
      <c r="A13912" s="95">
        <v>45016</v>
      </c>
      <c r="B13912" t="s">
        <v>107</v>
      </c>
      <c r="C13912" t="s">
        <v>90</v>
      </c>
      <c r="D13912" t="s">
        <v>14</v>
      </c>
      <c r="E13912" t="str">
        <f t="shared" si="217"/>
        <v>2023NHS GrampianEthnicityDeclined</v>
      </c>
      <c r="F13912">
        <v>21.5729013254786</v>
      </c>
    </row>
    <row r="13913" spans="1:6" x14ac:dyDescent="0.25">
      <c r="A13913" s="95">
        <v>45016</v>
      </c>
      <c r="B13913" t="s">
        <v>107</v>
      </c>
      <c r="C13913" t="s">
        <v>90</v>
      </c>
      <c r="D13913" t="s">
        <v>96</v>
      </c>
      <c r="E13913" t="str">
        <f t="shared" si="217"/>
        <v>2023NHS GrampianEthnicityMixed Or Multiple Ethnic Group</v>
      </c>
      <c r="F13913">
        <v>0.51251840942562599</v>
      </c>
    </row>
    <row r="13914" spans="1:6" x14ac:dyDescent="0.25">
      <c r="A13914" s="95">
        <v>45016</v>
      </c>
      <c r="B13914" t="s">
        <v>107</v>
      </c>
      <c r="C13914" t="s">
        <v>90</v>
      </c>
      <c r="D13914" t="s">
        <v>6</v>
      </c>
      <c r="E13914" t="str">
        <f t="shared" si="217"/>
        <v>2023NHS GrampianEthnicityNot Known</v>
      </c>
      <c r="F13914">
        <v>9.9145802650957293</v>
      </c>
    </row>
    <row r="13915" spans="1:6" x14ac:dyDescent="0.25">
      <c r="A13915" s="95">
        <v>45016</v>
      </c>
      <c r="B13915" t="s">
        <v>107</v>
      </c>
      <c r="C13915" t="s">
        <v>90</v>
      </c>
      <c r="D13915" t="s">
        <v>97</v>
      </c>
      <c r="E13915" t="str">
        <f t="shared" si="217"/>
        <v>2023NHS GrampianEthnicityOther Ethnic Group - Arab</v>
      </c>
      <c r="F13915">
        <v>7.0692194403534594E-2</v>
      </c>
    </row>
    <row r="13916" spans="1:6" x14ac:dyDescent="0.25">
      <c r="A13916" s="95">
        <v>45016</v>
      </c>
      <c r="B13916" t="s">
        <v>107</v>
      </c>
      <c r="C13916" t="s">
        <v>90</v>
      </c>
      <c r="D13916" t="s">
        <v>98</v>
      </c>
      <c r="E13916" t="str">
        <f t="shared" si="217"/>
        <v>2023NHS GrampianEthnicityOther Ethnic Group - Other</v>
      </c>
      <c r="F13916">
        <v>0.483063328424153</v>
      </c>
    </row>
    <row r="13917" spans="1:6" x14ac:dyDescent="0.25">
      <c r="A13917" s="95">
        <v>45016</v>
      </c>
      <c r="B13917" t="s">
        <v>107</v>
      </c>
      <c r="C13917" t="s">
        <v>90</v>
      </c>
      <c r="D13917" t="s">
        <v>99</v>
      </c>
      <c r="E13917" t="str">
        <f t="shared" si="217"/>
        <v>2023NHS GrampianEthnicityWhite - Gypsy Traveller</v>
      </c>
      <c r="F13917">
        <v>4.1237113402061799E-2</v>
      </c>
    </row>
    <row r="13918" spans="1:6" x14ac:dyDescent="0.25">
      <c r="A13918" s="95">
        <v>45016</v>
      </c>
      <c r="B13918" t="s">
        <v>107</v>
      </c>
      <c r="C13918" t="s">
        <v>90</v>
      </c>
      <c r="D13918" t="s">
        <v>59</v>
      </c>
      <c r="E13918" t="str">
        <f t="shared" si="217"/>
        <v>2023NHS GrampianEthnicityWhite - Irish</v>
      </c>
      <c r="F13918">
        <v>1.1251840942562501</v>
      </c>
    </row>
    <row r="13919" spans="1:6" x14ac:dyDescent="0.25">
      <c r="A13919" s="95">
        <v>45016</v>
      </c>
      <c r="B13919" t="s">
        <v>107</v>
      </c>
      <c r="C13919" t="s">
        <v>90</v>
      </c>
      <c r="D13919" t="s">
        <v>100</v>
      </c>
      <c r="E13919" t="str">
        <f t="shared" si="217"/>
        <v>2023NHS GrampianEthnicityWhite - Other</v>
      </c>
      <c r="F13919">
        <v>3.5817378497790799</v>
      </c>
    </row>
    <row r="13920" spans="1:6" x14ac:dyDescent="0.25">
      <c r="A13920" s="95">
        <v>45016</v>
      </c>
      <c r="B13920" t="s">
        <v>107</v>
      </c>
      <c r="C13920" t="s">
        <v>90</v>
      </c>
      <c r="D13920" t="s">
        <v>101</v>
      </c>
      <c r="E13920" t="str">
        <f t="shared" si="217"/>
        <v>2023NHS GrampianEthnicityWhite - Other British</v>
      </c>
      <c r="F13920">
        <v>9.1958762886597896</v>
      </c>
    </row>
    <row r="13921" spans="1:6" x14ac:dyDescent="0.25">
      <c r="A13921" s="95">
        <v>45016</v>
      </c>
      <c r="B13921" t="s">
        <v>107</v>
      </c>
      <c r="C13921" t="s">
        <v>90</v>
      </c>
      <c r="D13921" t="s">
        <v>62</v>
      </c>
      <c r="E13921" t="str">
        <f t="shared" si="217"/>
        <v>2023NHS GrampianEthnicityWhite - Polish</v>
      </c>
      <c r="F13921">
        <v>0.19440353460972001</v>
      </c>
    </row>
    <row r="13922" spans="1:6" x14ac:dyDescent="0.25">
      <c r="A13922" s="95">
        <v>45016</v>
      </c>
      <c r="B13922" t="s">
        <v>107</v>
      </c>
      <c r="C13922" t="s">
        <v>90</v>
      </c>
      <c r="D13922" t="s">
        <v>58</v>
      </c>
      <c r="E13922" t="str">
        <f t="shared" si="217"/>
        <v>2023NHS GrampianEthnicityWhite - Scottish</v>
      </c>
      <c r="F13922">
        <v>46.874815905743702</v>
      </c>
    </row>
    <row r="13923" spans="1:6" x14ac:dyDescent="0.25">
      <c r="A13923" s="95">
        <v>45016</v>
      </c>
      <c r="B13923" t="s">
        <v>108</v>
      </c>
      <c r="C13923" t="s">
        <v>90</v>
      </c>
      <c r="D13923" t="s">
        <v>69</v>
      </c>
      <c r="E13923" t="str">
        <f t="shared" si="217"/>
        <v>2023NHS Greater Glasgow &amp; ClydeEthnicityAfrican - African</v>
      </c>
      <c r="F13923">
        <v>0.816014888692706</v>
      </c>
    </row>
    <row r="13924" spans="1:6" x14ac:dyDescent="0.25">
      <c r="A13924" s="95">
        <v>45016</v>
      </c>
      <c r="B13924" t="s">
        <v>108</v>
      </c>
      <c r="C13924" t="s">
        <v>90</v>
      </c>
      <c r="D13924" t="s">
        <v>91</v>
      </c>
      <c r="E13924" t="str">
        <f t="shared" si="217"/>
        <v>2023NHS Greater Glasgow &amp; ClydeEthnicityAfrican - Other</v>
      </c>
      <c r="F13924">
        <v>0.13838848989525401</v>
      </c>
    </row>
    <row r="13925" spans="1:6" x14ac:dyDescent="0.25">
      <c r="A13925" s="95">
        <v>45016</v>
      </c>
      <c r="B13925" t="s">
        <v>108</v>
      </c>
      <c r="C13925" t="s">
        <v>90</v>
      </c>
      <c r="D13925" t="s">
        <v>66</v>
      </c>
      <c r="E13925" t="str">
        <f t="shared" si="217"/>
        <v>2023NHS Greater Glasgow &amp; ClydeEthnicityAsian - Bangladeshi</v>
      </c>
      <c r="F13925">
        <v>4.2948152036458201E-2</v>
      </c>
    </row>
    <row r="13926" spans="1:6" x14ac:dyDescent="0.25">
      <c r="A13926" s="95">
        <v>45016</v>
      </c>
      <c r="B13926" t="s">
        <v>108</v>
      </c>
      <c r="C13926" t="s">
        <v>90</v>
      </c>
      <c r="D13926" t="s">
        <v>67</v>
      </c>
      <c r="E13926" t="str">
        <f t="shared" si="217"/>
        <v>2023NHS Greater Glasgow &amp; ClydeEthnicityAsian - Chinese</v>
      </c>
      <c r="F13926">
        <v>0.45572761327575001</v>
      </c>
    </row>
    <row r="13927" spans="1:6" x14ac:dyDescent="0.25">
      <c r="A13927" s="95">
        <v>45016</v>
      </c>
      <c r="B13927" t="s">
        <v>108</v>
      </c>
      <c r="C13927" t="s">
        <v>90</v>
      </c>
      <c r="D13927" t="s">
        <v>64</v>
      </c>
      <c r="E13927" t="str">
        <f t="shared" si="217"/>
        <v>2023NHS Greater Glasgow &amp; ClydeEthnicityAsian - Indian</v>
      </c>
      <c r="F13927">
        <v>1.24549640905728</v>
      </c>
    </row>
    <row r="13928" spans="1:6" x14ac:dyDescent="0.25">
      <c r="A13928" s="95">
        <v>45016</v>
      </c>
      <c r="B13928" t="s">
        <v>108</v>
      </c>
      <c r="C13928" t="s">
        <v>90</v>
      </c>
      <c r="D13928" t="s">
        <v>92</v>
      </c>
      <c r="E13928" t="str">
        <f t="shared" si="217"/>
        <v>2023NHS Greater Glasgow &amp; ClydeEthnicityAsian - Other</v>
      </c>
      <c r="F13928">
        <v>0.58695807783159504</v>
      </c>
    </row>
    <row r="13929" spans="1:6" x14ac:dyDescent="0.25">
      <c r="A13929" s="95">
        <v>45016</v>
      </c>
      <c r="B13929" t="s">
        <v>108</v>
      </c>
      <c r="C13929" t="s">
        <v>90</v>
      </c>
      <c r="D13929" t="s">
        <v>65</v>
      </c>
      <c r="E13929" t="str">
        <f t="shared" si="217"/>
        <v>2023NHS Greater Glasgow &amp; ClydeEthnicityAsian - Pakistani</v>
      </c>
      <c r="F13929">
        <v>0.77783875354918697</v>
      </c>
    </row>
    <row r="13930" spans="1:6" x14ac:dyDescent="0.25">
      <c r="A13930" s="95">
        <v>45016</v>
      </c>
      <c r="B13930" t="s">
        <v>108</v>
      </c>
      <c r="C13930" t="s">
        <v>90</v>
      </c>
      <c r="D13930" t="s">
        <v>93</v>
      </c>
      <c r="E13930" t="str">
        <f t="shared" si="217"/>
        <v>2023NHS Greater Glasgow &amp; ClydeEthnicityCaribbean Or Black - Black</v>
      </c>
      <c r="F13930">
        <v>3.8176135143518398E-2</v>
      </c>
    </row>
    <row r="13931" spans="1:6" x14ac:dyDescent="0.25">
      <c r="A13931" s="95">
        <v>45016</v>
      </c>
      <c r="B13931" t="s">
        <v>108</v>
      </c>
      <c r="C13931" t="s">
        <v>90</v>
      </c>
      <c r="D13931" t="s">
        <v>94</v>
      </c>
      <c r="E13931" t="str">
        <f t="shared" si="217"/>
        <v>2023NHS Greater Glasgow &amp; ClydeEthnicityCaribbean Or Black - Caribbean</v>
      </c>
      <c r="F13931">
        <v>5.9650211161747499E-2</v>
      </c>
    </row>
    <row r="13932" spans="1:6" x14ac:dyDescent="0.25">
      <c r="A13932" s="95">
        <v>45016</v>
      </c>
      <c r="B13932" t="s">
        <v>108</v>
      </c>
      <c r="C13932" t="s">
        <v>90</v>
      </c>
      <c r="D13932" t="s">
        <v>95</v>
      </c>
      <c r="E13932" t="str">
        <f t="shared" si="217"/>
        <v>2023NHS Greater Glasgow &amp; ClydeEthnicityCaribbean Or Black - Other</v>
      </c>
      <c r="F13932">
        <v>9.5440337858796007E-2</v>
      </c>
    </row>
    <row r="13933" spans="1:6" x14ac:dyDescent="0.25">
      <c r="A13933" s="95">
        <v>45016</v>
      </c>
      <c r="B13933" t="s">
        <v>108</v>
      </c>
      <c r="C13933" t="s">
        <v>90</v>
      </c>
      <c r="D13933" t="s">
        <v>14</v>
      </c>
      <c r="E13933" t="str">
        <f t="shared" si="217"/>
        <v>2023NHS Greater Glasgow &amp; ClydeEthnicityDeclined</v>
      </c>
      <c r="F13933">
        <v>0.77306673665624703</v>
      </c>
    </row>
    <row r="13934" spans="1:6" x14ac:dyDescent="0.25">
      <c r="A13934" s="95">
        <v>45016</v>
      </c>
      <c r="B13934" t="s">
        <v>108</v>
      </c>
      <c r="C13934" t="s">
        <v>90</v>
      </c>
      <c r="D13934" t="s">
        <v>96</v>
      </c>
      <c r="E13934" t="str">
        <f t="shared" si="217"/>
        <v>2023NHS Greater Glasgow &amp; ClydeEthnicityMixed Or Multiple Ethnic Group</v>
      </c>
      <c r="F13934">
        <v>0.47958769774045001</v>
      </c>
    </row>
    <row r="13935" spans="1:6" x14ac:dyDescent="0.25">
      <c r="A13935" s="95">
        <v>45016</v>
      </c>
      <c r="B13935" t="s">
        <v>108</v>
      </c>
      <c r="C13935" t="s">
        <v>90</v>
      </c>
      <c r="D13935" t="s">
        <v>6</v>
      </c>
      <c r="E13935" t="str">
        <f t="shared" si="217"/>
        <v>2023NHS Greater Glasgow &amp; ClydeEthnicityNot Known</v>
      </c>
      <c r="F13935">
        <v>26.100546395934199</v>
      </c>
    </row>
    <row r="13936" spans="1:6" x14ac:dyDescent="0.25">
      <c r="A13936" s="95">
        <v>45016</v>
      </c>
      <c r="B13936" t="s">
        <v>108</v>
      </c>
      <c r="C13936" t="s">
        <v>90</v>
      </c>
      <c r="D13936" t="s">
        <v>97</v>
      </c>
      <c r="E13936" t="str">
        <f t="shared" si="217"/>
        <v>2023NHS Greater Glasgow &amp; ClydeEthnicityOther Ethnic Group - Arab</v>
      </c>
      <c r="F13936">
        <v>4.2948152036458201E-2</v>
      </c>
    </row>
    <row r="13937" spans="1:6" x14ac:dyDescent="0.25">
      <c r="A13937" s="95">
        <v>45016</v>
      </c>
      <c r="B13937" t="s">
        <v>108</v>
      </c>
      <c r="C13937" t="s">
        <v>90</v>
      </c>
      <c r="D13937" t="s">
        <v>98</v>
      </c>
      <c r="E13937" t="str">
        <f t="shared" si="217"/>
        <v>2023NHS Greater Glasgow &amp; ClydeEthnicityOther Ethnic Group - Other</v>
      </c>
      <c r="F13937">
        <v>0.250530886879339</v>
      </c>
    </row>
    <row r="13938" spans="1:6" x14ac:dyDescent="0.25">
      <c r="A13938" s="95">
        <v>45016</v>
      </c>
      <c r="B13938" t="s">
        <v>108</v>
      </c>
      <c r="C13938" t="s">
        <v>90</v>
      </c>
      <c r="D13938" t="s">
        <v>99</v>
      </c>
      <c r="E13938" t="str">
        <f t="shared" si="217"/>
        <v>2023NHS Greater Glasgow &amp; ClydeEthnicityWhite - Gypsy Traveller</v>
      </c>
      <c r="F13938">
        <v>2.3860084464698999E-3</v>
      </c>
    </row>
    <row r="13939" spans="1:6" x14ac:dyDescent="0.25">
      <c r="A13939" s="95">
        <v>45016</v>
      </c>
      <c r="B13939" t="s">
        <v>108</v>
      </c>
      <c r="C13939" t="s">
        <v>90</v>
      </c>
      <c r="D13939" t="s">
        <v>59</v>
      </c>
      <c r="E13939" t="str">
        <f t="shared" si="217"/>
        <v>2023NHS Greater Glasgow &amp; ClydeEthnicityWhite - Irish</v>
      </c>
      <c r="F13939">
        <v>1.1572140965379001</v>
      </c>
    </row>
    <row r="13940" spans="1:6" x14ac:dyDescent="0.25">
      <c r="A13940" s="95">
        <v>45016</v>
      </c>
      <c r="B13940" t="s">
        <v>108</v>
      </c>
      <c r="C13940" t="s">
        <v>90</v>
      </c>
      <c r="D13940" t="s">
        <v>100</v>
      </c>
      <c r="E13940" t="str">
        <f t="shared" si="217"/>
        <v>2023NHS Greater Glasgow &amp; ClydeEthnicityWhite - Other</v>
      </c>
      <c r="F13940">
        <v>3.2616735463243498</v>
      </c>
    </row>
    <row r="13941" spans="1:6" x14ac:dyDescent="0.25">
      <c r="A13941" s="95">
        <v>45016</v>
      </c>
      <c r="B13941" t="s">
        <v>108</v>
      </c>
      <c r="C13941" t="s">
        <v>90</v>
      </c>
      <c r="D13941" t="s">
        <v>101</v>
      </c>
      <c r="E13941" t="str">
        <f t="shared" si="217"/>
        <v>2023NHS Greater Glasgow &amp; ClydeEthnicityWhite - Other British</v>
      </c>
      <c r="F13941">
        <v>9.6394741237383901</v>
      </c>
    </row>
    <row r="13942" spans="1:6" x14ac:dyDescent="0.25">
      <c r="A13942" s="95">
        <v>45016</v>
      </c>
      <c r="B13942" t="s">
        <v>108</v>
      </c>
      <c r="C13942" t="s">
        <v>90</v>
      </c>
      <c r="D13942" t="s">
        <v>62</v>
      </c>
      <c r="E13942" t="str">
        <f t="shared" si="217"/>
        <v>2023NHS Greater Glasgow &amp; ClydeEthnicityWhite - Polish</v>
      </c>
      <c r="F13942">
        <v>0.12168643076996399</v>
      </c>
    </row>
    <row r="13943" spans="1:6" x14ac:dyDescent="0.25">
      <c r="A13943" s="95">
        <v>45016</v>
      </c>
      <c r="B13943" t="s">
        <v>108</v>
      </c>
      <c r="C13943" t="s">
        <v>90</v>
      </c>
      <c r="D13943" t="s">
        <v>58</v>
      </c>
      <c r="E13943" t="str">
        <f t="shared" si="217"/>
        <v>2023NHS Greater Glasgow &amp; ClydeEthnicityWhite - Scottish</v>
      </c>
      <c r="F13943">
        <v>53.914246856433799</v>
      </c>
    </row>
    <row r="13944" spans="1:6" x14ac:dyDescent="0.25">
      <c r="A13944" s="95">
        <v>45016</v>
      </c>
      <c r="B13944" t="s">
        <v>109</v>
      </c>
      <c r="C13944" t="s">
        <v>90</v>
      </c>
      <c r="D13944" t="s">
        <v>69</v>
      </c>
      <c r="E13944" t="str">
        <f t="shared" si="217"/>
        <v>2023NHS HighlandEthnicityAfrican - African</v>
      </c>
      <c r="F13944">
        <v>0.24960709993528701</v>
      </c>
    </row>
    <row r="13945" spans="1:6" x14ac:dyDescent="0.25">
      <c r="A13945" s="95">
        <v>45016</v>
      </c>
      <c r="B13945" t="s">
        <v>109</v>
      </c>
      <c r="C13945" t="s">
        <v>90</v>
      </c>
      <c r="D13945" t="s">
        <v>91</v>
      </c>
      <c r="E13945" t="str">
        <f t="shared" si="217"/>
        <v>2023NHS HighlandEthnicityAfrican - Other</v>
      </c>
      <c r="F13945">
        <v>5.54682444300637E-2</v>
      </c>
    </row>
    <row r="13946" spans="1:6" x14ac:dyDescent="0.25">
      <c r="A13946" s="95">
        <v>45016</v>
      </c>
      <c r="B13946" t="s">
        <v>109</v>
      </c>
      <c r="C13946" t="s">
        <v>90</v>
      </c>
      <c r="D13946" t="s">
        <v>66</v>
      </c>
      <c r="E13946" t="str">
        <f t="shared" si="217"/>
        <v>2023NHS HighlandEthnicityAsian - Bangladeshi</v>
      </c>
      <c r="F13946">
        <v>9.2447074050106305E-3</v>
      </c>
    </row>
    <row r="13947" spans="1:6" x14ac:dyDescent="0.25">
      <c r="A13947" s="95">
        <v>45016</v>
      </c>
      <c r="B13947" t="s">
        <v>109</v>
      </c>
      <c r="C13947" t="s">
        <v>90</v>
      </c>
      <c r="D13947" t="s">
        <v>67</v>
      </c>
      <c r="E13947" t="str">
        <f t="shared" si="217"/>
        <v>2023NHS HighlandEthnicityAsian - Chinese</v>
      </c>
      <c r="F13947">
        <v>0.101691781455116</v>
      </c>
    </row>
    <row r="13948" spans="1:6" x14ac:dyDescent="0.25">
      <c r="A13948" s="95">
        <v>45016</v>
      </c>
      <c r="B13948" t="s">
        <v>109</v>
      </c>
      <c r="C13948" t="s">
        <v>90</v>
      </c>
      <c r="D13948" t="s">
        <v>64</v>
      </c>
      <c r="E13948" t="str">
        <f t="shared" si="217"/>
        <v>2023NHS HighlandEthnicityAsian - Indian</v>
      </c>
      <c r="F13948">
        <v>0.37903300360543501</v>
      </c>
    </row>
    <row r="13949" spans="1:6" x14ac:dyDescent="0.25">
      <c r="A13949" s="95">
        <v>45016</v>
      </c>
      <c r="B13949" t="s">
        <v>109</v>
      </c>
      <c r="C13949" t="s">
        <v>90</v>
      </c>
      <c r="D13949" t="s">
        <v>92</v>
      </c>
      <c r="E13949" t="str">
        <f t="shared" si="217"/>
        <v>2023NHS HighlandEthnicityAsian - Other</v>
      </c>
      <c r="F13949">
        <v>0.70259776278080799</v>
      </c>
    </row>
    <row r="13950" spans="1:6" x14ac:dyDescent="0.25">
      <c r="A13950" s="95">
        <v>45016</v>
      </c>
      <c r="B13950" t="s">
        <v>109</v>
      </c>
      <c r="C13950" t="s">
        <v>90</v>
      </c>
      <c r="D13950" t="s">
        <v>65</v>
      </c>
      <c r="E13950" t="str">
        <f t="shared" si="217"/>
        <v>2023NHS HighlandEthnicityAsian - Pakistani</v>
      </c>
      <c r="F13950">
        <v>0.16640473329019101</v>
      </c>
    </row>
    <row r="13951" spans="1:6" x14ac:dyDescent="0.25">
      <c r="A13951" s="95">
        <v>45016</v>
      </c>
      <c r="B13951" t="s">
        <v>109</v>
      </c>
      <c r="C13951" t="s">
        <v>90</v>
      </c>
      <c r="D13951" t="s">
        <v>93</v>
      </c>
      <c r="E13951" t="str">
        <f t="shared" si="217"/>
        <v>2023NHS HighlandEthnicityCaribbean Or Black - Black</v>
      </c>
      <c r="F13951">
        <v>4.6223537025053101E-2</v>
      </c>
    </row>
    <row r="13952" spans="1:6" x14ac:dyDescent="0.25">
      <c r="A13952" s="95">
        <v>45016</v>
      </c>
      <c r="B13952" t="s">
        <v>109</v>
      </c>
      <c r="C13952" t="s">
        <v>90</v>
      </c>
      <c r="D13952" t="s">
        <v>95</v>
      </c>
      <c r="E13952" t="str">
        <f t="shared" si="217"/>
        <v>2023NHS HighlandEthnicityCaribbean Or Black - Other</v>
      </c>
      <c r="F13952">
        <v>1.8489414810021199E-2</v>
      </c>
    </row>
    <row r="13953" spans="1:6" x14ac:dyDescent="0.25">
      <c r="A13953" s="95">
        <v>45016</v>
      </c>
      <c r="B13953" t="s">
        <v>109</v>
      </c>
      <c r="C13953" t="s">
        <v>90</v>
      </c>
      <c r="D13953" t="s">
        <v>14</v>
      </c>
      <c r="E13953" t="str">
        <f t="shared" si="217"/>
        <v>2023NHS HighlandEthnicityDeclined</v>
      </c>
      <c r="F13953">
        <v>10.714615882407299</v>
      </c>
    </row>
    <row r="13954" spans="1:6" x14ac:dyDescent="0.25">
      <c r="A13954" s="95">
        <v>45016</v>
      </c>
      <c r="B13954" t="s">
        <v>109</v>
      </c>
      <c r="C13954" t="s">
        <v>90</v>
      </c>
      <c r="D13954" t="s">
        <v>96</v>
      </c>
      <c r="E13954" t="str">
        <f t="shared" si="217"/>
        <v>2023NHS HighlandEthnicityMixed Or Multiple Ethnic Group</v>
      </c>
      <c r="F13954">
        <v>0.36054358879541398</v>
      </c>
    </row>
    <row r="13955" spans="1:6" x14ac:dyDescent="0.25">
      <c r="A13955" s="95">
        <v>45016</v>
      </c>
      <c r="B13955" t="s">
        <v>109</v>
      </c>
      <c r="C13955" t="s">
        <v>90</v>
      </c>
      <c r="D13955" t="s">
        <v>6</v>
      </c>
      <c r="E13955" t="str">
        <f t="shared" si="217"/>
        <v>2023NHS HighlandEthnicityNot Known</v>
      </c>
      <c r="F13955">
        <v>19.6080244060275</v>
      </c>
    </row>
    <row r="13956" spans="1:6" x14ac:dyDescent="0.25">
      <c r="A13956" s="95">
        <v>45016</v>
      </c>
      <c r="B13956" t="s">
        <v>109</v>
      </c>
      <c r="C13956" t="s">
        <v>90</v>
      </c>
      <c r="D13956" t="s">
        <v>97</v>
      </c>
      <c r="E13956" t="str">
        <f t="shared" ref="E13956:E14019" si="218">"20"&amp;RIGHT(TEXT(A13956,"dd-mmm-yy"),2)&amp;B13956&amp;C13956&amp;D13956</f>
        <v>2023NHS HighlandEthnicityOther Ethnic Group - Arab</v>
      </c>
      <c r="F13956">
        <v>0.13867061107515899</v>
      </c>
    </row>
    <row r="13957" spans="1:6" x14ac:dyDescent="0.25">
      <c r="A13957" s="95">
        <v>45016</v>
      </c>
      <c r="B13957" t="s">
        <v>109</v>
      </c>
      <c r="C13957" t="s">
        <v>90</v>
      </c>
      <c r="D13957" t="s">
        <v>98</v>
      </c>
      <c r="E13957" t="str">
        <f t="shared" si="218"/>
        <v>2023NHS HighlandEthnicityOther Ethnic Group - Other</v>
      </c>
      <c r="F13957">
        <v>0.175649440695202</v>
      </c>
    </row>
    <row r="13958" spans="1:6" x14ac:dyDescent="0.25">
      <c r="A13958" s="95">
        <v>45016</v>
      </c>
      <c r="B13958" t="s">
        <v>109</v>
      </c>
      <c r="C13958" t="s">
        <v>90</v>
      </c>
      <c r="D13958" t="s">
        <v>99</v>
      </c>
      <c r="E13958" t="str">
        <f t="shared" si="218"/>
        <v>2023NHS HighlandEthnicityWhite - Gypsy Traveller</v>
      </c>
      <c r="F13958">
        <v>9.2447074050106305E-3</v>
      </c>
    </row>
    <row r="13959" spans="1:6" x14ac:dyDescent="0.25">
      <c r="A13959" s="95">
        <v>45016</v>
      </c>
      <c r="B13959" t="s">
        <v>109</v>
      </c>
      <c r="C13959" t="s">
        <v>90</v>
      </c>
      <c r="D13959" t="s">
        <v>59</v>
      </c>
      <c r="E13959" t="str">
        <f t="shared" si="218"/>
        <v>2023NHS HighlandEthnicityWhite - Irish</v>
      </c>
      <c r="F13959">
        <v>0.75806600721087103</v>
      </c>
    </row>
    <row r="13960" spans="1:6" x14ac:dyDescent="0.25">
      <c r="A13960" s="95">
        <v>45016</v>
      </c>
      <c r="B13960" t="s">
        <v>109</v>
      </c>
      <c r="C13960" t="s">
        <v>90</v>
      </c>
      <c r="D13960" t="s">
        <v>100</v>
      </c>
      <c r="E13960" t="str">
        <f t="shared" si="218"/>
        <v>2023NHS HighlandEthnicityWhite - Other</v>
      </c>
      <c r="F13960">
        <v>3.6978829620042499</v>
      </c>
    </row>
    <row r="13961" spans="1:6" x14ac:dyDescent="0.25">
      <c r="A13961" s="95">
        <v>45016</v>
      </c>
      <c r="B13961" t="s">
        <v>109</v>
      </c>
      <c r="C13961" t="s">
        <v>90</v>
      </c>
      <c r="D13961" t="s">
        <v>101</v>
      </c>
      <c r="E13961" t="str">
        <f t="shared" si="218"/>
        <v>2023NHS HighlandEthnicityWhite - Other British</v>
      </c>
      <c r="F13961">
        <v>11.981140796893699</v>
      </c>
    </row>
    <row r="13962" spans="1:6" x14ac:dyDescent="0.25">
      <c r="A13962" s="95">
        <v>45016</v>
      </c>
      <c r="B13962" t="s">
        <v>109</v>
      </c>
      <c r="C13962" t="s">
        <v>90</v>
      </c>
      <c r="D13962" t="s">
        <v>62</v>
      </c>
      <c r="E13962" t="str">
        <f t="shared" si="218"/>
        <v>2023NHS HighlandEthnicityWhite - Polish</v>
      </c>
      <c r="F13962">
        <v>0.44374595544050999</v>
      </c>
    </row>
    <row r="13963" spans="1:6" x14ac:dyDescent="0.25">
      <c r="A13963" s="95">
        <v>45016</v>
      </c>
      <c r="B13963" t="s">
        <v>109</v>
      </c>
      <c r="C13963" t="s">
        <v>90</v>
      </c>
      <c r="D13963" t="s">
        <v>58</v>
      </c>
      <c r="E13963" t="str">
        <f t="shared" si="218"/>
        <v>2023NHS HighlandEthnicityWhite - Scottish</v>
      </c>
      <c r="F13963">
        <v>50.383655357307902</v>
      </c>
    </row>
    <row r="13964" spans="1:6" x14ac:dyDescent="0.25">
      <c r="A13964" s="95">
        <v>45016</v>
      </c>
      <c r="B13964" t="s">
        <v>110</v>
      </c>
      <c r="C13964" t="s">
        <v>90</v>
      </c>
      <c r="D13964" t="s">
        <v>69</v>
      </c>
      <c r="E13964" t="str">
        <f t="shared" si="218"/>
        <v>2023NHS LanarkshireEthnicityAfrican - African</v>
      </c>
      <c r="F13964">
        <v>0.44409426258863899</v>
      </c>
    </row>
    <row r="13965" spans="1:6" x14ac:dyDescent="0.25">
      <c r="A13965" s="95">
        <v>45016</v>
      </c>
      <c r="B13965" t="s">
        <v>110</v>
      </c>
      <c r="C13965" t="s">
        <v>90</v>
      </c>
      <c r="D13965" t="s">
        <v>91</v>
      </c>
      <c r="E13965" t="str">
        <f t="shared" si="218"/>
        <v>2023NHS LanarkshireEthnicityAfrican - Other</v>
      </c>
      <c r="F13965">
        <v>0.16474464579901099</v>
      </c>
    </row>
    <row r="13966" spans="1:6" x14ac:dyDescent="0.25">
      <c r="A13966" s="95">
        <v>45016</v>
      </c>
      <c r="B13966" t="s">
        <v>110</v>
      </c>
      <c r="C13966" t="s">
        <v>90</v>
      </c>
      <c r="D13966" t="s">
        <v>66</v>
      </c>
      <c r="E13966" t="str">
        <f t="shared" si="218"/>
        <v>2023NHS LanarkshireEthnicityAsian - Bangladeshi</v>
      </c>
      <c r="F13966">
        <v>6.4465296182221896E-2</v>
      </c>
    </row>
    <row r="13967" spans="1:6" x14ac:dyDescent="0.25">
      <c r="A13967" s="95">
        <v>45016</v>
      </c>
      <c r="B13967" t="s">
        <v>110</v>
      </c>
      <c r="C13967" t="s">
        <v>90</v>
      </c>
      <c r="D13967" t="s">
        <v>67</v>
      </c>
      <c r="E13967" t="str">
        <f t="shared" si="218"/>
        <v>2023NHS LanarkshireEthnicityAsian - Chinese</v>
      </c>
      <c r="F13967">
        <v>0.25786118472888703</v>
      </c>
    </row>
    <row r="13968" spans="1:6" x14ac:dyDescent="0.25">
      <c r="A13968" s="95">
        <v>45016</v>
      </c>
      <c r="B13968" t="s">
        <v>110</v>
      </c>
      <c r="C13968" t="s">
        <v>90</v>
      </c>
      <c r="D13968" t="s">
        <v>64</v>
      </c>
      <c r="E13968" t="str">
        <f t="shared" si="218"/>
        <v>2023NHS LanarkshireEthnicityAsian - Indian</v>
      </c>
      <c r="F13968">
        <v>1.09591003509777</v>
      </c>
    </row>
    <row r="13969" spans="1:6" x14ac:dyDescent="0.25">
      <c r="A13969" s="95">
        <v>45016</v>
      </c>
      <c r="B13969" t="s">
        <v>110</v>
      </c>
      <c r="C13969" t="s">
        <v>90</v>
      </c>
      <c r="D13969" t="s">
        <v>92</v>
      </c>
      <c r="E13969" t="str">
        <f t="shared" si="218"/>
        <v>2023NHS LanarkshireEthnicityAsian - Other</v>
      </c>
      <c r="F13969">
        <v>0.37246615571950398</v>
      </c>
    </row>
    <row r="13970" spans="1:6" x14ac:dyDescent="0.25">
      <c r="A13970" s="95">
        <v>45016</v>
      </c>
      <c r="B13970" t="s">
        <v>110</v>
      </c>
      <c r="C13970" t="s">
        <v>90</v>
      </c>
      <c r="D13970" t="s">
        <v>65</v>
      </c>
      <c r="E13970" t="str">
        <f t="shared" si="218"/>
        <v>2023NHS LanarkshireEthnicityAsian - Pakistani</v>
      </c>
      <c r="F13970">
        <v>0.54437361220542901</v>
      </c>
    </row>
    <row r="13971" spans="1:6" x14ac:dyDescent="0.25">
      <c r="A13971" s="95">
        <v>45016</v>
      </c>
      <c r="B13971" t="s">
        <v>110</v>
      </c>
      <c r="C13971" t="s">
        <v>90</v>
      </c>
      <c r="D13971" t="s">
        <v>93</v>
      </c>
      <c r="E13971" t="str">
        <f t="shared" si="218"/>
        <v>2023NHS LanarkshireEthnicityCaribbean Or Black - Black</v>
      </c>
      <c r="F13971">
        <v>1.4325621373827001E-2</v>
      </c>
    </row>
    <row r="13972" spans="1:6" x14ac:dyDescent="0.25">
      <c r="A13972" s="95">
        <v>45016</v>
      </c>
      <c r="B13972" t="s">
        <v>110</v>
      </c>
      <c r="C13972" t="s">
        <v>90</v>
      </c>
      <c r="D13972" t="s">
        <v>94</v>
      </c>
      <c r="E13972" t="str">
        <f t="shared" si="218"/>
        <v>2023NHS LanarkshireEthnicityCaribbean Or Black - Caribbean</v>
      </c>
      <c r="F13972">
        <v>2.8651242747654099E-2</v>
      </c>
    </row>
    <row r="13973" spans="1:6" x14ac:dyDescent="0.25">
      <c r="A13973" s="95">
        <v>45016</v>
      </c>
      <c r="B13973" t="s">
        <v>110</v>
      </c>
      <c r="C13973" t="s">
        <v>90</v>
      </c>
      <c r="D13973" t="s">
        <v>95</v>
      </c>
      <c r="E13973" t="str">
        <f t="shared" si="218"/>
        <v>2023NHS LanarkshireEthnicityCaribbean Or Black - Other</v>
      </c>
      <c r="F13973">
        <v>2.1488432060740598E-2</v>
      </c>
    </row>
    <row r="13974" spans="1:6" x14ac:dyDescent="0.25">
      <c r="A13974" s="95">
        <v>45016</v>
      </c>
      <c r="B13974" t="s">
        <v>110</v>
      </c>
      <c r="C13974" t="s">
        <v>90</v>
      </c>
      <c r="D13974" t="s">
        <v>14</v>
      </c>
      <c r="E13974" t="str">
        <f t="shared" si="218"/>
        <v>2023NHS LanarkshireEthnicityDeclined</v>
      </c>
      <c r="F13974">
        <v>5.07126996633479</v>
      </c>
    </row>
    <row r="13975" spans="1:6" x14ac:dyDescent="0.25">
      <c r="A13975" s="95">
        <v>45016</v>
      </c>
      <c r="B13975" t="s">
        <v>110</v>
      </c>
      <c r="C13975" t="s">
        <v>90</v>
      </c>
      <c r="D13975" t="s">
        <v>96</v>
      </c>
      <c r="E13975" t="str">
        <f t="shared" si="218"/>
        <v>2023NHS LanarkshireEthnicityMixed Or Multiple Ethnic Group</v>
      </c>
      <c r="F13975">
        <v>0.236372752668146</v>
      </c>
    </row>
    <row r="13976" spans="1:6" x14ac:dyDescent="0.25">
      <c r="A13976" s="95">
        <v>45016</v>
      </c>
      <c r="B13976" t="s">
        <v>110</v>
      </c>
      <c r="C13976" t="s">
        <v>90</v>
      </c>
      <c r="D13976" t="s">
        <v>6</v>
      </c>
      <c r="E13976" t="str">
        <f t="shared" si="218"/>
        <v>2023NHS LanarkshireEthnicityNot Known</v>
      </c>
      <c r="F13976">
        <v>24.009741422534201</v>
      </c>
    </row>
    <row r="13977" spans="1:6" x14ac:dyDescent="0.25">
      <c r="A13977" s="95">
        <v>45016</v>
      </c>
      <c r="B13977" t="s">
        <v>110</v>
      </c>
      <c r="C13977" t="s">
        <v>90</v>
      </c>
      <c r="D13977" t="s">
        <v>97</v>
      </c>
      <c r="E13977" t="str">
        <f t="shared" si="218"/>
        <v>2023NHS LanarkshireEthnicityOther Ethnic Group - Arab</v>
      </c>
      <c r="F13977">
        <v>7.1628106869135403E-3</v>
      </c>
    </row>
    <row r="13978" spans="1:6" x14ac:dyDescent="0.25">
      <c r="A13978" s="95">
        <v>45016</v>
      </c>
      <c r="B13978" t="s">
        <v>110</v>
      </c>
      <c r="C13978" t="s">
        <v>90</v>
      </c>
      <c r="D13978" t="s">
        <v>98</v>
      </c>
      <c r="E13978" t="str">
        <f t="shared" si="218"/>
        <v>2023NHS LanarkshireEthnicityOther Ethnic Group - Other</v>
      </c>
      <c r="F13978">
        <v>0.236372752668146</v>
      </c>
    </row>
    <row r="13979" spans="1:6" x14ac:dyDescent="0.25">
      <c r="A13979" s="95">
        <v>45016</v>
      </c>
      <c r="B13979" t="s">
        <v>110</v>
      </c>
      <c r="C13979" t="s">
        <v>90</v>
      </c>
      <c r="D13979" t="s">
        <v>59</v>
      </c>
      <c r="E13979" t="str">
        <f t="shared" si="218"/>
        <v>2023NHS LanarkshireEthnicityWhite - Irish</v>
      </c>
      <c r="F13979">
        <v>0.68762982594370003</v>
      </c>
    </row>
    <row r="13980" spans="1:6" x14ac:dyDescent="0.25">
      <c r="A13980" s="95">
        <v>45016</v>
      </c>
      <c r="B13980" t="s">
        <v>110</v>
      </c>
      <c r="C13980" t="s">
        <v>90</v>
      </c>
      <c r="D13980" t="s">
        <v>100</v>
      </c>
      <c r="E13980" t="str">
        <f t="shared" si="218"/>
        <v>2023NHS LanarkshireEthnicityWhite - Other</v>
      </c>
      <c r="F13980">
        <v>2.3923787694291199</v>
      </c>
    </row>
    <row r="13981" spans="1:6" x14ac:dyDescent="0.25">
      <c r="A13981" s="95">
        <v>45016</v>
      </c>
      <c r="B13981" t="s">
        <v>110</v>
      </c>
      <c r="C13981" t="s">
        <v>90</v>
      </c>
      <c r="D13981" t="s">
        <v>101</v>
      </c>
      <c r="E13981" t="str">
        <f t="shared" si="218"/>
        <v>2023NHS LanarkshireEthnicityWhite - Other British</v>
      </c>
      <c r="F13981">
        <v>5.3935964472458897</v>
      </c>
    </row>
    <row r="13982" spans="1:6" x14ac:dyDescent="0.25">
      <c r="A13982" s="95">
        <v>45016</v>
      </c>
      <c r="B13982" t="s">
        <v>110</v>
      </c>
      <c r="C13982" t="s">
        <v>90</v>
      </c>
      <c r="D13982" t="s">
        <v>62</v>
      </c>
      <c r="E13982" t="str">
        <f t="shared" si="218"/>
        <v>2023NHS LanarkshireEthnicityWhite - Polish</v>
      </c>
      <c r="F13982">
        <v>2.8651242747654099E-2</v>
      </c>
    </row>
    <row r="13983" spans="1:6" x14ac:dyDescent="0.25">
      <c r="A13983" s="95">
        <v>45016</v>
      </c>
      <c r="B13983" t="s">
        <v>110</v>
      </c>
      <c r="C13983" t="s">
        <v>90</v>
      </c>
      <c r="D13983" t="s">
        <v>58</v>
      </c>
      <c r="E13983" t="str">
        <f t="shared" si="218"/>
        <v>2023NHS LanarkshireEthnicityWhite - Scottish</v>
      </c>
      <c r="F13983">
        <v>58.928443521237703</v>
      </c>
    </row>
    <row r="13984" spans="1:6" x14ac:dyDescent="0.25">
      <c r="A13984" s="95">
        <v>45016</v>
      </c>
      <c r="B13984" t="s">
        <v>111</v>
      </c>
      <c r="C13984" t="s">
        <v>90</v>
      </c>
      <c r="D13984" t="s">
        <v>69</v>
      </c>
      <c r="E13984" t="str">
        <f t="shared" si="218"/>
        <v>2023NHS LothianEthnicityAfrican - African</v>
      </c>
      <c r="F13984">
        <v>0.89691023575926199</v>
      </c>
    </row>
    <row r="13985" spans="1:6" x14ac:dyDescent="0.25">
      <c r="A13985" s="95">
        <v>45016</v>
      </c>
      <c r="B13985" t="s">
        <v>111</v>
      </c>
      <c r="C13985" t="s">
        <v>90</v>
      </c>
      <c r="D13985" t="s">
        <v>91</v>
      </c>
      <c r="E13985" t="str">
        <f t="shared" si="218"/>
        <v>2023NHS LothianEthnicityAfrican - Other</v>
      </c>
      <c r="F13985">
        <v>0.106164885049055</v>
      </c>
    </row>
    <row r="13986" spans="1:6" x14ac:dyDescent="0.25">
      <c r="A13986" s="95">
        <v>45016</v>
      </c>
      <c r="B13986" t="s">
        <v>111</v>
      </c>
      <c r="C13986" t="s">
        <v>90</v>
      </c>
      <c r="D13986" t="s">
        <v>66</v>
      </c>
      <c r="E13986" t="str">
        <f t="shared" si="218"/>
        <v>2023NHS LothianEthnicityAsian - Bangladeshi</v>
      </c>
      <c r="F13986">
        <v>0.10982574315419499</v>
      </c>
    </row>
    <row r="13987" spans="1:6" x14ac:dyDescent="0.25">
      <c r="A13987" s="95">
        <v>45016</v>
      </c>
      <c r="B13987" t="s">
        <v>111</v>
      </c>
      <c r="C13987" t="s">
        <v>90</v>
      </c>
      <c r="D13987" t="s">
        <v>67</v>
      </c>
      <c r="E13987" t="str">
        <f t="shared" si="218"/>
        <v>2023NHS LothianEthnicityAsian - Chinese</v>
      </c>
      <c r="F13987">
        <v>0.76145848586908704</v>
      </c>
    </row>
    <row r="13988" spans="1:6" x14ac:dyDescent="0.25">
      <c r="A13988" s="95">
        <v>45016</v>
      </c>
      <c r="B13988" t="s">
        <v>111</v>
      </c>
      <c r="C13988" t="s">
        <v>90</v>
      </c>
      <c r="D13988" t="s">
        <v>64</v>
      </c>
      <c r="E13988" t="str">
        <f t="shared" si="218"/>
        <v>2023NHS LothianEthnicityAsian - Indian</v>
      </c>
      <c r="F13988">
        <v>1.204422316591</v>
      </c>
    </row>
    <row r="13989" spans="1:6" x14ac:dyDescent="0.25">
      <c r="A13989" s="95">
        <v>45016</v>
      </c>
      <c r="B13989" t="s">
        <v>111</v>
      </c>
      <c r="C13989" t="s">
        <v>90</v>
      </c>
      <c r="D13989" t="s">
        <v>92</v>
      </c>
      <c r="E13989" t="str">
        <f t="shared" si="218"/>
        <v>2023NHS LothianEthnicityAsian - Other</v>
      </c>
      <c r="F13989">
        <v>1.0433445599648501</v>
      </c>
    </row>
    <row r="13990" spans="1:6" x14ac:dyDescent="0.25">
      <c r="A13990" s="95">
        <v>45016</v>
      </c>
      <c r="B13990" t="s">
        <v>111</v>
      </c>
      <c r="C13990" t="s">
        <v>90</v>
      </c>
      <c r="D13990" t="s">
        <v>65</v>
      </c>
      <c r="E13990" t="str">
        <f t="shared" si="218"/>
        <v>2023NHS LothianEthnicityAsian - Pakistani</v>
      </c>
      <c r="F13990">
        <v>0.56011129008639604</v>
      </c>
    </row>
    <row r="13991" spans="1:6" x14ac:dyDescent="0.25">
      <c r="A13991" s="95">
        <v>45016</v>
      </c>
      <c r="B13991" t="s">
        <v>111</v>
      </c>
      <c r="C13991" t="s">
        <v>90</v>
      </c>
      <c r="D13991" t="s">
        <v>93</v>
      </c>
      <c r="E13991" t="str">
        <f t="shared" si="218"/>
        <v>2023NHS LothianEthnicityCaribbean Or Black - Black</v>
      </c>
      <c r="F13991">
        <v>2.1965148630838999E-2</v>
      </c>
    </row>
    <row r="13992" spans="1:6" x14ac:dyDescent="0.25">
      <c r="A13992" s="95">
        <v>45016</v>
      </c>
      <c r="B13992" t="s">
        <v>111</v>
      </c>
      <c r="C13992" t="s">
        <v>90</v>
      </c>
      <c r="D13992" t="s">
        <v>94</v>
      </c>
      <c r="E13992" t="str">
        <f t="shared" si="218"/>
        <v>2023NHS LothianEthnicityCaribbean Or Black - Caribbean</v>
      </c>
      <c r="F13992">
        <v>8.7860594523356206E-2</v>
      </c>
    </row>
    <row r="13993" spans="1:6" x14ac:dyDescent="0.25">
      <c r="A13993" s="95">
        <v>45016</v>
      </c>
      <c r="B13993" t="s">
        <v>111</v>
      </c>
      <c r="C13993" t="s">
        <v>90</v>
      </c>
      <c r="D13993" t="s">
        <v>95</v>
      </c>
      <c r="E13993" t="str">
        <f t="shared" si="218"/>
        <v>2023NHS LothianEthnicityCaribbean Or Black - Other</v>
      </c>
      <c r="F13993">
        <v>8.4199736418216403E-2</v>
      </c>
    </row>
    <row r="13994" spans="1:6" x14ac:dyDescent="0.25">
      <c r="A13994" s="95">
        <v>45016</v>
      </c>
      <c r="B13994" t="s">
        <v>111</v>
      </c>
      <c r="C13994" t="s">
        <v>90</v>
      </c>
      <c r="D13994" t="s">
        <v>14</v>
      </c>
      <c r="E13994" t="str">
        <f t="shared" si="218"/>
        <v>2023NHS LothianEthnicityDeclined</v>
      </c>
      <c r="F13994">
        <v>18.7765412212622</v>
      </c>
    </row>
    <row r="13995" spans="1:6" x14ac:dyDescent="0.25">
      <c r="A13995" s="95">
        <v>45016</v>
      </c>
      <c r="B13995" t="s">
        <v>111</v>
      </c>
      <c r="C13995" t="s">
        <v>90</v>
      </c>
      <c r="D13995" t="s">
        <v>96</v>
      </c>
      <c r="E13995" t="str">
        <f t="shared" si="218"/>
        <v>2023NHS LothianEthnicityMixed Or Multiple Ethnic Group</v>
      </c>
      <c r="F13995">
        <v>0.73583247913310801</v>
      </c>
    </row>
    <row r="13996" spans="1:6" x14ac:dyDescent="0.25">
      <c r="A13996" s="95">
        <v>45016</v>
      </c>
      <c r="B13996" t="s">
        <v>111</v>
      </c>
      <c r="C13996" t="s">
        <v>90</v>
      </c>
      <c r="D13996" t="s">
        <v>6</v>
      </c>
      <c r="E13996" t="str">
        <f t="shared" si="218"/>
        <v>2023NHS LothianEthnicityNot Known</v>
      </c>
      <c r="F13996">
        <v>6.2820325084199702</v>
      </c>
    </row>
    <row r="13997" spans="1:6" x14ac:dyDescent="0.25">
      <c r="A13997" s="95">
        <v>45016</v>
      </c>
      <c r="B13997" t="s">
        <v>111</v>
      </c>
      <c r="C13997" t="s">
        <v>90</v>
      </c>
      <c r="D13997" t="s">
        <v>97</v>
      </c>
      <c r="E13997" t="str">
        <f t="shared" si="218"/>
        <v>2023NHS LothianEthnicityOther Ethnic Group - Arab</v>
      </c>
      <c r="F13997">
        <v>3.6608581051398401E-2</v>
      </c>
    </row>
    <row r="13998" spans="1:6" x14ac:dyDescent="0.25">
      <c r="A13998" s="95">
        <v>45016</v>
      </c>
      <c r="B13998" t="s">
        <v>111</v>
      </c>
      <c r="C13998" t="s">
        <v>90</v>
      </c>
      <c r="D13998" t="s">
        <v>98</v>
      </c>
      <c r="E13998" t="str">
        <f t="shared" si="218"/>
        <v>2023NHS LothianEthnicityOther Ethnic Group - Other</v>
      </c>
      <c r="F13998">
        <v>0.41733782398594199</v>
      </c>
    </row>
    <row r="13999" spans="1:6" x14ac:dyDescent="0.25">
      <c r="A13999" s="95">
        <v>45016</v>
      </c>
      <c r="B13999" t="s">
        <v>111</v>
      </c>
      <c r="C13999" t="s">
        <v>90</v>
      </c>
      <c r="D13999" t="s">
        <v>99</v>
      </c>
      <c r="E13999" t="str">
        <f t="shared" si="218"/>
        <v>2023NHS LothianEthnicityWhite - Gypsy Traveller</v>
      </c>
      <c r="F13999">
        <v>1.09825743154195E-2</v>
      </c>
    </row>
    <row r="14000" spans="1:6" x14ac:dyDescent="0.25">
      <c r="A14000" s="95">
        <v>45016</v>
      </c>
      <c r="B14000" t="s">
        <v>111</v>
      </c>
      <c r="C14000" t="s">
        <v>90</v>
      </c>
      <c r="D14000" t="s">
        <v>59</v>
      </c>
      <c r="E14000" t="str">
        <f t="shared" si="218"/>
        <v>2023NHS LothianEthnicityWhite - Irish</v>
      </c>
      <c r="F14000">
        <v>2.4674183628642501</v>
      </c>
    </row>
    <row r="14001" spans="1:6" x14ac:dyDescent="0.25">
      <c r="A14001" s="95">
        <v>45016</v>
      </c>
      <c r="B14001" t="s">
        <v>111</v>
      </c>
      <c r="C14001" t="s">
        <v>90</v>
      </c>
      <c r="D14001" t="s">
        <v>100</v>
      </c>
      <c r="E14001" t="str">
        <f t="shared" si="218"/>
        <v>2023NHS LothianEthnicityWhite - Other</v>
      </c>
      <c r="F14001">
        <v>6.7652657782984296</v>
      </c>
    </row>
    <row r="14002" spans="1:6" x14ac:dyDescent="0.25">
      <c r="A14002" s="95">
        <v>45016</v>
      </c>
      <c r="B14002" t="s">
        <v>111</v>
      </c>
      <c r="C14002" t="s">
        <v>90</v>
      </c>
      <c r="D14002" t="s">
        <v>101</v>
      </c>
      <c r="E14002" t="str">
        <f t="shared" si="218"/>
        <v>2023NHS LothianEthnicityWhite - Other British</v>
      </c>
      <c r="F14002">
        <v>10.8544442817396</v>
      </c>
    </row>
    <row r="14003" spans="1:6" x14ac:dyDescent="0.25">
      <c r="A14003" s="95">
        <v>45016</v>
      </c>
      <c r="B14003" t="s">
        <v>111</v>
      </c>
      <c r="C14003" t="s">
        <v>90</v>
      </c>
      <c r="D14003" t="s">
        <v>62</v>
      </c>
      <c r="E14003" t="str">
        <f t="shared" si="218"/>
        <v>2023NHS LothianEthnicityWhite - Polish</v>
      </c>
      <c r="F14003">
        <v>0.31117293893688602</v>
      </c>
    </row>
    <row r="14004" spans="1:6" x14ac:dyDescent="0.25">
      <c r="A14004" s="95">
        <v>45016</v>
      </c>
      <c r="B14004" t="s">
        <v>111</v>
      </c>
      <c r="C14004" t="s">
        <v>90</v>
      </c>
      <c r="D14004" t="s">
        <v>58</v>
      </c>
      <c r="E14004" t="str">
        <f t="shared" si="218"/>
        <v>2023NHS LothianEthnicityWhite - Scottish</v>
      </c>
      <c r="F14004">
        <v>48.466100453946403</v>
      </c>
    </row>
    <row r="14005" spans="1:6" x14ac:dyDescent="0.25">
      <c r="A14005" s="95">
        <v>45016</v>
      </c>
      <c r="B14005" t="s">
        <v>52</v>
      </c>
      <c r="C14005" t="s">
        <v>90</v>
      </c>
      <c r="D14005" t="s">
        <v>69</v>
      </c>
      <c r="E14005" t="str">
        <f t="shared" si="218"/>
        <v>2023NHS National Services ScotlandEthnicityAfrican - African</v>
      </c>
      <c r="F14005">
        <v>0.65146579804560201</v>
      </c>
    </row>
    <row r="14006" spans="1:6" x14ac:dyDescent="0.25">
      <c r="A14006" s="95">
        <v>45016</v>
      </c>
      <c r="B14006" t="s">
        <v>52</v>
      </c>
      <c r="C14006" t="s">
        <v>90</v>
      </c>
      <c r="D14006" t="s">
        <v>91</v>
      </c>
      <c r="E14006" t="str">
        <f t="shared" si="218"/>
        <v>2023NHS National Services ScotlandEthnicityAfrican - Other</v>
      </c>
      <c r="F14006">
        <v>0.14806040864672701</v>
      </c>
    </row>
    <row r="14007" spans="1:6" x14ac:dyDescent="0.25">
      <c r="A14007" s="95">
        <v>45016</v>
      </c>
      <c r="B14007" t="s">
        <v>52</v>
      </c>
      <c r="C14007" t="s">
        <v>90</v>
      </c>
      <c r="D14007" t="s">
        <v>66</v>
      </c>
      <c r="E14007" t="str">
        <f t="shared" si="218"/>
        <v>2023NHS National Services ScotlandEthnicityAsian - Bangladeshi</v>
      </c>
      <c r="F14007">
        <v>0.118448326917382</v>
      </c>
    </row>
    <row r="14008" spans="1:6" x14ac:dyDescent="0.25">
      <c r="A14008" s="95">
        <v>45016</v>
      </c>
      <c r="B14008" t="s">
        <v>52</v>
      </c>
      <c r="C14008" t="s">
        <v>90</v>
      </c>
      <c r="D14008" t="s">
        <v>67</v>
      </c>
      <c r="E14008" t="str">
        <f t="shared" si="218"/>
        <v>2023NHS National Services ScotlandEthnicityAsian - Chinese</v>
      </c>
      <c r="F14008">
        <v>0.35534498075214599</v>
      </c>
    </row>
    <row r="14009" spans="1:6" x14ac:dyDescent="0.25">
      <c r="A14009" s="95">
        <v>45016</v>
      </c>
      <c r="B14009" t="s">
        <v>52</v>
      </c>
      <c r="C14009" t="s">
        <v>90</v>
      </c>
      <c r="D14009" t="s">
        <v>64</v>
      </c>
      <c r="E14009" t="str">
        <f t="shared" si="218"/>
        <v>2023NHS National Services ScotlandEthnicityAsian - Indian</v>
      </c>
      <c r="F14009">
        <v>0.76991412496298495</v>
      </c>
    </row>
    <row r="14010" spans="1:6" x14ac:dyDescent="0.25">
      <c r="A14010" s="95">
        <v>45016</v>
      </c>
      <c r="B14010" t="s">
        <v>52</v>
      </c>
      <c r="C14010" t="s">
        <v>90</v>
      </c>
      <c r="D14010" t="s">
        <v>92</v>
      </c>
      <c r="E14010" t="str">
        <f t="shared" si="218"/>
        <v>2023NHS National Services ScotlandEthnicityAsian - Other</v>
      </c>
      <c r="F14010">
        <v>0.62185371631625697</v>
      </c>
    </row>
    <row r="14011" spans="1:6" x14ac:dyDescent="0.25">
      <c r="A14011" s="95">
        <v>45016</v>
      </c>
      <c r="B14011" t="s">
        <v>52</v>
      </c>
      <c r="C14011" t="s">
        <v>90</v>
      </c>
      <c r="D14011" t="s">
        <v>65</v>
      </c>
      <c r="E14011" t="str">
        <f t="shared" si="218"/>
        <v>2023NHS National Services ScotlandEthnicityAsian - Pakistani</v>
      </c>
      <c r="F14011">
        <v>0.65146579804560201</v>
      </c>
    </row>
    <row r="14012" spans="1:6" x14ac:dyDescent="0.25">
      <c r="A14012" s="95">
        <v>45016</v>
      </c>
      <c r="B14012" t="s">
        <v>52</v>
      </c>
      <c r="C14012" t="s">
        <v>90</v>
      </c>
      <c r="D14012" t="s">
        <v>93</v>
      </c>
      <c r="E14012" t="str">
        <f t="shared" si="218"/>
        <v>2023NHS National Services ScotlandEthnicityCaribbean Or Black - Black</v>
      </c>
      <c r="F14012">
        <v>0.20728457210541901</v>
      </c>
    </row>
    <row r="14013" spans="1:6" x14ac:dyDescent="0.25">
      <c r="A14013" s="95">
        <v>45016</v>
      </c>
      <c r="B14013" t="s">
        <v>52</v>
      </c>
      <c r="C14013" t="s">
        <v>90</v>
      </c>
      <c r="D14013" t="s">
        <v>94</v>
      </c>
      <c r="E14013" t="str">
        <f t="shared" si="218"/>
        <v>2023NHS National Services ScotlandEthnicityCaribbean Or Black - Caribbean</v>
      </c>
      <c r="F14013">
        <v>5.9224163458691102E-2</v>
      </c>
    </row>
    <row r="14014" spans="1:6" x14ac:dyDescent="0.25">
      <c r="A14014" s="95">
        <v>45016</v>
      </c>
      <c r="B14014" t="s">
        <v>52</v>
      </c>
      <c r="C14014" t="s">
        <v>90</v>
      </c>
      <c r="D14014" t="s">
        <v>95</v>
      </c>
      <c r="E14014" t="str">
        <f t="shared" si="218"/>
        <v>2023NHS National Services ScotlandEthnicityCaribbean Or Black - Other</v>
      </c>
      <c r="F14014">
        <v>2.9612081729345499E-2</v>
      </c>
    </row>
    <row r="14015" spans="1:6" x14ac:dyDescent="0.25">
      <c r="A14015" s="95">
        <v>45016</v>
      </c>
      <c r="B14015" t="s">
        <v>52</v>
      </c>
      <c r="C14015" t="s">
        <v>90</v>
      </c>
      <c r="D14015" t="s">
        <v>14</v>
      </c>
      <c r="E14015" t="str">
        <f t="shared" si="218"/>
        <v>2023NHS National Services ScotlandEthnicityDeclined</v>
      </c>
      <c r="F14015">
        <v>6.3665975718092902</v>
      </c>
    </row>
    <row r="14016" spans="1:6" x14ac:dyDescent="0.25">
      <c r="A14016" s="95">
        <v>45016</v>
      </c>
      <c r="B14016" t="s">
        <v>52</v>
      </c>
      <c r="C14016" t="s">
        <v>90</v>
      </c>
      <c r="D14016" t="s">
        <v>96</v>
      </c>
      <c r="E14016" t="str">
        <f t="shared" si="218"/>
        <v>2023NHS National Services ScotlandEthnicityMixed Or Multiple Ethnic Group</v>
      </c>
      <c r="F14016">
        <v>0.65146579804560201</v>
      </c>
    </row>
    <row r="14017" spans="1:6" x14ac:dyDescent="0.25">
      <c r="A14017" s="95">
        <v>45016</v>
      </c>
      <c r="B14017" t="s">
        <v>52</v>
      </c>
      <c r="C14017" t="s">
        <v>90</v>
      </c>
      <c r="D14017" t="s">
        <v>6</v>
      </c>
      <c r="E14017" t="str">
        <f t="shared" si="218"/>
        <v>2023NHS National Services ScotlandEthnicityNot Known</v>
      </c>
      <c r="F14017">
        <v>6.92922712466686</v>
      </c>
    </row>
    <row r="14018" spans="1:6" x14ac:dyDescent="0.25">
      <c r="A14018" s="95">
        <v>45016</v>
      </c>
      <c r="B14018" t="s">
        <v>52</v>
      </c>
      <c r="C14018" t="s">
        <v>90</v>
      </c>
      <c r="D14018" t="s">
        <v>97</v>
      </c>
      <c r="E14018" t="str">
        <f t="shared" si="218"/>
        <v>2023NHS National Services ScotlandEthnicityOther Ethnic Group - Arab</v>
      </c>
      <c r="F14018">
        <v>0.41456914421083801</v>
      </c>
    </row>
    <row r="14019" spans="1:6" x14ac:dyDescent="0.25">
      <c r="A14019" s="95">
        <v>45016</v>
      </c>
      <c r="B14019" t="s">
        <v>52</v>
      </c>
      <c r="C14019" t="s">
        <v>90</v>
      </c>
      <c r="D14019" t="s">
        <v>98</v>
      </c>
      <c r="E14019" t="str">
        <f t="shared" si="218"/>
        <v>2023NHS National Services ScotlandEthnicityOther Ethnic Group - Other</v>
      </c>
      <c r="F14019">
        <v>0.38495706248149197</v>
      </c>
    </row>
    <row r="14020" spans="1:6" x14ac:dyDescent="0.25">
      <c r="A14020" s="95">
        <v>45016</v>
      </c>
      <c r="B14020" t="s">
        <v>52</v>
      </c>
      <c r="C14020" t="s">
        <v>90</v>
      </c>
      <c r="D14020" t="s">
        <v>99</v>
      </c>
      <c r="E14020" t="str">
        <f t="shared" ref="E14020:E14083" si="219">"20"&amp;RIGHT(TEXT(A14020,"dd-mmm-yy"),2)&amp;B14020&amp;C14020&amp;D14020</f>
        <v>2023NHS National Services ScotlandEthnicityWhite - Gypsy Traveller</v>
      </c>
      <c r="F14020">
        <v>8.8836245188036705E-2</v>
      </c>
    </row>
    <row r="14021" spans="1:6" x14ac:dyDescent="0.25">
      <c r="A14021" s="95">
        <v>45016</v>
      </c>
      <c r="B14021" t="s">
        <v>52</v>
      </c>
      <c r="C14021" t="s">
        <v>90</v>
      </c>
      <c r="D14021" t="s">
        <v>59</v>
      </c>
      <c r="E14021" t="str">
        <f t="shared" si="219"/>
        <v>2023NHS National Services ScotlandEthnicityWhite - Irish</v>
      </c>
      <c r="F14021">
        <v>0.74030204323363902</v>
      </c>
    </row>
    <row r="14022" spans="1:6" x14ac:dyDescent="0.25">
      <c r="A14022" s="95">
        <v>45016</v>
      </c>
      <c r="B14022" t="s">
        <v>52</v>
      </c>
      <c r="C14022" t="s">
        <v>90</v>
      </c>
      <c r="D14022" t="s">
        <v>100</v>
      </c>
      <c r="E14022" t="str">
        <f t="shared" si="219"/>
        <v>2023NHS National Services ScotlandEthnicityWhite - Other</v>
      </c>
      <c r="F14022">
        <v>3.73112229789754</v>
      </c>
    </row>
    <row r="14023" spans="1:6" x14ac:dyDescent="0.25">
      <c r="A14023" s="95">
        <v>45016</v>
      </c>
      <c r="B14023" t="s">
        <v>52</v>
      </c>
      <c r="C14023" t="s">
        <v>90</v>
      </c>
      <c r="D14023" t="s">
        <v>101</v>
      </c>
      <c r="E14023" t="str">
        <f t="shared" si="219"/>
        <v>2023NHS National Services ScotlandEthnicityWhite - Other British</v>
      </c>
      <c r="F14023">
        <v>7.4030204323363904</v>
      </c>
    </row>
    <row r="14024" spans="1:6" x14ac:dyDescent="0.25">
      <c r="A14024" s="95">
        <v>45016</v>
      </c>
      <c r="B14024" t="s">
        <v>52</v>
      </c>
      <c r="C14024" t="s">
        <v>90</v>
      </c>
      <c r="D14024" t="s">
        <v>62</v>
      </c>
      <c r="E14024" t="str">
        <f t="shared" si="219"/>
        <v>2023NHS National Services ScotlandEthnicityWhite - Polish</v>
      </c>
      <c r="F14024">
        <v>0.53301747112821996</v>
      </c>
    </row>
    <row r="14025" spans="1:6" x14ac:dyDescent="0.25">
      <c r="A14025" s="95">
        <v>45016</v>
      </c>
      <c r="B14025" t="s">
        <v>52</v>
      </c>
      <c r="C14025" t="s">
        <v>90</v>
      </c>
      <c r="D14025" t="s">
        <v>58</v>
      </c>
      <c r="E14025" t="str">
        <f t="shared" si="219"/>
        <v>2023NHS National Services ScotlandEthnicityWhite - Scottish</v>
      </c>
      <c r="F14025">
        <v>69.144210838021905</v>
      </c>
    </row>
    <row r="14026" spans="1:6" x14ac:dyDescent="0.25">
      <c r="A14026" s="95">
        <v>45016</v>
      </c>
      <c r="B14026" t="s">
        <v>112</v>
      </c>
      <c r="C14026" t="s">
        <v>90</v>
      </c>
      <c r="D14026" t="s">
        <v>69</v>
      </c>
      <c r="E14026" t="str">
        <f t="shared" si="219"/>
        <v>2023NHS OrkneyEthnicityAfrican - African</v>
      </c>
      <c r="F14026">
        <v>0.41152263374485598</v>
      </c>
    </row>
    <row r="14027" spans="1:6" x14ac:dyDescent="0.25">
      <c r="A14027" s="95">
        <v>45016</v>
      </c>
      <c r="B14027" t="s">
        <v>112</v>
      </c>
      <c r="C14027" t="s">
        <v>90</v>
      </c>
      <c r="D14027" t="s">
        <v>91</v>
      </c>
      <c r="E14027" t="str">
        <f t="shared" si="219"/>
        <v>2023NHS OrkneyEthnicityAfrican - Other</v>
      </c>
      <c r="F14027">
        <v>0.27434842249656999</v>
      </c>
    </row>
    <row r="14028" spans="1:6" x14ac:dyDescent="0.25">
      <c r="A14028" s="95">
        <v>45016</v>
      </c>
      <c r="B14028" t="s">
        <v>112</v>
      </c>
      <c r="C14028" t="s">
        <v>90</v>
      </c>
      <c r="D14028" t="s">
        <v>64</v>
      </c>
      <c r="E14028" t="str">
        <f t="shared" si="219"/>
        <v>2023NHS OrkneyEthnicityAsian - Indian</v>
      </c>
      <c r="F14028">
        <v>0.27434842249656999</v>
      </c>
    </row>
    <row r="14029" spans="1:6" x14ac:dyDescent="0.25">
      <c r="A14029" s="95">
        <v>45016</v>
      </c>
      <c r="B14029" t="s">
        <v>112</v>
      </c>
      <c r="C14029" t="s">
        <v>90</v>
      </c>
      <c r="D14029" t="s">
        <v>92</v>
      </c>
      <c r="E14029" t="str">
        <f t="shared" si="219"/>
        <v>2023NHS OrkneyEthnicityAsian - Other</v>
      </c>
      <c r="F14029">
        <v>0.27434842249656999</v>
      </c>
    </row>
    <row r="14030" spans="1:6" x14ac:dyDescent="0.25">
      <c r="A14030" s="95">
        <v>45016</v>
      </c>
      <c r="B14030" t="s">
        <v>112</v>
      </c>
      <c r="C14030" t="s">
        <v>90</v>
      </c>
      <c r="D14030" t="s">
        <v>65</v>
      </c>
      <c r="E14030" t="str">
        <f t="shared" si="219"/>
        <v>2023NHS OrkneyEthnicityAsian - Pakistani</v>
      </c>
      <c r="F14030">
        <v>0.41152263374485598</v>
      </c>
    </row>
    <row r="14031" spans="1:6" x14ac:dyDescent="0.25">
      <c r="A14031" s="95">
        <v>45016</v>
      </c>
      <c r="B14031" t="s">
        <v>112</v>
      </c>
      <c r="C14031" t="s">
        <v>90</v>
      </c>
      <c r="D14031" t="s">
        <v>95</v>
      </c>
      <c r="E14031" t="str">
        <f t="shared" si="219"/>
        <v>2023NHS OrkneyEthnicityCaribbean Or Black - Other</v>
      </c>
      <c r="F14031">
        <v>0.13717421124828499</v>
      </c>
    </row>
    <row r="14032" spans="1:6" x14ac:dyDescent="0.25">
      <c r="A14032" s="95">
        <v>45016</v>
      </c>
      <c r="B14032" t="s">
        <v>112</v>
      </c>
      <c r="C14032" t="s">
        <v>90</v>
      </c>
      <c r="D14032" t="s">
        <v>14</v>
      </c>
      <c r="E14032" t="str">
        <f t="shared" si="219"/>
        <v>2023NHS OrkneyEthnicityDeclined</v>
      </c>
      <c r="F14032">
        <v>4.8010973936899797</v>
      </c>
    </row>
    <row r="14033" spans="1:6" x14ac:dyDescent="0.25">
      <c r="A14033" s="95">
        <v>45016</v>
      </c>
      <c r="B14033" t="s">
        <v>112</v>
      </c>
      <c r="C14033" t="s">
        <v>90</v>
      </c>
      <c r="D14033" t="s">
        <v>96</v>
      </c>
      <c r="E14033" t="str">
        <f t="shared" si="219"/>
        <v>2023NHS OrkneyEthnicityMixed Or Multiple Ethnic Group</v>
      </c>
      <c r="F14033">
        <v>0.54869684499314098</v>
      </c>
    </row>
    <row r="14034" spans="1:6" x14ac:dyDescent="0.25">
      <c r="A14034" s="95">
        <v>45016</v>
      </c>
      <c r="B14034" t="s">
        <v>112</v>
      </c>
      <c r="C14034" t="s">
        <v>90</v>
      </c>
      <c r="D14034" t="s">
        <v>6</v>
      </c>
      <c r="E14034" t="str">
        <f t="shared" si="219"/>
        <v>2023NHS OrkneyEthnicityNot Known</v>
      </c>
      <c r="F14034">
        <v>4.9382716049382704</v>
      </c>
    </row>
    <row r="14035" spans="1:6" x14ac:dyDescent="0.25">
      <c r="A14035" s="95">
        <v>45016</v>
      </c>
      <c r="B14035" t="s">
        <v>112</v>
      </c>
      <c r="C14035" t="s">
        <v>90</v>
      </c>
      <c r="D14035" t="s">
        <v>97</v>
      </c>
      <c r="E14035" t="str">
        <f t="shared" si="219"/>
        <v>2023NHS OrkneyEthnicityOther Ethnic Group - Arab</v>
      </c>
      <c r="F14035">
        <v>0.13717421124828499</v>
      </c>
    </row>
    <row r="14036" spans="1:6" x14ac:dyDescent="0.25">
      <c r="A14036" s="95">
        <v>45016</v>
      </c>
      <c r="B14036" t="s">
        <v>112</v>
      </c>
      <c r="C14036" t="s">
        <v>90</v>
      </c>
      <c r="D14036" t="s">
        <v>98</v>
      </c>
      <c r="E14036" t="str">
        <f t="shared" si="219"/>
        <v>2023NHS OrkneyEthnicityOther Ethnic Group - Other</v>
      </c>
      <c r="F14036">
        <v>0.13717421124828499</v>
      </c>
    </row>
    <row r="14037" spans="1:6" x14ac:dyDescent="0.25">
      <c r="A14037" s="95">
        <v>45016</v>
      </c>
      <c r="B14037" t="s">
        <v>112</v>
      </c>
      <c r="C14037" t="s">
        <v>90</v>
      </c>
      <c r="D14037" t="s">
        <v>59</v>
      </c>
      <c r="E14037" t="str">
        <f t="shared" si="219"/>
        <v>2023NHS OrkneyEthnicityWhite - Irish</v>
      </c>
      <c r="F14037">
        <v>0.68587105624142597</v>
      </c>
    </row>
    <row r="14038" spans="1:6" x14ac:dyDescent="0.25">
      <c r="A14038" s="95">
        <v>45016</v>
      </c>
      <c r="B14038" t="s">
        <v>112</v>
      </c>
      <c r="C14038" t="s">
        <v>90</v>
      </c>
      <c r="D14038" t="s">
        <v>100</v>
      </c>
      <c r="E14038" t="str">
        <f t="shared" si="219"/>
        <v>2023NHS OrkneyEthnicityWhite - Other</v>
      </c>
      <c r="F14038">
        <v>5.2126200274348404</v>
      </c>
    </row>
    <row r="14039" spans="1:6" x14ac:dyDescent="0.25">
      <c r="A14039" s="95">
        <v>45016</v>
      </c>
      <c r="B14039" t="s">
        <v>112</v>
      </c>
      <c r="C14039" t="s">
        <v>90</v>
      </c>
      <c r="D14039" t="s">
        <v>101</v>
      </c>
      <c r="E14039" t="str">
        <f t="shared" si="219"/>
        <v>2023NHS OrkneyEthnicityWhite - Other British</v>
      </c>
      <c r="F14039">
        <v>17.009602194787298</v>
      </c>
    </row>
    <row r="14040" spans="1:6" x14ac:dyDescent="0.25">
      <c r="A14040" s="95">
        <v>45016</v>
      </c>
      <c r="B14040" t="s">
        <v>112</v>
      </c>
      <c r="C14040" t="s">
        <v>90</v>
      </c>
      <c r="D14040" t="s">
        <v>62</v>
      </c>
      <c r="E14040" t="str">
        <f t="shared" si="219"/>
        <v>2023NHS OrkneyEthnicityWhite - Polish</v>
      </c>
      <c r="F14040">
        <v>0.27434842249656999</v>
      </c>
    </row>
    <row r="14041" spans="1:6" x14ac:dyDescent="0.25">
      <c r="A14041" s="95">
        <v>45016</v>
      </c>
      <c r="B14041" t="s">
        <v>112</v>
      </c>
      <c r="C14041" t="s">
        <v>90</v>
      </c>
      <c r="D14041" t="s">
        <v>58</v>
      </c>
      <c r="E14041" t="str">
        <f t="shared" si="219"/>
        <v>2023NHS OrkneyEthnicityWhite - Scottish</v>
      </c>
      <c r="F14041">
        <v>64.471879286694104</v>
      </c>
    </row>
    <row r="14042" spans="1:6" x14ac:dyDescent="0.25">
      <c r="A14042" s="95">
        <v>45016</v>
      </c>
      <c r="B14042" t="s">
        <v>113</v>
      </c>
      <c r="C14042" t="s">
        <v>90</v>
      </c>
      <c r="D14042" t="s">
        <v>69</v>
      </c>
      <c r="E14042" t="str">
        <f t="shared" si="219"/>
        <v>2023NHS ShetlandEthnicityAfrican - African</v>
      </c>
      <c r="F14042">
        <v>0.12121212121212099</v>
      </c>
    </row>
    <row r="14043" spans="1:6" x14ac:dyDescent="0.25">
      <c r="A14043" s="95">
        <v>45016</v>
      </c>
      <c r="B14043" t="s">
        <v>113</v>
      </c>
      <c r="C14043" t="s">
        <v>90</v>
      </c>
      <c r="D14043" t="s">
        <v>91</v>
      </c>
      <c r="E14043" t="str">
        <f t="shared" si="219"/>
        <v>2023NHS ShetlandEthnicityAfrican - Other</v>
      </c>
      <c r="F14043">
        <v>0.24242424242424199</v>
      </c>
    </row>
    <row r="14044" spans="1:6" x14ac:dyDescent="0.25">
      <c r="A14044" s="95">
        <v>45016</v>
      </c>
      <c r="B14044" t="s">
        <v>113</v>
      </c>
      <c r="C14044" t="s">
        <v>90</v>
      </c>
      <c r="D14044" t="s">
        <v>67</v>
      </c>
      <c r="E14044" t="str">
        <f t="shared" si="219"/>
        <v>2023NHS ShetlandEthnicityAsian - Chinese</v>
      </c>
      <c r="F14044">
        <v>0.24242424242424199</v>
      </c>
    </row>
    <row r="14045" spans="1:6" x14ac:dyDescent="0.25">
      <c r="A14045" s="95">
        <v>45016</v>
      </c>
      <c r="B14045" t="s">
        <v>113</v>
      </c>
      <c r="C14045" t="s">
        <v>90</v>
      </c>
      <c r="D14045" t="s">
        <v>64</v>
      </c>
      <c r="E14045" t="str">
        <f t="shared" si="219"/>
        <v>2023NHS ShetlandEthnicityAsian - Indian</v>
      </c>
      <c r="F14045">
        <v>0.36363636363636298</v>
      </c>
    </row>
    <row r="14046" spans="1:6" x14ac:dyDescent="0.25">
      <c r="A14046" s="95">
        <v>45016</v>
      </c>
      <c r="B14046" t="s">
        <v>113</v>
      </c>
      <c r="C14046" t="s">
        <v>90</v>
      </c>
      <c r="D14046" t="s">
        <v>92</v>
      </c>
      <c r="E14046" t="str">
        <f t="shared" si="219"/>
        <v>2023NHS ShetlandEthnicityAsian - Other</v>
      </c>
      <c r="F14046">
        <v>0.84848484848484795</v>
      </c>
    </row>
    <row r="14047" spans="1:6" x14ac:dyDescent="0.25">
      <c r="A14047" s="95">
        <v>45016</v>
      </c>
      <c r="B14047" t="s">
        <v>113</v>
      </c>
      <c r="C14047" t="s">
        <v>90</v>
      </c>
      <c r="D14047" t="s">
        <v>94</v>
      </c>
      <c r="E14047" t="str">
        <f t="shared" si="219"/>
        <v>2023NHS ShetlandEthnicityCaribbean Or Black - Caribbean</v>
      </c>
      <c r="F14047">
        <v>0.12121212121212099</v>
      </c>
    </row>
    <row r="14048" spans="1:6" x14ac:dyDescent="0.25">
      <c r="A14048" s="95">
        <v>45016</v>
      </c>
      <c r="B14048" t="s">
        <v>113</v>
      </c>
      <c r="C14048" t="s">
        <v>90</v>
      </c>
      <c r="D14048" t="s">
        <v>14</v>
      </c>
      <c r="E14048" t="str">
        <f t="shared" si="219"/>
        <v>2023NHS ShetlandEthnicityDeclined</v>
      </c>
      <c r="F14048">
        <v>3.5151515151515098</v>
      </c>
    </row>
    <row r="14049" spans="1:6" x14ac:dyDescent="0.25">
      <c r="A14049" s="95">
        <v>45016</v>
      </c>
      <c r="B14049" t="s">
        <v>113</v>
      </c>
      <c r="C14049" t="s">
        <v>90</v>
      </c>
      <c r="D14049" t="s">
        <v>96</v>
      </c>
      <c r="E14049" t="str">
        <f t="shared" si="219"/>
        <v>2023NHS ShetlandEthnicityMixed Or Multiple Ethnic Group</v>
      </c>
      <c r="F14049">
        <v>0.72727272727272696</v>
      </c>
    </row>
    <row r="14050" spans="1:6" x14ac:dyDescent="0.25">
      <c r="A14050" s="95">
        <v>45016</v>
      </c>
      <c r="B14050" t="s">
        <v>113</v>
      </c>
      <c r="C14050" t="s">
        <v>90</v>
      </c>
      <c r="D14050" t="s">
        <v>6</v>
      </c>
      <c r="E14050" t="str">
        <f t="shared" si="219"/>
        <v>2023NHS ShetlandEthnicityNot Known</v>
      </c>
      <c r="F14050">
        <v>0.24242424242424199</v>
      </c>
    </row>
    <row r="14051" spans="1:6" x14ac:dyDescent="0.25">
      <c r="A14051" s="95">
        <v>45016</v>
      </c>
      <c r="B14051" t="s">
        <v>113</v>
      </c>
      <c r="C14051" t="s">
        <v>90</v>
      </c>
      <c r="D14051" t="s">
        <v>97</v>
      </c>
      <c r="E14051" t="str">
        <f t="shared" si="219"/>
        <v>2023NHS ShetlandEthnicityOther Ethnic Group - Arab</v>
      </c>
      <c r="F14051">
        <v>0.12121212121212099</v>
      </c>
    </row>
    <row r="14052" spans="1:6" x14ac:dyDescent="0.25">
      <c r="A14052" s="95">
        <v>45016</v>
      </c>
      <c r="B14052" t="s">
        <v>113</v>
      </c>
      <c r="C14052" t="s">
        <v>90</v>
      </c>
      <c r="D14052" t="s">
        <v>98</v>
      </c>
      <c r="E14052" t="str">
        <f t="shared" si="219"/>
        <v>2023NHS ShetlandEthnicityOther Ethnic Group - Other</v>
      </c>
      <c r="F14052">
        <v>0.12121212121212099</v>
      </c>
    </row>
    <row r="14053" spans="1:6" x14ac:dyDescent="0.25">
      <c r="A14053" s="95">
        <v>45016</v>
      </c>
      <c r="B14053" t="s">
        <v>113</v>
      </c>
      <c r="C14053" t="s">
        <v>90</v>
      </c>
      <c r="D14053" t="s">
        <v>59</v>
      </c>
      <c r="E14053" t="str">
        <f t="shared" si="219"/>
        <v>2023NHS ShetlandEthnicityWhite - Irish</v>
      </c>
      <c r="F14053">
        <v>0.72727272727272696</v>
      </c>
    </row>
    <row r="14054" spans="1:6" x14ac:dyDescent="0.25">
      <c r="A14054" s="95">
        <v>45016</v>
      </c>
      <c r="B14054" t="s">
        <v>113</v>
      </c>
      <c r="C14054" t="s">
        <v>90</v>
      </c>
      <c r="D14054" t="s">
        <v>100</v>
      </c>
      <c r="E14054" t="str">
        <f t="shared" si="219"/>
        <v>2023NHS ShetlandEthnicityWhite - Other</v>
      </c>
      <c r="F14054">
        <v>5.5757575757575699</v>
      </c>
    </row>
    <row r="14055" spans="1:6" x14ac:dyDescent="0.25">
      <c r="A14055" s="95">
        <v>45016</v>
      </c>
      <c r="B14055" t="s">
        <v>113</v>
      </c>
      <c r="C14055" t="s">
        <v>90</v>
      </c>
      <c r="D14055" t="s">
        <v>101</v>
      </c>
      <c r="E14055" t="str">
        <f t="shared" si="219"/>
        <v>2023NHS ShetlandEthnicityWhite - Other British</v>
      </c>
      <c r="F14055">
        <v>23.393939393939299</v>
      </c>
    </row>
    <row r="14056" spans="1:6" x14ac:dyDescent="0.25">
      <c r="A14056" s="95">
        <v>45016</v>
      </c>
      <c r="B14056" t="s">
        <v>113</v>
      </c>
      <c r="C14056" t="s">
        <v>90</v>
      </c>
      <c r="D14056" t="s">
        <v>62</v>
      </c>
      <c r="E14056" t="str">
        <f t="shared" si="219"/>
        <v>2023NHS ShetlandEthnicityWhite - Polish</v>
      </c>
      <c r="F14056">
        <v>0.84848484848484795</v>
      </c>
    </row>
    <row r="14057" spans="1:6" x14ac:dyDescent="0.25">
      <c r="A14057" s="95">
        <v>45016</v>
      </c>
      <c r="B14057" t="s">
        <v>113</v>
      </c>
      <c r="C14057" t="s">
        <v>90</v>
      </c>
      <c r="D14057" t="s">
        <v>58</v>
      </c>
      <c r="E14057" t="str">
        <f t="shared" si="219"/>
        <v>2023NHS ShetlandEthnicityWhite - Scottish</v>
      </c>
      <c r="F14057">
        <v>62.787878787878697</v>
      </c>
    </row>
    <row r="14058" spans="1:6" x14ac:dyDescent="0.25">
      <c r="A14058" s="95">
        <v>45016</v>
      </c>
      <c r="B14058" t="s">
        <v>114</v>
      </c>
      <c r="C14058" t="s">
        <v>90</v>
      </c>
      <c r="D14058" t="s">
        <v>69</v>
      </c>
      <c r="E14058" t="str">
        <f t="shared" si="219"/>
        <v>2023NHS TaysideEthnicityAfrican - African</v>
      </c>
      <c r="F14058">
        <v>0.30228875773715203</v>
      </c>
    </row>
    <row r="14059" spans="1:6" x14ac:dyDescent="0.25">
      <c r="A14059" s="95">
        <v>45016</v>
      </c>
      <c r="B14059" t="s">
        <v>114</v>
      </c>
      <c r="C14059" t="s">
        <v>90</v>
      </c>
      <c r="D14059" t="s">
        <v>91</v>
      </c>
      <c r="E14059" t="str">
        <f t="shared" si="219"/>
        <v>2023NHS TaysideEthnicityAfrican - Other</v>
      </c>
      <c r="F14059">
        <v>0.49661724485389303</v>
      </c>
    </row>
    <row r="14060" spans="1:6" x14ac:dyDescent="0.25">
      <c r="A14060" s="95">
        <v>45016</v>
      </c>
      <c r="B14060" t="s">
        <v>114</v>
      </c>
      <c r="C14060" t="s">
        <v>90</v>
      </c>
      <c r="D14060" t="s">
        <v>66</v>
      </c>
      <c r="E14060" t="str">
        <f t="shared" si="219"/>
        <v>2023NHS TaysideEthnicityAsian - Bangladeshi</v>
      </c>
      <c r="F14060">
        <v>9.3565567871023395E-2</v>
      </c>
    </row>
    <row r="14061" spans="1:6" x14ac:dyDescent="0.25">
      <c r="A14061" s="95">
        <v>45016</v>
      </c>
      <c r="B14061" t="s">
        <v>114</v>
      </c>
      <c r="C14061" t="s">
        <v>90</v>
      </c>
      <c r="D14061" t="s">
        <v>67</v>
      </c>
      <c r="E14061" t="str">
        <f t="shared" si="219"/>
        <v>2023NHS TaysideEthnicityAsian - Chinese</v>
      </c>
      <c r="F14061">
        <v>0.25190729811429302</v>
      </c>
    </row>
    <row r="14062" spans="1:6" x14ac:dyDescent="0.25">
      <c r="A14062" s="95">
        <v>45016</v>
      </c>
      <c r="B14062" t="s">
        <v>114</v>
      </c>
      <c r="C14062" t="s">
        <v>90</v>
      </c>
      <c r="D14062" t="s">
        <v>64</v>
      </c>
      <c r="E14062" t="str">
        <f t="shared" si="219"/>
        <v>2023NHS TaysideEthnicityAsian - Indian</v>
      </c>
      <c r="F14062">
        <v>0.85648481358859896</v>
      </c>
    </row>
    <row r="14063" spans="1:6" x14ac:dyDescent="0.25">
      <c r="A14063" s="95">
        <v>45016</v>
      </c>
      <c r="B14063" t="s">
        <v>114</v>
      </c>
      <c r="C14063" t="s">
        <v>90</v>
      </c>
      <c r="D14063" t="s">
        <v>92</v>
      </c>
      <c r="E14063" t="str">
        <f t="shared" si="219"/>
        <v>2023NHS TaysideEthnicityAsian - Other</v>
      </c>
      <c r="F14063">
        <v>0.74852454296818705</v>
      </c>
    </row>
    <row r="14064" spans="1:6" x14ac:dyDescent="0.25">
      <c r="A14064" s="95">
        <v>45016</v>
      </c>
      <c r="B14064" t="s">
        <v>114</v>
      </c>
      <c r="C14064" t="s">
        <v>90</v>
      </c>
      <c r="D14064" t="s">
        <v>65</v>
      </c>
      <c r="E14064" t="str">
        <f t="shared" si="219"/>
        <v>2023NHS TaysideEthnicityAsian - Pakistani</v>
      </c>
      <c r="F14064">
        <v>0.532604001727364</v>
      </c>
    </row>
    <row r="14065" spans="1:6" x14ac:dyDescent="0.25">
      <c r="A14065" s="95">
        <v>45016</v>
      </c>
      <c r="B14065" t="s">
        <v>114</v>
      </c>
      <c r="C14065" t="s">
        <v>90</v>
      </c>
      <c r="D14065" t="s">
        <v>93</v>
      </c>
      <c r="E14065" t="str">
        <f t="shared" si="219"/>
        <v>2023NHS TaysideEthnicityCaribbean Or Black - Black</v>
      </c>
      <c r="F14065">
        <v>7.9170865121635195E-2</v>
      </c>
    </row>
    <row r="14066" spans="1:6" x14ac:dyDescent="0.25">
      <c r="A14066" s="95">
        <v>45016</v>
      </c>
      <c r="B14066" t="s">
        <v>114</v>
      </c>
      <c r="C14066" t="s">
        <v>90</v>
      </c>
      <c r="D14066" t="s">
        <v>94</v>
      </c>
      <c r="E14066" t="str">
        <f t="shared" si="219"/>
        <v>2023NHS TaysideEthnicityCaribbean Or Black - Caribbean</v>
      </c>
      <c r="F14066">
        <v>3.5986756873470499E-2</v>
      </c>
    </row>
    <row r="14067" spans="1:6" x14ac:dyDescent="0.25">
      <c r="A14067" s="95">
        <v>45016</v>
      </c>
      <c r="B14067" t="s">
        <v>114</v>
      </c>
      <c r="C14067" t="s">
        <v>90</v>
      </c>
      <c r="D14067" t="s">
        <v>95</v>
      </c>
      <c r="E14067" t="str">
        <f t="shared" si="219"/>
        <v>2023NHS TaysideEthnicityCaribbean Or Black - Other</v>
      </c>
      <c r="F14067">
        <v>2.1592054124082299E-2</v>
      </c>
    </row>
    <row r="14068" spans="1:6" x14ac:dyDescent="0.25">
      <c r="A14068" s="95">
        <v>45016</v>
      </c>
      <c r="B14068" t="s">
        <v>114</v>
      </c>
      <c r="C14068" t="s">
        <v>90</v>
      </c>
      <c r="D14068" t="s">
        <v>14</v>
      </c>
      <c r="E14068" t="str">
        <f t="shared" si="219"/>
        <v>2023NHS TaysideEthnicityDeclined</v>
      </c>
      <c r="F14068">
        <v>4.54872606880667</v>
      </c>
    </row>
    <row r="14069" spans="1:6" x14ac:dyDescent="0.25">
      <c r="A14069" s="95">
        <v>45016</v>
      </c>
      <c r="B14069" t="s">
        <v>114</v>
      </c>
      <c r="C14069" t="s">
        <v>90</v>
      </c>
      <c r="D14069" t="s">
        <v>96</v>
      </c>
      <c r="E14069" t="str">
        <f t="shared" si="219"/>
        <v>2023NHS TaysideEthnicityMixed Or Multiple Ethnic Group</v>
      </c>
      <c r="F14069">
        <v>0.43903843385634</v>
      </c>
    </row>
    <row r="14070" spans="1:6" x14ac:dyDescent="0.25">
      <c r="A14070" s="95">
        <v>45016</v>
      </c>
      <c r="B14070" t="s">
        <v>114</v>
      </c>
      <c r="C14070" t="s">
        <v>90</v>
      </c>
      <c r="D14070" t="s">
        <v>6</v>
      </c>
      <c r="E14070" t="str">
        <f t="shared" si="219"/>
        <v>2023NHS TaysideEthnicityNot Known</v>
      </c>
      <c r="F14070">
        <v>7.7947315387937204</v>
      </c>
    </row>
    <row r="14071" spans="1:6" x14ac:dyDescent="0.25">
      <c r="A14071" s="95">
        <v>45016</v>
      </c>
      <c r="B14071" t="s">
        <v>114</v>
      </c>
      <c r="C14071" t="s">
        <v>90</v>
      </c>
      <c r="D14071" t="s">
        <v>97</v>
      </c>
      <c r="E14071" t="str">
        <f t="shared" si="219"/>
        <v>2023NHS TaysideEthnicityOther Ethnic Group - Arab</v>
      </c>
      <c r="F14071">
        <v>0.16553908161796399</v>
      </c>
    </row>
    <row r="14072" spans="1:6" x14ac:dyDescent="0.25">
      <c r="A14072" s="95">
        <v>45016</v>
      </c>
      <c r="B14072" t="s">
        <v>114</v>
      </c>
      <c r="C14072" t="s">
        <v>90</v>
      </c>
      <c r="D14072" t="s">
        <v>98</v>
      </c>
      <c r="E14072" t="str">
        <f t="shared" si="219"/>
        <v>2023NHS TaysideEthnicityOther Ethnic Group - Other</v>
      </c>
      <c r="F14072">
        <v>0.13674967611918801</v>
      </c>
    </row>
    <row r="14073" spans="1:6" x14ac:dyDescent="0.25">
      <c r="A14073" s="95">
        <v>45016</v>
      </c>
      <c r="B14073" t="s">
        <v>114</v>
      </c>
      <c r="C14073" t="s">
        <v>90</v>
      </c>
      <c r="D14073" t="s">
        <v>99</v>
      </c>
      <c r="E14073" t="str">
        <f t="shared" si="219"/>
        <v>2023NHS TaysideEthnicityWhite - Gypsy Traveller</v>
      </c>
      <c r="F14073">
        <v>7.1973513746941102E-3</v>
      </c>
    </row>
    <row r="14074" spans="1:6" x14ac:dyDescent="0.25">
      <c r="A14074" s="95">
        <v>45016</v>
      </c>
      <c r="B14074" t="s">
        <v>114</v>
      </c>
      <c r="C14074" t="s">
        <v>90</v>
      </c>
      <c r="D14074" t="s">
        <v>59</v>
      </c>
      <c r="E14074" t="str">
        <f t="shared" si="219"/>
        <v>2023NHS TaysideEthnicityWhite - Irish</v>
      </c>
      <c r="F14074">
        <v>1.2739311933208499</v>
      </c>
    </row>
    <row r="14075" spans="1:6" x14ac:dyDescent="0.25">
      <c r="A14075" s="95">
        <v>45016</v>
      </c>
      <c r="B14075" t="s">
        <v>114</v>
      </c>
      <c r="C14075" t="s">
        <v>90</v>
      </c>
      <c r="D14075" t="s">
        <v>100</v>
      </c>
      <c r="E14075" t="str">
        <f t="shared" si="219"/>
        <v>2023NHS TaysideEthnicityWhite - Other</v>
      </c>
      <c r="F14075">
        <v>2.5622570893911001</v>
      </c>
    </row>
    <row r="14076" spans="1:6" x14ac:dyDescent="0.25">
      <c r="A14076" s="95">
        <v>45016</v>
      </c>
      <c r="B14076" t="s">
        <v>114</v>
      </c>
      <c r="C14076" t="s">
        <v>90</v>
      </c>
      <c r="D14076" t="s">
        <v>101</v>
      </c>
      <c r="E14076" t="str">
        <f t="shared" si="219"/>
        <v>2023NHS TaysideEthnicityWhite - Other British</v>
      </c>
      <c r="F14076">
        <v>8.0106520800345393</v>
      </c>
    </row>
    <row r="14077" spans="1:6" x14ac:dyDescent="0.25">
      <c r="A14077" s="95">
        <v>45016</v>
      </c>
      <c r="B14077" t="s">
        <v>114</v>
      </c>
      <c r="C14077" t="s">
        <v>90</v>
      </c>
      <c r="D14077" t="s">
        <v>62</v>
      </c>
      <c r="E14077" t="str">
        <f t="shared" si="219"/>
        <v>2023NHS TaysideEthnicityWhite - Polish</v>
      </c>
      <c r="F14077">
        <v>0.98603713833309303</v>
      </c>
    </row>
    <row r="14078" spans="1:6" x14ac:dyDescent="0.25">
      <c r="A14078" s="95">
        <v>45016</v>
      </c>
      <c r="B14078" t="s">
        <v>114</v>
      </c>
      <c r="C14078" t="s">
        <v>90</v>
      </c>
      <c r="D14078" t="s">
        <v>58</v>
      </c>
      <c r="E14078" t="str">
        <f t="shared" si="219"/>
        <v>2023NHS TaysideEthnicityWhite - Scottish</v>
      </c>
      <c r="F14078">
        <v>70.656398445372105</v>
      </c>
    </row>
    <row r="14079" spans="1:6" x14ac:dyDescent="0.25">
      <c r="A14079" s="95">
        <v>45016</v>
      </c>
      <c r="B14079" t="s">
        <v>115</v>
      </c>
      <c r="C14079" t="s">
        <v>90</v>
      </c>
      <c r="D14079" t="s">
        <v>64</v>
      </c>
      <c r="E14079" t="str">
        <f t="shared" si="219"/>
        <v>2023NHS Western IslesEthnicityAsian - Indian</v>
      </c>
      <c r="F14079">
        <v>9.6153846153846104E-2</v>
      </c>
    </row>
    <row r="14080" spans="1:6" x14ac:dyDescent="0.25">
      <c r="A14080" s="95">
        <v>45016</v>
      </c>
      <c r="B14080" t="s">
        <v>115</v>
      </c>
      <c r="C14080" t="s">
        <v>90</v>
      </c>
      <c r="D14080" t="s">
        <v>92</v>
      </c>
      <c r="E14080" t="str">
        <f t="shared" si="219"/>
        <v>2023NHS Western IslesEthnicityAsian - Other</v>
      </c>
      <c r="F14080">
        <v>0.19230769230769201</v>
      </c>
    </row>
    <row r="14081" spans="1:6" x14ac:dyDescent="0.25">
      <c r="A14081" s="95">
        <v>45016</v>
      </c>
      <c r="B14081" t="s">
        <v>115</v>
      </c>
      <c r="C14081" t="s">
        <v>90</v>
      </c>
      <c r="D14081" t="s">
        <v>14</v>
      </c>
      <c r="E14081" t="str">
        <f t="shared" si="219"/>
        <v>2023NHS Western IslesEthnicityDeclined</v>
      </c>
      <c r="F14081">
        <v>4.2307692307692299</v>
      </c>
    </row>
    <row r="14082" spans="1:6" x14ac:dyDescent="0.25">
      <c r="A14082" s="95">
        <v>45016</v>
      </c>
      <c r="B14082" t="s">
        <v>115</v>
      </c>
      <c r="C14082" t="s">
        <v>90</v>
      </c>
      <c r="D14082" t="s">
        <v>96</v>
      </c>
      <c r="E14082" t="str">
        <f t="shared" si="219"/>
        <v>2023NHS Western IslesEthnicityMixed Or Multiple Ethnic Group</v>
      </c>
      <c r="F14082">
        <v>0.19230769230769201</v>
      </c>
    </row>
    <row r="14083" spans="1:6" x14ac:dyDescent="0.25">
      <c r="A14083" s="95">
        <v>45016</v>
      </c>
      <c r="B14083" t="s">
        <v>115</v>
      </c>
      <c r="C14083" t="s">
        <v>90</v>
      </c>
      <c r="D14083" t="s">
        <v>6</v>
      </c>
      <c r="E14083" t="str">
        <f t="shared" si="219"/>
        <v>2023NHS Western IslesEthnicityNot Known</v>
      </c>
      <c r="F14083">
        <v>20.865384615384599</v>
      </c>
    </row>
    <row r="14084" spans="1:6" x14ac:dyDescent="0.25">
      <c r="A14084" s="95">
        <v>45016</v>
      </c>
      <c r="B14084" t="s">
        <v>115</v>
      </c>
      <c r="C14084" t="s">
        <v>90</v>
      </c>
      <c r="D14084" t="s">
        <v>97</v>
      </c>
      <c r="E14084" t="str">
        <f t="shared" ref="E14084:E14147" si="220">"20"&amp;RIGHT(TEXT(A14084,"dd-mmm-yy"),2)&amp;B14084&amp;C14084&amp;D14084</f>
        <v>2023NHS Western IslesEthnicityOther Ethnic Group - Arab</v>
      </c>
      <c r="F14084">
        <v>9.6153846153846104E-2</v>
      </c>
    </row>
    <row r="14085" spans="1:6" x14ac:dyDescent="0.25">
      <c r="A14085" s="95">
        <v>45016</v>
      </c>
      <c r="B14085" t="s">
        <v>115</v>
      </c>
      <c r="C14085" t="s">
        <v>90</v>
      </c>
      <c r="D14085" t="s">
        <v>98</v>
      </c>
      <c r="E14085" t="str">
        <f t="shared" si="220"/>
        <v>2023NHS Western IslesEthnicityOther Ethnic Group - Other</v>
      </c>
      <c r="F14085">
        <v>9.6153846153846104E-2</v>
      </c>
    </row>
    <row r="14086" spans="1:6" x14ac:dyDescent="0.25">
      <c r="A14086" s="95">
        <v>45016</v>
      </c>
      <c r="B14086" t="s">
        <v>115</v>
      </c>
      <c r="C14086" t="s">
        <v>90</v>
      </c>
      <c r="D14086" t="s">
        <v>59</v>
      </c>
      <c r="E14086" t="str">
        <f t="shared" si="220"/>
        <v>2023NHS Western IslesEthnicityWhite - Irish</v>
      </c>
      <c r="F14086">
        <v>0.57692307692307698</v>
      </c>
    </row>
    <row r="14087" spans="1:6" x14ac:dyDescent="0.25">
      <c r="A14087" s="95">
        <v>45016</v>
      </c>
      <c r="B14087" t="s">
        <v>115</v>
      </c>
      <c r="C14087" t="s">
        <v>90</v>
      </c>
      <c r="D14087" t="s">
        <v>100</v>
      </c>
      <c r="E14087" t="str">
        <f t="shared" si="220"/>
        <v>2023NHS Western IslesEthnicityWhite - Other</v>
      </c>
      <c r="F14087">
        <v>2.5</v>
      </c>
    </row>
    <row r="14088" spans="1:6" x14ac:dyDescent="0.25">
      <c r="A14088" s="95">
        <v>45016</v>
      </c>
      <c r="B14088" t="s">
        <v>115</v>
      </c>
      <c r="C14088" t="s">
        <v>90</v>
      </c>
      <c r="D14088" t="s">
        <v>101</v>
      </c>
      <c r="E14088" t="str">
        <f t="shared" si="220"/>
        <v>2023NHS Western IslesEthnicityWhite - Other British</v>
      </c>
      <c r="F14088">
        <v>8.3653846153846096</v>
      </c>
    </row>
    <row r="14089" spans="1:6" x14ac:dyDescent="0.25">
      <c r="A14089" s="95">
        <v>45016</v>
      </c>
      <c r="B14089" t="s">
        <v>115</v>
      </c>
      <c r="C14089" t="s">
        <v>90</v>
      </c>
      <c r="D14089" t="s">
        <v>58</v>
      </c>
      <c r="E14089" t="str">
        <f t="shared" si="220"/>
        <v>2023NHS Western IslesEthnicityWhite - Scottish</v>
      </c>
      <c r="F14089">
        <v>62.788461538461497</v>
      </c>
    </row>
    <row r="14090" spans="1:6" x14ac:dyDescent="0.25">
      <c r="A14090" s="95">
        <v>45016</v>
      </c>
      <c r="B14090" t="s">
        <v>82</v>
      </c>
      <c r="C14090" t="s">
        <v>90</v>
      </c>
      <c r="D14090" t="s">
        <v>69</v>
      </c>
      <c r="E14090" t="str">
        <f t="shared" si="220"/>
        <v>2023NHSScotlandEthnicityAfrican - African</v>
      </c>
      <c r="F14090">
        <v>0.62070408882622397</v>
      </c>
    </row>
    <row r="14091" spans="1:6" x14ac:dyDescent="0.25">
      <c r="A14091" s="95">
        <v>45016</v>
      </c>
      <c r="B14091" t="s">
        <v>82</v>
      </c>
      <c r="C14091" t="s">
        <v>90</v>
      </c>
      <c r="D14091" t="s">
        <v>91</v>
      </c>
      <c r="E14091" t="str">
        <f t="shared" si="220"/>
        <v>2023NHSScotlandEthnicityAfrican - Other</v>
      </c>
      <c r="F14091">
        <v>0.17238720479379599</v>
      </c>
    </row>
    <row r="14092" spans="1:6" x14ac:dyDescent="0.25">
      <c r="A14092" s="95">
        <v>45016</v>
      </c>
      <c r="B14092" t="s">
        <v>82</v>
      </c>
      <c r="C14092" t="s">
        <v>90</v>
      </c>
      <c r="D14092" t="s">
        <v>66</v>
      </c>
      <c r="E14092" t="str">
        <f t="shared" si="220"/>
        <v>2023NHSScotlandEthnicityAsian - Bangladeshi</v>
      </c>
      <c r="F14092">
        <v>6.2235636235459899E-2</v>
      </c>
    </row>
    <row r="14093" spans="1:6" x14ac:dyDescent="0.25">
      <c r="A14093" s="95">
        <v>45016</v>
      </c>
      <c r="B14093" t="s">
        <v>82</v>
      </c>
      <c r="C14093" t="s">
        <v>90</v>
      </c>
      <c r="D14093" t="s">
        <v>67</v>
      </c>
      <c r="E14093" t="str">
        <f t="shared" si="220"/>
        <v>2023NHSScotlandEthnicityAsian - Chinese</v>
      </c>
      <c r="F14093">
        <v>0.39103806838209298</v>
      </c>
    </row>
    <row r="14094" spans="1:6" x14ac:dyDescent="0.25">
      <c r="A14094" s="95">
        <v>45016</v>
      </c>
      <c r="B14094" t="s">
        <v>82</v>
      </c>
      <c r="C14094" t="s">
        <v>90</v>
      </c>
      <c r="D14094" t="s">
        <v>64</v>
      </c>
      <c r="E14094" t="str">
        <f t="shared" si="220"/>
        <v>2023NHSScotlandEthnicityAsian - Indian</v>
      </c>
      <c r="F14094">
        <v>1.15108389143461</v>
      </c>
    </row>
    <row r="14095" spans="1:6" x14ac:dyDescent="0.25">
      <c r="A14095" s="95">
        <v>45016</v>
      </c>
      <c r="B14095" t="s">
        <v>82</v>
      </c>
      <c r="C14095" t="s">
        <v>90</v>
      </c>
      <c r="D14095" t="s">
        <v>92</v>
      </c>
      <c r="E14095" t="str">
        <f t="shared" si="220"/>
        <v>2023NHSScotlandEthnicityAsian - Other</v>
      </c>
      <c r="F14095">
        <v>0.69670867113147605</v>
      </c>
    </row>
    <row r="14096" spans="1:6" x14ac:dyDescent="0.25">
      <c r="A14096" s="95">
        <v>45016</v>
      </c>
      <c r="B14096" t="s">
        <v>82</v>
      </c>
      <c r="C14096" t="s">
        <v>90</v>
      </c>
      <c r="D14096" t="s">
        <v>65</v>
      </c>
      <c r="E14096" t="str">
        <f t="shared" si="220"/>
        <v>2023NHSScotlandEthnicityAsian - Pakistani</v>
      </c>
      <c r="F14096">
        <v>0.57223739866055601</v>
      </c>
    </row>
    <row r="14097" spans="1:6" x14ac:dyDescent="0.25">
      <c r="A14097" s="95">
        <v>45016</v>
      </c>
      <c r="B14097" t="s">
        <v>82</v>
      </c>
      <c r="C14097" t="s">
        <v>90</v>
      </c>
      <c r="D14097" t="s">
        <v>93</v>
      </c>
      <c r="E14097" t="str">
        <f t="shared" si="220"/>
        <v>2023NHSScotlandEthnicityCaribbean Or Black - Black</v>
      </c>
      <c r="F14097">
        <v>4.0756080366584402E-2</v>
      </c>
    </row>
    <row r="14098" spans="1:6" x14ac:dyDescent="0.25">
      <c r="A14098" s="95">
        <v>45016</v>
      </c>
      <c r="B14098" t="s">
        <v>82</v>
      </c>
      <c r="C14098" t="s">
        <v>90</v>
      </c>
      <c r="D14098" t="s">
        <v>94</v>
      </c>
      <c r="E14098" t="str">
        <f t="shared" si="220"/>
        <v>2023NHSScotlandEthnicityCaribbean Or Black - Caribbean</v>
      </c>
      <c r="F14098">
        <v>5.1771237222417998E-2</v>
      </c>
    </row>
    <row r="14099" spans="1:6" x14ac:dyDescent="0.25">
      <c r="A14099" s="95">
        <v>45016</v>
      </c>
      <c r="B14099" t="s">
        <v>82</v>
      </c>
      <c r="C14099" t="s">
        <v>90</v>
      </c>
      <c r="D14099" t="s">
        <v>95</v>
      </c>
      <c r="E14099" t="str">
        <f t="shared" si="220"/>
        <v>2023NHSScotlandEthnicityCaribbean Or Black - Other</v>
      </c>
      <c r="F14099">
        <v>9.4730348960169103E-2</v>
      </c>
    </row>
    <row r="14100" spans="1:6" x14ac:dyDescent="0.25">
      <c r="A14100" s="95">
        <v>45016</v>
      </c>
      <c r="B14100" t="s">
        <v>82</v>
      </c>
      <c r="C14100" t="s">
        <v>90</v>
      </c>
      <c r="D14100" t="s">
        <v>14</v>
      </c>
      <c r="E14100" t="str">
        <f t="shared" si="220"/>
        <v>2023NHSScotlandEthnicityDeclined</v>
      </c>
      <c r="F14100">
        <v>8.5086579132886797</v>
      </c>
    </row>
    <row r="14101" spans="1:6" x14ac:dyDescent="0.25">
      <c r="A14101" s="95">
        <v>45016</v>
      </c>
      <c r="B14101" t="s">
        <v>82</v>
      </c>
      <c r="C14101" t="s">
        <v>90</v>
      </c>
      <c r="D14101" t="s">
        <v>96</v>
      </c>
      <c r="E14101" t="str">
        <f t="shared" si="220"/>
        <v>2023NHSScotlandEthnicityMixed Or Multiple Ethnic Group</v>
      </c>
      <c r="F14101">
        <v>0.50229115262601298</v>
      </c>
    </row>
    <row r="14102" spans="1:6" x14ac:dyDescent="0.25">
      <c r="A14102" s="95">
        <v>45016</v>
      </c>
      <c r="B14102" t="s">
        <v>82</v>
      </c>
      <c r="C14102" t="s">
        <v>90</v>
      </c>
      <c r="D14102" t="s">
        <v>6</v>
      </c>
      <c r="E14102" t="str">
        <f t="shared" si="220"/>
        <v>2023NHSScotlandEthnicityNot Known</v>
      </c>
      <c r="F14102">
        <v>15.5539522382798</v>
      </c>
    </row>
    <row r="14103" spans="1:6" x14ac:dyDescent="0.25">
      <c r="A14103" s="95">
        <v>45016</v>
      </c>
      <c r="B14103" t="s">
        <v>82</v>
      </c>
      <c r="C14103" t="s">
        <v>90</v>
      </c>
      <c r="D14103" t="s">
        <v>97</v>
      </c>
      <c r="E14103" t="str">
        <f t="shared" si="220"/>
        <v>2023NHSScotlandEthnicityOther Ethnic Group - Arab</v>
      </c>
      <c r="F14103">
        <v>9.1976559746210704E-2</v>
      </c>
    </row>
    <row r="14104" spans="1:6" x14ac:dyDescent="0.25">
      <c r="A14104" s="95">
        <v>45016</v>
      </c>
      <c r="B14104" t="s">
        <v>82</v>
      </c>
      <c r="C14104" t="s">
        <v>90</v>
      </c>
      <c r="D14104" t="s">
        <v>98</v>
      </c>
      <c r="E14104" t="str">
        <f t="shared" si="220"/>
        <v>2023NHSScotlandEthnicityOther Ethnic Group - Other</v>
      </c>
      <c r="F14104">
        <v>0.288046351780049</v>
      </c>
    </row>
    <row r="14105" spans="1:6" x14ac:dyDescent="0.25">
      <c r="A14105" s="95">
        <v>45016</v>
      </c>
      <c r="B14105" t="s">
        <v>82</v>
      </c>
      <c r="C14105" t="s">
        <v>90</v>
      </c>
      <c r="D14105" t="s">
        <v>99</v>
      </c>
      <c r="E14105" t="str">
        <f t="shared" si="220"/>
        <v>2023NHSScotlandEthnicityWhite - Gypsy Traveller</v>
      </c>
      <c r="F14105">
        <v>1.10151568558336E-2</v>
      </c>
    </row>
    <row r="14106" spans="1:6" x14ac:dyDescent="0.25">
      <c r="A14106" s="95">
        <v>45016</v>
      </c>
      <c r="B14106" t="s">
        <v>82</v>
      </c>
      <c r="C14106" t="s">
        <v>90</v>
      </c>
      <c r="D14106" t="s">
        <v>59</v>
      </c>
      <c r="E14106" t="str">
        <f t="shared" si="220"/>
        <v>2023NHSScotlandEthnicityWhite - Irish</v>
      </c>
      <c r="F14106">
        <v>1.28106274233345</v>
      </c>
    </row>
    <row r="14107" spans="1:6" x14ac:dyDescent="0.25">
      <c r="A14107" s="95">
        <v>45016</v>
      </c>
      <c r="B14107" t="s">
        <v>82</v>
      </c>
      <c r="C14107" t="s">
        <v>90</v>
      </c>
      <c r="D14107" t="s">
        <v>100</v>
      </c>
      <c r="E14107" t="str">
        <f t="shared" si="220"/>
        <v>2023NHSScotlandEthnicityWhite - Other</v>
      </c>
      <c r="F14107">
        <v>3.5298070144518801</v>
      </c>
    </row>
    <row r="14108" spans="1:6" x14ac:dyDescent="0.25">
      <c r="A14108" s="95">
        <v>45016</v>
      </c>
      <c r="B14108" t="s">
        <v>82</v>
      </c>
      <c r="C14108" t="s">
        <v>90</v>
      </c>
      <c r="D14108" t="s">
        <v>101</v>
      </c>
      <c r="E14108" t="str">
        <f t="shared" si="220"/>
        <v>2023NHSScotlandEthnicityWhite - Other British</v>
      </c>
      <c r="F14108">
        <v>9.1717703560098691</v>
      </c>
    </row>
    <row r="14109" spans="1:6" x14ac:dyDescent="0.25">
      <c r="A14109" s="95">
        <v>45016</v>
      </c>
      <c r="B14109" t="s">
        <v>82</v>
      </c>
      <c r="C14109" t="s">
        <v>90</v>
      </c>
      <c r="D14109" t="s">
        <v>62</v>
      </c>
      <c r="E14109" t="str">
        <f t="shared" si="220"/>
        <v>2023NHSScotlandEthnicityWhite - Polish</v>
      </c>
      <c r="F14109">
        <v>0.25610239689813102</v>
      </c>
    </row>
    <row r="14110" spans="1:6" x14ac:dyDescent="0.25">
      <c r="A14110" s="95">
        <v>45016</v>
      </c>
      <c r="B14110" t="s">
        <v>82</v>
      </c>
      <c r="C14110" t="s">
        <v>90</v>
      </c>
      <c r="D14110" t="s">
        <v>58</v>
      </c>
      <c r="E14110" t="str">
        <f t="shared" si="220"/>
        <v>2023NHSScotlandEthnicityWhite - Scottish</v>
      </c>
      <c r="F14110">
        <v>56.951665491716597</v>
      </c>
    </row>
    <row r="14111" spans="1:6" x14ac:dyDescent="0.25">
      <c r="A14111" s="95">
        <v>45016</v>
      </c>
      <c r="B14111" t="s">
        <v>141</v>
      </c>
      <c r="C14111" t="s">
        <v>90</v>
      </c>
      <c r="D14111" t="s">
        <v>69</v>
      </c>
      <c r="E14111" t="str">
        <f t="shared" si="220"/>
        <v>2023Public Health ScotlandEthnicityAfrican - African</v>
      </c>
      <c r="F14111">
        <v>1.2864493996569399</v>
      </c>
    </row>
    <row r="14112" spans="1:6" x14ac:dyDescent="0.25">
      <c r="A14112" s="95">
        <v>45016</v>
      </c>
      <c r="B14112" t="s">
        <v>141</v>
      </c>
      <c r="C14112" t="s">
        <v>90</v>
      </c>
      <c r="D14112" t="s">
        <v>91</v>
      </c>
      <c r="E14112" t="str">
        <f t="shared" si="220"/>
        <v>2023Public Health ScotlandEthnicityAfrican - Other</v>
      </c>
      <c r="F14112">
        <v>0.42881646655231498</v>
      </c>
    </row>
    <row r="14113" spans="1:6" x14ac:dyDescent="0.25">
      <c r="A14113" s="95">
        <v>45016</v>
      </c>
      <c r="B14113" t="s">
        <v>141</v>
      </c>
      <c r="C14113" t="s">
        <v>90</v>
      </c>
      <c r="D14113" t="s">
        <v>66</v>
      </c>
      <c r="E14113" t="str">
        <f t="shared" si="220"/>
        <v>2023Public Health ScotlandEthnicityAsian - Bangladeshi</v>
      </c>
      <c r="F14113">
        <v>8.5763293310463104E-2</v>
      </c>
    </row>
    <row r="14114" spans="1:6" x14ac:dyDescent="0.25">
      <c r="A14114" s="95">
        <v>45016</v>
      </c>
      <c r="B14114" t="s">
        <v>141</v>
      </c>
      <c r="C14114" t="s">
        <v>90</v>
      </c>
      <c r="D14114" t="s">
        <v>67</v>
      </c>
      <c r="E14114" t="str">
        <f t="shared" si="220"/>
        <v>2023Public Health ScotlandEthnicityAsian - Chinese</v>
      </c>
      <c r="F14114">
        <v>0.68610634648370405</v>
      </c>
    </row>
    <row r="14115" spans="1:6" x14ac:dyDescent="0.25">
      <c r="A14115" s="95">
        <v>45016</v>
      </c>
      <c r="B14115" t="s">
        <v>141</v>
      </c>
      <c r="C14115" t="s">
        <v>90</v>
      </c>
      <c r="D14115" t="s">
        <v>64</v>
      </c>
      <c r="E14115" t="str">
        <f t="shared" si="220"/>
        <v>2023Public Health ScotlandEthnicityAsian - Indian</v>
      </c>
      <c r="F14115">
        <v>1.0291595197255501</v>
      </c>
    </row>
    <row r="14116" spans="1:6" x14ac:dyDescent="0.25">
      <c r="A14116" s="95">
        <v>45016</v>
      </c>
      <c r="B14116" t="s">
        <v>141</v>
      </c>
      <c r="C14116" t="s">
        <v>90</v>
      </c>
      <c r="D14116" t="s">
        <v>92</v>
      </c>
      <c r="E14116" t="str">
        <f t="shared" si="220"/>
        <v>2023Public Health ScotlandEthnicityAsian - Other</v>
      </c>
      <c r="F14116">
        <v>0.42881646655231498</v>
      </c>
    </row>
    <row r="14117" spans="1:6" x14ac:dyDescent="0.25">
      <c r="A14117" s="95">
        <v>45016</v>
      </c>
      <c r="B14117" t="s">
        <v>141</v>
      </c>
      <c r="C14117" t="s">
        <v>90</v>
      </c>
      <c r="D14117" t="s">
        <v>65</v>
      </c>
      <c r="E14117" t="str">
        <f t="shared" si="220"/>
        <v>2023Public Health ScotlandEthnicityAsian - Pakistani</v>
      </c>
      <c r="F14117">
        <v>1.4579759862778701</v>
      </c>
    </row>
    <row r="14118" spans="1:6" x14ac:dyDescent="0.25">
      <c r="A14118" s="95">
        <v>45016</v>
      </c>
      <c r="B14118" t="s">
        <v>141</v>
      </c>
      <c r="C14118" t="s">
        <v>90</v>
      </c>
      <c r="D14118" t="s">
        <v>95</v>
      </c>
      <c r="E14118" t="str">
        <f t="shared" si="220"/>
        <v>2023Public Health ScotlandEthnicityCaribbean Or Black - Other</v>
      </c>
      <c r="F14118">
        <v>8.5763293310463104E-2</v>
      </c>
    </row>
    <row r="14119" spans="1:6" x14ac:dyDescent="0.25">
      <c r="A14119" s="95">
        <v>45016</v>
      </c>
      <c r="B14119" t="s">
        <v>141</v>
      </c>
      <c r="C14119" t="s">
        <v>90</v>
      </c>
      <c r="D14119" t="s">
        <v>14</v>
      </c>
      <c r="E14119" t="str">
        <f t="shared" si="220"/>
        <v>2023Public Health ScotlandEthnicityDeclined</v>
      </c>
      <c r="F14119">
        <v>4.5454545454545396</v>
      </c>
    </row>
    <row r="14120" spans="1:6" x14ac:dyDescent="0.25">
      <c r="A14120" s="95">
        <v>45016</v>
      </c>
      <c r="B14120" t="s">
        <v>141</v>
      </c>
      <c r="C14120" t="s">
        <v>90</v>
      </c>
      <c r="D14120" t="s">
        <v>96</v>
      </c>
      <c r="E14120" t="str">
        <f t="shared" si="220"/>
        <v>2023Public Health ScotlandEthnicityMixed Or Multiple Ethnic Group</v>
      </c>
      <c r="F14120">
        <v>1.54373927958833</v>
      </c>
    </row>
    <row r="14121" spans="1:6" x14ac:dyDescent="0.25">
      <c r="A14121" s="95">
        <v>45016</v>
      </c>
      <c r="B14121" t="s">
        <v>141</v>
      </c>
      <c r="C14121" t="s">
        <v>90</v>
      </c>
      <c r="D14121" t="s">
        <v>6</v>
      </c>
      <c r="E14121" t="str">
        <f t="shared" si="220"/>
        <v>2023Public Health ScotlandEthnicityNot Known</v>
      </c>
      <c r="F14121">
        <v>9.9485420240137206</v>
      </c>
    </row>
    <row r="14122" spans="1:6" x14ac:dyDescent="0.25">
      <c r="A14122" s="95">
        <v>45016</v>
      </c>
      <c r="B14122" t="s">
        <v>141</v>
      </c>
      <c r="C14122" t="s">
        <v>90</v>
      </c>
      <c r="D14122" t="s">
        <v>97</v>
      </c>
      <c r="E14122" t="str">
        <f t="shared" si="220"/>
        <v>2023Public Health ScotlandEthnicityOther Ethnic Group - Arab</v>
      </c>
      <c r="F14122">
        <v>0.42881646655231498</v>
      </c>
    </row>
    <row r="14123" spans="1:6" x14ac:dyDescent="0.25">
      <c r="A14123" s="95">
        <v>45016</v>
      </c>
      <c r="B14123" t="s">
        <v>141</v>
      </c>
      <c r="C14123" t="s">
        <v>90</v>
      </c>
      <c r="D14123" t="s">
        <v>98</v>
      </c>
      <c r="E14123" t="str">
        <f t="shared" si="220"/>
        <v>2023Public Health ScotlandEthnicityOther Ethnic Group - Other</v>
      </c>
      <c r="F14123">
        <v>0.25728987993138902</v>
      </c>
    </row>
    <row r="14124" spans="1:6" x14ac:dyDescent="0.25">
      <c r="A14124" s="95">
        <v>45016</v>
      </c>
      <c r="B14124" t="s">
        <v>141</v>
      </c>
      <c r="C14124" t="s">
        <v>90</v>
      </c>
      <c r="D14124" t="s">
        <v>99</v>
      </c>
      <c r="E14124" t="str">
        <f t="shared" si="220"/>
        <v>2023Public Health ScotlandEthnicityWhite - Gypsy Traveller</v>
      </c>
      <c r="F14124">
        <v>8.5763293310463104E-2</v>
      </c>
    </row>
    <row r="14125" spans="1:6" x14ac:dyDescent="0.25">
      <c r="A14125" s="95">
        <v>45016</v>
      </c>
      <c r="B14125" t="s">
        <v>141</v>
      </c>
      <c r="C14125" t="s">
        <v>90</v>
      </c>
      <c r="D14125" t="s">
        <v>59</v>
      </c>
      <c r="E14125" t="str">
        <f t="shared" si="220"/>
        <v>2023Public Health ScotlandEthnicityWhite - Irish</v>
      </c>
      <c r="F14125">
        <v>1.62950257289879</v>
      </c>
    </row>
    <row r="14126" spans="1:6" x14ac:dyDescent="0.25">
      <c r="A14126" s="95">
        <v>45016</v>
      </c>
      <c r="B14126" t="s">
        <v>141</v>
      </c>
      <c r="C14126" t="s">
        <v>90</v>
      </c>
      <c r="D14126" t="s">
        <v>100</v>
      </c>
      <c r="E14126" t="str">
        <f t="shared" si="220"/>
        <v>2023Public Health ScotlandEthnicityWhite - Other</v>
      </c>
      <c r="F14126">
        <v>5.3173241852487099</v>
      </c>
    </row>
    <row r="14127" spans="1:6" x14ac:dyDescent="0.25">
      <c r="A14127" s="95">
        <v>45016</v>
      </c>
      <c r="B14127" t="s">
        <v>141</v>
      </c>
      <c r="C14127" t="s">
        <v>90</v>
      </c>
      <c r="D14127" t="s">
        <v>101</v>
      </c>
      <c r="E14127" t="str">
        <f t="shared" si="220"/>
        <v>2023Public Health ScotlandEthnicityWhite - Other British</v>
      </c>
      <c r="F14127">
        <v>11.406518010291499</v>
      </c>
    </row>
    <row r="14128" spans="1:6" x14ac:dyDescent="0.25">
      <c r="A14128" s="95">
        <v>45016</v>
      </c>
      <c r="B14128" t="s">
        <v>141</v>
      </c>
      <c r="C14128" t="s">
        <v>90</v>
      </c>
      <c r="D14128" t="s">
        <v>62</v>
      </c>
      <c r="E14128" t="str">
        <f t="shared" si="220"/>
        <v>2023Public Health ScotlandEthnicityWhite - Polish</v>
      </c>
      <c r="F14128">
        <v>0.25728987993138902</v>
      </c>
    </row>
    <row r="14129" spans="1:6" x14ac:dyDescent="0.25">
      <c r="A14129" s="95">
        <v>45016</v>
      </c>
      <c r="B14129" t="s">
        <v>141</v>
      </c>
      <c r="C14129" t="s">
        <v>90</v>
      </c>
      <c r="D14129" t="s">
        <v>58</v>
      </c>
      <c r="E14129" t="str">
        <f t="shared" si="220"/>
        <v>2023Public Health ScotlandEthnicityWhite - Scottish</v>
      </c>
      <c r="F14129">
        <v>59.090909090909001</v>
      </c>
    </row>
    <row r="14130" spans="1:6" x14ac:dyDescent="0.25">
      <c r="A14130" s="95">
        <v>45016</v>
      </c>
      <c r="B14130" t="s">
        <v>15</v>
      </c>
      <c r="C14130" t="s">
        <v>90</v>
      </c>
      <c r="D14130" t="s">
        <v>69</v>
      </c>
      <c r="E14130" t="str">
        <f t="shared" si="220"/>
        <v>2023Scottish Ambulance ServiceEthnicityAfrican - African</v>
      </c>
      <c r="F14130">
        <v>1.7038677798602801E-2</v>
      </c>
    </row>
    <row r="14131" spans="1:6" x14ac:dyDescent="0.25">
      <c r="A14131" s="95">
        <v>45016</v>
      </c>
      <c r="B14131" t="s">
        <v>15</v>
      </c>
      <c r="C14131" t="s">
        <v>90</v>
      </c>
      <c r="D14131" t="s">
        <v>91</v>
      </c>
      <c r="E14131" t="str">
        <f t="shared" si="220"/>
        <v>2023Scottish Ambulance ServiceEthnicityAfrican - Other</v>
      </c>
      <c r="F14131">
        <v>5.1116033395808398E-2</v>
      </c>
    </row>
    <row r="14132" spans="1:6" x14ac:dyDescent="0.25">
      <c r="A14132" s="95">
        <v>45016</v>
      </c>
      <c r="B14132" t="s">
        <v>15</v>
      </c>
      <c r="C14132" t="s">
        <v>90</v>
      </c>
      <c r="D14132" t="s">
        <v>67</v>
      </c>
      <c r="E14132" t="str">
        <f t="shared" si="220"/>
        <v>2023Scottish Ambulance ServiceEthnicityAsian - Chinese</v>
      </c>
      <c r="F14132">
        <v>8.5193388993014096E-2</v>
      </c>
    </row>
    <row r="14133" spans="1:6" x14ac:dyDescent="0.25">
      <c r="A14133" s="95">
        <v>45016</v>
      </c>
      <c r="B14133" t="s">
        <v>15</v>
      </c>
      <c r="C14133" t="s">
        <v>90</v>
      </c>
      <c r="D14133" t="s">
        <v>64</v>
      </c>
      <c r="E14133" t="str">
        <f t="shared" si="220"/>
        <v>2023Scottish Ambulance ServiceEthnicityAsian - Indian</v>
      </c>
      <c r="F14133">
        <v>6.8154711194411299E-2</v>
      </c>
    </row>
    <row r="14134" spans="1:6" x14ac:dyDescent="0.25">
      <c r="A14134" s="95">
        <v>45016</v>
      </c>
      <c r="B14134" t="s">
        <v>15</v>
      </c>
      <c r="C14134" t="s">
        <v>90</v>
      </c>
      <c r="D14134" t="s">
        <v>92</v>
      </c>
      <c r="E14134" t="str">
        <f t="shared" si="220"/>
        <v>2023Scottish Ambulance ServiceEthnicityAsian - Other</v>
      </c>
      <c r="F14134">
        <v>8.5193388993014096E-2</v>
      </c>
    </row>
    <row r="14135" spans="1:6" x14ac:dyDescent="0.25">
      <c r="A14135" s="95">
        <v>45016</v>
      </c>
      <c r="B14135" t="s">
        <v>15</v>
      </c>
      <c r="C14135" t="s">
        <v>90</v>
      </c>
      <c r="D14135" t="s">
        <v>65</v>
      </c>
      <c r="E14135" t="str">
        <f t="shared" si="220"/>
        <v>2023Scottish Ambulance ServiceEthnicityAsian - Pakistani</v>
      </c>
      <c r="F14135">
        <v>0.221502811381836</v>
      </c>
    </row>
    <row r="14136" spans="1:6" x14ac:dyDescent="0.25">
      <c r="A14136" s="95">
        <v>45016</v>
      </c>
      <c r="B14136" t="s">
        <v>15</v>
      </c>
      <c r="C14136" t="s">
        <v>90</v>
      </c>
      <c r="D14136" t="s">
        <v>93</v>
      </c>
      <c r="E14136" t="str">
        <f t="shared" si="220"/>
        <v>2023Scottish Ambulance ServiceEthnicityCaribbean Or Black - Black</v>
      </c>
      <c r="F14136">
        <v>1.7038677798602801E-2</v>
      </c>
    </row>
    <row r="14137" spans="1:6" x14ac:dyDescent="0.25">
      <c r="A14137" s="95">
        <v>45016</v>
      </c>
      <c r="B14137" t="s">
        <v>15</v>
      </c>
      <c r="C14137" t="s">
        <v>90</v>
      </c>
      <c r="D14137" t="s">
        <v>95</v>
      </c>
      <c r="E14137" t="str">
        <f t="shared" si="220"/>
        <v>2023Scottish Ambulance ServiceEthnicityCaribbean Or Black - Other</v>
      </c>
      <c r="F14137">
        <v>1.7038677798602801E-2</v>
      </c>
    </row>
    <row r="14138" spans="1:6" x14ac:dyDescent="0.25">
      <c r="A14138" s="95">
        <v>45016</v>
      </c>
      <c r="B14138" t="s">
        <v>15</v>
      </c>
      <c r="C14138" t="s">
        <v>90</v>
      </c>
      <c r="D14138" t="s">
        <v>14</v>
      </c>
      <c r="E14138" t="str">
        <f t="shared" si="220"/>
        <v>2023Scottish Ambulance ServiceEthnicityDeclined</v>
      </c>
      <c r="F14138">
        <v>7.7185210427670796</v>
      </c>
    </row>
    <row r="14139" spans="1:6" x14ac:dyDescent="0.25">
      <c r="A14139" s="95">
        <v>45016</v>
      </c>
      <c r="B14139" t="s">
        <v>15</v>
      </c>
      <c r="C14139" t="s">
        <v>90</v>
      </c>
      <c r="D14139" t="s">
        <v>96</v>
      </c>
      <c r="E14139" t="str">
        <f t="shared" si="220"/>
        <v>2023Scottish Ambulance ServiceEthnicityMixed Or Multiple Ethnic Group</v>
      </c>
      <c r="F14139">
        <v>0.23854148918043899</v>
      </c>
    </row>
    <row r="14140" spans="1:6" x14ac:dyDescent="0.25">
      <c r="A14140" s="95">
        <v>45016</v>
      </c>
      <c r="B14140" t="s">
        <v>15</v>
      </c>
      <c r="C14140" t="s">
        <v>90</v>
      </c>
      <c r="D14140" t="s">
        <v>6</v>
      </c>
      <c r="E14140" t="str">
        <f t="shared" si="220"/>
        <v>2023Scottish Ambulance ServiceEthnicityNot Known</v>
      </c>
      <c r="F14140">
        <v>9.5757369228147802</v>
      </c>
    </row>
    <row r="14141" spans="1:6" x14ac:dyDescent="0.25">
      <c r="A14141" s="95">
        <v>45016</v>
      </c>
      <c r="B14141" t="s">
        <v>15</v>
      </c>
      <c r="C14141" t="s">
        <v>90</v>
      </c>
      <c r="D14141" t="s">
        <v>98</v>
      </c>
      <c r="E14141" t="str">
        <f t="shared" si="220"/>
        <v>2023Scottish Ambulance ServiceEthnicityOther Ethnic Group - Other</v>
      </c>
      <c r="F14141">
        <v>0.10223206679161601</v>
      </c>
    </row>
    <row r="14142" spans="1:6" x14ac:dyDescent="0.25">
      <c r="A14142" s="95">
        <v>45016</v>
      </c>
      <c r="B14142" t="s">
        <v>15</v>
      </c>
      <c r="C14142" t="s">
        <v>90</v>
      </c>
      <c r="D14142" t="s">
        <v>59</v>
      </c>
      <c r="E14142" t="str">
        <f t="shared" si="220"/>
        <v>2023Scottish Ambulance ServiceEthnicityWhite - Irish</v>
      </c>
      <c r="F14142">
        <v>0.64746975634690696</v>
      </c>
    </row>
    <row r="14143" spans="1:6" x14ac:dyDescent="0.25">
      <c r="A14143" s="95">
        <v>45016</v>
      </c>
      <c r="B14143" t="s">
        <v>15</v>
      </c>
      <c r="C14143" t="s">
        <v>90</v>
      </c>
      <c r="D14143" t="s">
        <v>100</v>
      </c>
      <c r="E14143" t="str">
        <f t="shared" si="220"/>
        <v>2023Scottish Ambulance ServiceEthnicityWhite - Other</v>
      </c>
      <c r="F14143">
        <v>1.6868291020616799</v>
      </c>
    </row>
    <row r="14144" spans="1:6" x14ac:dyDescent="0.25">
      <c r="A14144" s="95">
        <v>45016</v>
      </c>
      <c r="B14144" t="s">
        <v>15</v>
      </c>
      <c r="C14144" t="s">
        <v>90</v>
      </c>
      <c r="D14144" t="s">
        <v>101</v>
      </c>
      <c r="E14144" t="str">
        <f t="shared" si="220"/>
        <v>2023Scottish Ambulance ServiceEthnicityWhite - Other British</v>
      </c>
      <c r="F14144">
        <v>10.85363775771</v>
      </c>
    </row>
    <row r="14145" spans="1:6" x14ac:dyDescent="0.25">
      <c r="A14145" s="95">
        <v>45016</v>
      </c>
      <c r="B14145" t="s">
        <v>15</v>
      </c>
      <c r="C14145" t="s">
        <v>90</v>
      </c>
      <c r="D14145" t="s">
        <v>62</v>
      </c>
      <c r="E14145" t="str">
        <f t="shared" si="220"/>
        <v>2023Scottish Ambulance ServiceEthnicityWhite - Polish</v>
      </c>
      <c r="F14145">
        <v>3.4077355597205601E-2</v>
      </c>
    </row>
    <row r="14146" spans="1:6" x14ac:dyDescent="0.25">
      <c r="A14146" s="95">
        <v>45016</v>
      </c>
      <c r="B14146" t="s">
        <v>15</v>
      </c>
      <c r="C14146" t="s">
        <v>90</v>
      </c>
      <c r="D14146" t="s">
        <v>58</v>
      </c>
      <c r="E14146" t="str">
        <f t="shared" si="220"/>
        <v>2023Scottish Ambulance ServiceEthnicityWhite - Scottish</v>
      </c>
      <c r="F14146">
        <v>68.580678139376303</v>
      </c>
    </row>
    <row r="14147" spans="1:6" x14ac:dyDescent="0.25">
      <c r="A14147" s="95">
        <v>45016</v>
      </c>
      <c r="B14147" t="s">
        <v>19</v>
      </c>
      <c r="C14147" t="s">
        <v>90</v>
      </c>
      <c r="D14147" t="s">
        <v>69</v>
      </c>
      <c r="E14147" t="str">
        <f t="shared" si="220"/>
        <v>2023The State HospitalEthnicityAfrican - African</v>
      </c>
      <c r="F14147">
        <v>0.30911901081916499</v>
      </c>
    </row>
    <row r="14148" spans="1:6" x14ac:dyDescent="0.25">
      <c r="A14148" s="95">
        <v>45016</v>
      </c>
      <c r="B14148" t="s">
        <v>19</v>
      </c>
      <c r="C14148" t="s">
        <v>90</v>
      </c>
      <c r="D14148" t="s">
        <v>64</v>
      </c>
      <c r="E14148" t="str">
        <f t="shared" ref="E14148:E14211" si="221">"20"&amp;RIGHT(TEXT(A14148,"dd-mmm-yy"),2)&amp;B14148&amp;C14148&amp;D14148</f>
        <v>2023The State HospitalEthnicityAsian - Indian</v>
      </c>
      <c r="F14148">
        <v>0.30911901081916499</v>
      </c>
    </row>
    <row r="14149" spans="1:6" x14ac:dyDescent="0.25">
      <c r="A14149" s="95">
        <v>45016</v>
      </c>
      <c r="B14149" t="s">
        <v>19</v>
      </c>
      <c r="C14149" t="s">
        <v>90</v>
      </c>
      <c r="D14149" t="s">
        <v>92</v>
      </c>
      <c r="E14149" t="str">
        <f t="shared" si="221"/>
        <v>2023The State HospitalEthnicityAsian - Other</v>
      </c>
      <c r="F14149">
        <v>0.15455950540958199</v>
      </c>
    </row>
    <row r="14150" spans="1:6" x14ac:dyDescent="0.25">
      <c r="A14150" s="95">
        <v>45016</v>
      </c>
      <c r="B14150" t="s">
        <v>19</v>
      </c>
      <c r="C14150" t="s">
        <v>90</v>
      </c>
      <c r="D14150" t="s">
        <v>14</v>
      </c>
      <c r="E14150" t="str">
        <f t="shared" si="221"/>
        <v>2023The State HospitalEthnicityDeclined</v>
      </c>
      <c r="F14150">
        <v>4.7913446676970599</v>
      </c>
    </row>
    <row r="14151" spans="1:6" x14ac:dyDescent="0.25">
      <c r="A14151" s="95">
        <v>45016</v>
      </c>
      <c r="B14151" t="s">
        <v>19</v>
      </c>
      <c r="C14151" t="s">
        <v>90</v>
      </c>
      <c r="D14151" t="s">
        <v>96</v>
      </c>
      <c r="E14151" t="str">
        <f t="shared" si="221"/>
        <v>2023The State HospitalEthnicityMixed Or Multiple Ethnic Group</v>
      </c>
      <c r="F14151">
        <v>0.30911901081916499</v>
      </c>
    </row>
    <row r="14152" spans="1:6" x14ac:dyDescent="0.25">
      <c r="A14152" s="95">
        <v>45016</v>
      </c>
      <c r="B14152" t="s">
        <v>19</v>
      </c>
      <c r="C14152" t="s">
        <v>90</v>
      </c>
      <c r="D14152" t="s">
        <v>6</v>
      </c>
      <c r="E14152" t="str">
        <f t="shared" si="221"/>
        <v>2023The State HospitalEthnicityNot Known</v>
      </c>
      <c r="F14152">
        <v>25.038639876352399</v>
      </c>
    </row>
    <row r="14153" spans="1:6" x14ac:dyDescent="0.25">
      <c r="A14153" s="95">
        <v>45016</v>
      </c>
      <c r="B14153" t="s">
        <v>19</v>
      </c>
      <c r="C14153" t="s">
        <v>90</v>
      </c>
      <c r="D14153" t="s">
        <v>98</v>
      </c>
      <c r="E14153" t="str">
        <f t="shared" si="221"/>
        <v>2023The State HospitalEthnicityOther Ethnic Group - Other</v>
      </c>
      <c r="F14153">
        <v>0.15455950540958199</v>
      </c>
    </row>
    <row r="14154" spans="1:6" x14ac:dyDescent="0.25">
      <c r="A14154" s="95">
        <v>45016</v>
      </c>
      <c r="B14154" t="s">
        <v>19</v>
      </c>
      <c r="C14154" t="s">
        <v>90</v>
      </c>
      <c r="D14154" t="s">
        <v>59</v>
      </c>
      <c r="E14154" t="str">
        <f t="shared" si="221"/>
        <v>2023The State HospitalEthnicityWhite - Irish</v>
      </c>
      <c r="F14154">
        <v>0.92735703245749601</v>
      </c>
    </row>
    <row r="14155" spans="1:6" x14ac:dyDescent="0.25">
      <c r="A14155" s="95">
        <v>45016</v>
      </c>
      <c r="B14155" t="s">
        <v>19</v>
      </c>
      <c r="C14155" t="s">
        <v>90</v>
      </c>
      <c r="D14155" t="s">
        <v>100</v>
      </c>
      <c r="E14155" t="str">
        <f t="shared" si="221"/>
        <v>2023The State HospitalEthnicityWhite - Other</v>
      </c>
      <c r="F14155">
        <v>1.85471406491499</v>
      </c>
    </row>
    <row r="14156" spans="1:6" x14ac:dyDescent="0.25">
      <c r="A14156" s="95">
        <v>45016</v>
      </c>
      <c r="B14156" t="s">
        <v>19</v>
      </c>
      <c r="C14156" t="s">
        <v>90</v>
      </c>
      <c r="D14156" t="s">
        <v>101</v>
      </c>
      <c r="E14156" t="str">
        <f t="shared" si="221"/>
        <v>2023The State HospitalEthnicityWhite - Other British</v>
      </c>
      <c r="F14156">
        <v>6.1823802163832999</v>
      </c>
    </row>
    <row r="14157" spans="1:6" x14ac:dyDescent="0.25">
      <c r="A14157" s="95">
        <v>45016</v>
      </c>
      <c r="B14157" t="s">
        <v>19</v>
      </c>
      <c r="C14157" t="s">
        <v>90</v>
      </c>
      <c r="D14157" t="s">
        <v>58</v>
      </c>
      <c r="E14157" t="str">
        <f t="shared" si="221"/>
        <v>2023The State HospitalEthnicityWhite - Scottish</v>
      </c>
      <c r="F14157">
        <v>59.969088098918</v>
      </c>
    </row>
    <row r="14158" spans="1:6" x14ac:dyDescent="0.25">
      <c r="A14158" s="95">
        <v>45016</v>
      </c>
      <c r="B14158" t="s">
        <v>83</v>
      </c>
      <c r="C14158" t="s">
        <v>4</v>
      </c>
      <c r="D14158" t="s">
        <v>14</v>
      </c>
      <c r="E14158" t="str">
        <f t="shared" si="221"/>
        <v>2023Healthcare Improvement ScotlandDisabilityDeclined</v>
      </c>
      <c r="F14158">
        <v>4.9036777583187297</v>
      </c>
    </row>
    <row r="14159" spans="1:6" x14ac:dyDescent="0.25">
      <c r="A14159" s="95">
        <v>45016</v>
      </c>
      <c r="B14159" t="s">
        <v>83</v>
      </c>
      <c r="C14159" t="s">
        <v>4</v>
      </c>
      <c r="D14159" t="s">
        <v>131</v>
      </c>
      <c r="E14159" t="str">
        <f t="shared" si="221"/>
        <v>2023Healthcare Improvement ScotlandDisabilityNo</v>
      </c>
      <c r="F14159">
        <v>86.339754816112006</v>
      </c>
    </row>
    <row r="14160" spans="1:6" x14ac:dyDescent="0.25">
      <c r="A14160" s="95">
        <v>45016</v>
      </c>
      <c r="B14160" t="s">
        <v>83</v>
      </c>
      <c r="C14160" t="s">
        <v>4</v>
      </c>
      <c r="D14160" t="s">
        <v>6</v>
      </c>
      <c r="E14160" t="str">
        <f t="shared" si="221"/>
        <v>2023Healthcare Improvement ScotlandDisabilityNot Known</v>
      </c>
      <c r="F14160">
        <v>3.50262697022767</v>
      </c>
    </row>
    <row r="14161" spans="1:6" x14ac:dyDescent="0.25">
      <c r="A14161" s="95">
        <v>45016</v>
      </c>
      <c r="B14161" t="s">
        <v>83</v>
      </c>
      <c r="C14161" t="s">
        <v>4</v>
      </c>
      <c r="D14161" t="s">
        <v>56</v>
      </c>
      <c r="E14161" t="str">
        <f t="shared" si="221"/>
        <v>2023Healthcare Improvement ScotlandDisabilityYes</v>
      </c>
      <c r="F14161">
        <v>5.2539404553414997</v>
      </c>
    </row>
    <row r="14162" spans="1:6" x14ac:dyDescent="0.25">
      <c r="A14162" s="95">
        <v>45016</v>
      </c>
      <c r="B14162" t="s">
        <v>35</v>
      </c>
      <c r="C14162" t="s">
        <v>4</v>
      </c>
      <c r="D14162" t="s">
        <v>14</v>
      </c>
      <c r="E14162" t="str">
        <f t="shared" si="221"/>
        <v>2023National Waiting Times CentreDisabilityDeclined</v>
      </c>
      <c r="F14162">
        <v>2.0445252158109901</v>
      </c>
    </row>
    <row r="14163" spans="1:6" x14ac:dyDescent="0.25">
      <c r="A14163" s="95">
        <v>45016</v>
      </c>
      <c r="B14163" t="s">
        <v>35</v>
      </c>
      <c r="C14163" t="s">
        <v>4</v>
      </c>
      <c r="D14163" t="s">
        <v>131</v>
      </c>
      <c r="E14163" t="str">
        <f t="shared" si="221"/>
        <v>2023National Waiting Times CentreDisabilityNo</v>
      </c>
      <c r="F14163">
        <v>83.598364379827302</v>
      </c>
    </row>
    <row r="14164" spans="1:6" x14ac:dyDescent="0.25">
      <c r="A14164" s="95">
        <v>45016</v>
      </c>
      <c r="B14164" t="s">
        <v>35</v>
      </c>
      <c r="C14164" t="s">
        <v>4</v>
      </c>
      <c r="D14164" t="s">
        <v>6</v>
      </c>
      <c r="E14164" t="str">
        <f t="shared" si="221"/>
        <v>2023National Waiting Times CentreDisabilityNot Known</v>
      </c>
      <c r="F14164">
        <v>13.2212630622444</v>
      </c>
    </row>
    <row r="14165" spans="1:6" x14ac:dyDescent="0.25">
      <c r="A14165" s="95">
        <v>45016</v>
      </c>
      <c r="B14165" t="s">
        <v>35</v>
      </c>
      <c r="C14165" t="s">
        <v>4</v>
      </c>
      <c r="D14165" t="s">
        <v>56</v>
      </c>
      <c r="E14165" t="str">
        <f t="shared" si="221"/>
        <v>2023National Waiting Times CentreDisabilityYes</v>
      </c>
      <c r="F14165">
        <v>1.1358473421172099</v>
      </c>
    </row>
    <row r="14166" spans="1:6" x14ac:dyDescent="0.25">
      <c r="A14166" s="95">
        <v>45016</v>
      </c>
      <c r="B14166" t="s">
        <v>16</v>
      </c>
      <c r="C14166" t="s">
        <v>4</v>
      </c>
      <c r="D14166" t="s">
        <v>14</v>
      </c>
      <c r="E14166" t="str">
        <f t="shared" si="221"/>
        <v>2023NHS 24DisabilityDeclined</v>
      </c>
      <c r="F14166">
        <v>2.4071166928309702</v>
      </c>
    </row>
    <row r="14167" spans="1:6" x14ac:dyDescent="0.25">
      <c r="A14167" s="95">
        <v>45016</v>
      </c>
      <c r="B14167" t="s">
        <v>16</v>
      </c>
      <c r="C14167" t="s">
        <v>4</v>
      </c>
      <c r="D14167" t="s">
        <v>131</v>
      </c>
      <c r="E14167" t="str">
        <f t="shared" si="221"/>
        <v>2023NHS 24DisabilityNo</v>
      </c>
      <c r="F14167">
        <v>85.452642595499697</v>
      </c>
    </row>
    <row r="14168" spans="1:6" x14ac:dyDescent="0.25">
      <c r="A14168" s="95">
        <v>45016</v>
      </c>
      <c r="B14168" t="s">
        <v>16</v>
      </c>
      <c r="C14168" t="s">
        <v>4</v>
      </c>
      <c r="D14168" t="s">
        <v>6</v>
      </c>
      <c r="E14168" t="str">
        <f t="shared" si="221"/>
        <v>2023NHS 24DisabilityNot Known</v>
      </c>
      <c r="F14168">
        <v>3.0350601779173201</v>
      </c>
    </row>
    <row r="14169" spans="1:6" x14ac:dyDescent="0.25">
      <c r="A14169" s="95">
        <v>45016</v>
      </c>
      <c r="B14169" t="s">
        <v>16</v>
      </c>
      <c r="C14169" t="s">
        <v>4</v>
      </c>
      <c r="D14169" t="s">
        <v>56</v>
      </c>
      <c r="E14169" t="str">
        <f t="shared" si="221"/>
        <v>2023NHS 24DisabilityYes</v>
      </c>
      <c r="F14169">
        <v>9.1051805337519607</v>
      </c>
    </row>
    <row r="14170" spans="1:6" x14ac:dyDescent="0.25">
      <c r="A14170" s="95">
        <v>45016</v>
      </c>
      <c r="B14170" t="s">
        <v>102</v>
      </c>
      <c r="C14170" t="s">
        <v>4</v>
      </c>
      <c r="D14170" t="s">
        <v>14</v>
      </c>
      <c r="E14170" t="str">
        <f t="shared" si="221"/>
        <v>2023NHS Ayrshire &amp; ArranDisabilityDeclined</v>
      </c>
      <c r="F14170">
        <v>0.57062593275392803</v>
      </c>
    </row>
    <row r="14171" spans="1:6" x14ac:dyDescent="0.25">
      <c r="A14171" s="95">
        <v>45016</v>
      </c>
      <c r="B14171" t="s">
        <v>102</v>
      </c>
      <c r="C14171" t="s">
        <v>4</v>
      </c>
      <c r="D14171" t="s">
        <v>131</v>
      </c>
      <c r="E14171" t="str">
        <f t="shared" si="221"/>
        <v>2023NHS Ayrshire &amp; ArranDisabilityNo</v>
      </c>
      <c r="F14171">
        <v>52.181546835220701</v>
      </c>
    </row>
    <row r="14172" spans="1:6" x14ac:dyDescent="0.25">
      <c r="A14172" s="95">
        <v>45016</v>
      </c>
      <c r="B14172" t="s">
        <v>102</v>
      </c>
      <c r="C14172" t="s">
        <v>4</v>
      </c>
      <c r="D14172" t="s">
        <v>6</v>
      </c>
      <c r="E14172" t="str">
        <f t="shared" si="221"/>
        <v>2023NHS Ayrshire &amp; ArranDisabilityNot Known</v>
      </c>
      <c r="F14172">
        <v>46.361162321130699</v>
      </c>
    </row>
    <row r="14173" spans="1:6" x14ac:dyDescent="0.25">
      <c r="A14173" s="95">
        <v>45016</v>
      </c>
      <c r="B14173" t="s">
        <v>102</v>
      </c>
      <c r="C14173" t="s">
        <v>4</v>
      </c>
      <c r="D14173" t="s">
        <v>56</v>
      </c>
      <c r="E14173" t="str">
        <f t="shared" si="221"/>
        <v>2023NHS Ayrshire &amp; ArranDisabilityYes</v>
      </c>
      <c r="F14173">
        <v>0.88666491089456501</v>
      </c>
    </row>
    <row r="14174" spans="1:6" x14ac:dyDescent="0.25">
      <c r="A14174" s="95">
        <v>45016</v>
      </c>
      <c r="B14174" t="s">
        <v>103</v>
      </c>
      <c r="C14174" t="s">
        <v>4</v>
      </c>
      <c r="D14174" t="s">
        <v>14</v>
      </c>
      <c r="E14174" t="str">
        <f t="shared" si="221"/>
        <v>2023NHS BordersDisabilityDeclined</v>
      </c>
      <c r="F14174">
        <v>1.0638297872340401</v>
      </c>
    </row>
    <row r="14175" spans="1:6" x14ac:dyDescent="0.25">
      <c r="A14175" s="95">
        <v>45016</v>
      </c>
      <c r="B14175" t="s">
        <v>103</v>
      </c>
      <c r="C14175" t="s">
        <v>4</v>
      </c>
      <c r="D14175" t="s">
        <v>131</v>
      </c>
      <c r="E14175" t="str">
        <f t="shared" si="221"/>
        <v>2023NHS BordersDisabilityNo</v>
      </c>
      <c r="F14175">
        <v>95.626477541371102</v>
      </c>
    </row>
    <row r="14176" spans="1:6" x14ac:dyDescent="0.25">
      <c r="A14176" s="95">
        <v>45016</v>
      </c>
      <c r="B14176" t="s">
        <v>103</v>
      </c>
      <c r="C14176" t="s">
        <v>4</v>
      </c>
      <c r="D14176" t="s">
        <v>6</v>
      </c>
      <c r="E14176" t="str">
        <f t="shared" si="221"/>
        <v>2023NHS BordersDisabilityNot Known</v>
      </c>
      <c r="F14176">
        <v>1.71394799054373</v>
      </c>
    </row>
    <row r="14177" spans="1:6" x14ac:dyDescent="0.25">
      <c r="A14177" s="95">
        <v>45016</v>
      </c>
      <c r="B14177" t="s">
        <v>103</v>
      </c>
      <c r="C14177" t="s">
        <v>4</v>
      </c>
      <c r="D14177" t="s">
        <v>56</v>
      </c>
      <c r="E14177" t="str">
        <f t="shared" si="221"/>
        <v>2023NHS BordersDisabilityYes</v>
      </c>
      <c r="F14177">
        <v>1.59574468085106</v>
      </c>
    </row>
    <row r="14178" spans="1:6" x14ac:dyDescent="0.25">
      <c r="A14178" s="95">
        <v>45016</v>
      </c>
      <c r="B14178" t="s">
        <v>104</v>
      </c>
      <c r="C14178" t="s">
        <v>4</v>
      </c>
      <c r="D14178" t="s">
        <v>14</v>
      </c>
      <c r="E14178" t="str">
        <f t="shared" si="221"/>
        <v>2023NHS Dumfries &amp; GallowayDisabilityDeclined</v>
      </c>
      <c r="F14178">
        <v>8.8763801688677209</v>
      </c>
    </row>
    <row r="14179" spans="1:6" x14ac:dyDescent="0.25">
      <c r="A14179" s="95">
        <v>45016</v>
      </c>
      <c r="B14179" t="s">
        <v>104</v>
      </c>
      <c r="C14179" t="s">
        <v>4</v>
      </c>
      <c r="D14179" t="s">
        <v>131</v>
      </c>
      <c r="E14179" t="str">
        <f t="shared" si="221"/>
        <v>2023NHS Dumfries &amp; GallowayDisabilityNo</v>
      </c>
      <c r="F14179">
        <v>30.850833513747499</v>
      </c>
    </row>
    <row r="14180" spans="1:6" x14ac:dyDescent="0.25">
      <c r="A14180" s="95">
        <v>45016</v>
      </c>
      <c r="B14180" t="s">
        <v>104</v>
      </c>
      <c r="C14180" t="s">
        <v>4</v>
      </c>
      <c r="D14180" t="s">
        <v>6</v>
      </c>
      <c r="E14180" t="str">
        <f t="shared" si="221"/>
        <v>2023NHS Dumfries &amp; GallowayDisabilityNot Known</v>
      </c>
      <c r="F14180">
        <v>58.216064083134803</v>
      </c>
    </row>
    <row r="14181" spans="1:6" x14ac:dyDescent="0.25">
      <c r="A14181" s="95">
        <v>45016</v>
      </c>
      <c r="B14181" t="s">
        <v>104</v>
      </c>
      <c r="C14181" t="s">
        <v>4</v>
      </c>
      <c r="D14181" t="s">
        <v>56</v>
      </c>
      <c r="E14181" t="str">
        <f t="shared" si="221"/>
        <v>2023NHS Dumfries &amp; GallowayDisabilityYes</v>
      </c>
      <c r="F14181">
        <v>2.0567222342498299</v>
      </c>
    </row>
    <row r="14182" spans="1:6" x14ac:dyDescent="0.25">
      <c r="A14182" s="95">
        <v>45016</v>
      </c>
      <c r="B14182" t="s">
        <v>17</v>
      </c>
      <c r="C14182" t="s">
        <v>4</v>
      </c>
      <c r="D14182" t="s">
        <v>14</v>
      </c>
      <c r="E14182" t="str">
        <f t="shared" si="221"/>
        <v>2023NHS Education for ScotlandDisabilityDeclined</v>
      </c>
      <c r="F14182">
        <v>16.947504860660999</v>
      </c>
    </row>
    <row r="14183" spans="1:6" x14ac:dyDescent="0.25">
      <c r="A14183" s="95">
        <v>45016</v>
      </c>
      <c r="B14183" t="s">
        <v>17</v>
      </c>
      <c r="C14183" t="s">
        <v>4</v>
      </c>
      <c r="D14183" t="s">
        <v>131</v>
      </c>
      <c r="E14183" t="str">
        <f t="shared" si="221"/>
        <v>2023NHS Education for ScotlandDisabilityNo</v>
      </c>
      <c r="F14183">
        <v>64.484769928710307</v>
      </c>
    </row>
    <row r="14184" spans="1:6" x14ac:dyDescent="0.25">
      <c r="A14184" s="95">
        <v>45016</v>
      </c>
      <c r="B14184" t="s">
        <v>17</v>
      </c>
      <c r="C14184" t="s">
        <v>4</v>
      </c>
      <c r="D14184" t="s">
        <v>6</v>
      </c>
      <c r="E14184" t="str">
        <f t="shared" si="221"/>
        <v>2023NHS Education for ScotlandDisabilityNot Known</v>
      </c>
      <c r="F14184">
        <v>16.915100453661601</v>
      </c>
    </row>
    <row r="14185" spans="1:6" x14ac:dyDescent="0.25">
      <c r="A14185" s="95">
        <v>45016</v>
      </c>
      <c r="B14185" t="s">
        <v>17</v>
      </c>
      <c r="C14185" t="s">
        <v>4</v>
      </c>
      <c r="D14185" t="s">
        <v>56</v>
      </c>
      <c r="E14185" t="str">
        <f t="shared" si="221"/>
        <v>2023NHS Education for ScotlandDisabilityYes</v>
      </c>
      <c r="F14185">
        <v>1.6526247569669399</v>
      </c>
    </row>
    <row r="14186" spans="1:6" x14ac:dyDescent="0.25">
      <c r="A14186" s="95">
        <v>45016</v>
      </c>
      <c r="B14186" t="s">
        <v>105</v>
      </c>
      <c r="C14186" t="s">
        <v>4</v>
      </c>
      <c r="D14186" t="s">
        <v>14</v>
      </c>
      <c r="E14186" t="str">
        <f t="shared" si="221"/>
        <v>2023NHS FifeDisabilityDeclined</v>
      </c>
      <c r="F14186">
        <v>47.8541666666666</v>
      </c>
    </row>
    <row r="14187" spans="1:6" x14ac:dyDescent="0.25">
      <c r="A14187" s="95">
        <v>45016</v>
      </c>
      <c r="B14187" t="s">
        <v>105</v>
      </c>
      <c r="C14187" t="s">
        <v>4</v>
      </c>
      <c r="D14187" t="s">
        <v>131</v>
      </c>
      <c r="E14187" t="str">
        <f t="shared" si="221"/>
        <v>2023NHS FifeDisabilityNo</v>
      </c>
      <c r="F14187">
        <v>28.1354166666666</v>
      </c>
    </row>
    <row r="14188" spans="1:6" x14ac:dyDescent="0.25">
      <c r="A14188" s="95">
        <v>45016</v>
      </c>
      <c r="B14188" t="s">
        <v>105</v>
      </c>
      <c r="C14188" t="s">
        <v>4</v>
      </c>
      <c r="D14188" t="s">
        <v>6</v>
      </c>
      <c r="E14188" t="str">
        <f t="shared" si="221"/>
        <v>2023NHS FifeDisabilityNot Known</v>
      </c>
      <c r="F14188">
        <v>21.5729166666666</v>
      </c>
    </row>
    <row r="14189" spans="1:6" x14ac:dyDescent="0.25">
      <c r="A14189" s="95">
        <v>45016</v>
      </c>
      <c r="B14189" t="s">
        <v>105</v>
      </c>
      <c r="C14189" t="s">
        <v>4</v>
      </c>
      <c r="D14189" t="s">
        <v>56</v>
      </c>
      <c r="E14189" t="str">
        <f t="shared" si="221"/>
        <v>2023NHS FifeDisabilityYes</v>
      </c>
      <c r="F14189">
        <v>2.4375</v>
      </c>
    </row>
    <row r="14190" spans="1:6" x14ac:dyDescent="0.25">
      <c r="A14190" s="95">
        <v>45016</v>
      </c>
      <c r="B14190" t="s">
        <v>106</v>
      </c>
      <c r="C14190" t="s">
        <v>4</v>
      </c>
      <c r="D14190" t="s">
        <v>14</v>
      </c>
      <c r="E14190" t="str">
        <f t="shared" si="221"/>
        <v>2023NHS Forth ValleyDisabilityDeclined</v>
      </c>
      <c r="F14190">
        <v>1.2216661760376799</v>
      </c>
    </row>
    <row r="14191" spans="1:6" x14ac:dyDescent="0.25">
      <c r="A14191" s="95">
        <v>45016</v>
      </c>
      <c r="B14191" t="s">
        <v>106</v>
      </c>
      <c r="C14191" t="s">
        <v>4</v>
      </c>
      <c r="D14191" t="s">
        <v>131</v>
      </c>
      <c r="E14191" t="str">
        <f t="shared" si="221"/>
        <v>2023NHS Forth ValleyDisabilityNo</v>
      </c>
      <c r="F14191">
        <v>70.076538121872204</v>
      </c>
    </row>
    <row r="14192" spans="1:6" x14ac:dyDescent="0.25">
      <c r="A14192" s="95">
        <v>45016</v>
      </c>
      <c r="B14192" t="s">
        <v>106</v>
      </c>
      <c r="C14192" t="s">
        <v>4</v>
      </c>
      <c r="D14192" t="s">
        <v>6</v>
      </c>
      <c r="E14192" t="str">
        <f t="shared" si="221"/>
        <v>2023NHS Forth ValleyDisabilityNot Known</v>
      </c>
      <c r="F14192">
        <v>27.5831616131881</v>
      </c>
    </row>
    <row r="14193" spans="1:6" x14ac:dyDescent="0.25">
      <c r="A14193" s="95">
        <v>45016</v>
      </c>
      <c r="B14193" t="s">
        <v>106</v>
      </c>
      <c r="C14193" t="s">
        <v>4</v>
      </c>
      <c r="D14193" t="s">
        <v>56</v>
      </c>
      <c r="E14193" t="str">
        <f t="shared" si="221"/>
        <v>2023NHS Forth ValleyDisabilityYes</v>
      </c>
      <c r="F14193">
        <v>1.1186340889019699</v>
      </c>
    </row>
    <row r="14194" spans="1:6" x14ac:dyDescent="0.25">
      <c r="A14194" s="95">
        <v>45016</v>
      </c>
      <c r="B14194" t="s">
        <v>107</v>
      </c>
      <c r="C14194" t="s">
        <v>4</v>
      </c>
      <c r="D14194" t="s">
        <v>14</v>
      </c>
      <c r="E14194" t="str">
        <f t="shared" si="221"/>
        <v>2023NHS GrampianDisabilityDeclined</v>
      </c>
      <c r="F14194">
        <v>18.550810014727499</v>
      </c>
    </row>
    <row r="14195" spans="1:6" x14ac:dyDescent="0.25">
      <c r="A14195" s="95">
        <v>45016</v>
      </c>
      <c r="B14195" t="s">
        <v>107</v>
      </c>
      <c r="C14195" t="s">
        <v>4</v>
      </c>
      <c r="D14195" t="s">
        <v>131</v>
      </c>
      <c r="E14195" t="str">
        <f t="shared" si="221"/>
        <v>2023NHS GrampianDisabilityNo</v>
      </c>
      <c r="F14195">
        <v>74.114874815905694</v>
      </c>
    </row>
    <row r="14196" spans="1:6" x14ac:dyDescent="0.25">
      <c r="A14196" s="95">
        <v>45016</v>
      </c>
      <c r="B14196" t="s">
        <v>107</v>
      </c>
      <c r="C14196" t="s">
        <v>4</v>
      </c>
      <c r="D14196" t="s">
        <v>6</v>
      </c>
      <c r="E14196" t="str">
        <f t="shared" si="221"/>
        <v>2023NHS GrampianDisabilityNot Known</v>
      </c>
      <c r="F14196">
        <v>6.8041237113401998</v>
      </c>
    </row>
    <row r="14197" spans="1:6" x14ac:dyDescent="0.25">
      <c r="A14197" s="95">
        <v>45016</v>
      </c>
      <c r="B14197" t="s">
        <v>107</v>
      </c>
      <c r="C14197" t="s">
        <v>4</v>
      </c>
      <c r="D14197" t="s">
        <v>56</v>
      </c>
      <c r="E14197" t="str">
        <f t="shared" si="221"/>
        <v>2023NHS GrampianDisabilityYes</v>
      </c>
      <c r="F14197">
        <v>0.53019145802650902</v>
      </c>
    </row>
    <row r="14198" spans="1:6" x14ac:dyDescent="0.25">
      <c r="A14198" s="95">
        <v>45016</v>
      </c>
      <c r="B14198" t="s">
        <v>108</v>
      </c>
      <c r="C14198" t="s">
        <v>4</v>
      </c>
      <c r="D14198" t="s">
        <v>14</v>
      </c>
      <c r="E14198" t="str">
        <f t="shared" si="221"/>
        <v>2023NHS Greater Glasgow &amp; ClydeDisabilityDeclined</v>
      </c>
      <c r="F14198">
        <v>1.63441578583188</v>
      </c>
    </row>
    <row r="14199" spans="1:6" x14ac:dyDescent="0.25">
      <c r="A14199" s="95">
        <v>45016</v>
      </c>
      <c r="B14199" t="s">
        <v>108</v>
      </c>
      <c r="C14199" t="s">
        <v>4</v>
      </c>
      <c r="D14199" t="s">
        <v>131</v>
      </c>
      <c r="E14199" t="str">
        <f t="shared" si="221"/>
        <v>2023NHS Greater Glasgow &amp; ClydeDisabilityNo</v>
      </c>
      <c r="F14199">
        <v>44.346352986089499</v>
      </c>
    </row>
    <row r="14200" spans="1:6" x14ac:dyDescent="0.25">
      <c r="A14200" s="95">
        <v>45016</v>
      </c>
      <c r="B14200" t="s">
        <v>108</v>
      </c>
      <c r="C14200" t="s">
        <v>4</v>
      </c>
      <c r="D14200" t="s">
        <v>6</v>
      </c>
      <c r="E14200" t="str">
        <f t="shared" si="221"/>
        <v>2023NHS Greater Glasgow &amp; ClydeDisabilityNot Known</v>
      </c>
      <c r="F14200">
        <v>53.150724153563502</v>
      </c>
    </row>
    <row r="14201" spans="1:6" x14ac:dyDescent="0.25">
      <c r="A14201" s="95">
        <v>45016</v>
      </c>
      <c r="B14201" t="s">
        <v>108</v>
      </c>
      <c r="C14201" t="s">
        <v>4</v>
      </c>
      <c r="D14201" t="s">
        <v>56</v>
      </c>
      <c r="E14201" t="str">
        <f t="shared" si="221"/>
        <v>2023NHS Greater Glasgow &amp; ClydeDisabilityYes</v>
      </c>
      <c r="F14201">
        <v>0.86850707451504305</v>
      </c>
    </row>
    <row r="14202" spans="1:6" x14ac:dyDescent="0.25">
      <c r="A14202" s="95">
        <v>45016</v>
      </c>
      <c r="B14202" t="s">
        <v>109</v>
      </c>
      <c r="C14202" t="s">
        <v>4</v>
      </c>
      <c r="D14202" t="s">
        <v>14</v>
      </c>
      <c r="E14202" t="str">
        <f t="shared" si="221"/>
        <v>2023NHS HighlandDisabilityDeclined</v>
      </c>
      <c r="F14202">
        <v>16.2429509106036</v>
      </c>
    </row>
    <row r="14203" spans="1:6" x14ac:dyDescent="0.25">
      <c r="A14203" s="95">
        <v>45016</v>
      </c>
      <c r="B14203" t="s">
        <v>109</v>
      </c>
      <c r="C14203" t="s">
        <v>4</v>
      </c>
      <c r="D14203" t="s">
        <v>131</v>
      </c>
      <c r="E14203" t="str">
        <f t="shared" si="221"/>
        <v>2023NHS HighlandDisabilityNo</v>
      </c>
      <c r="F14203">
        <v>66.857723953036796</v>
      </c>
    </row>
    <row r="14204" spans="1:6" x14ac:dyDescent="0.25">
      <c r="A14204" s="95">
        <v>45016</v>
      </c>
      <c r="B14204" t="s">
        <v>109</v>
      </c>
      <c r="C14204" t="s">
        <v>4</v>
      </c>
      <c r="D14204" t="s">
        <v>6</v>
      </c>
      <c r="E14204" t="str">
        <f t="shared" si="221"/>
        <v>2023NHS HighlandDisabilityNot Known</v>
      </c>
      <c r="F14204">
        <v>16.095035592123502</v>
      </c>
    </row>
    <row r="14205" spans="1:6" x14ac:dyDescent="0.25">
      <c r="A14205" s="95">
        <v>45016</v>
      </c>
      <c r="B14205" t="s">
        <v>109</v>
      </c>
      <c r="C14205" t="s">
        <v>4</v>
      </c>
      <c r="D14205" t="s">
        <v>56</v>
      </c>
      <c r="E14205" t="str">
        <f t="shared" si="221"/>
        <v>2023NHS HighlandDisabilityYes</v>
      </c>
      <c r="F14205">
        <v>0.80428954423592403</v>
      </c>
    </row>
    <row r="14206" spans="1:6" x14ac:dyDescent="0.25">
      <c r="A14206" s="95">
        <v>45016</v>
      </c>
      <c r="B14206" t="s">
        <v>110</v>
      </c>
      <c r="C14206" t="s">
        <v>4</v>
      </c>
      <c r="D14206" t="s">
        <v>14</v>
      </c>
      <c r="E14206" t="str">
        <f t="shared" si="221"/>
        <v>2023NHS LanarkshireDisabilityDeclined</v>
      </c>
      <c r="F14206">
        <v>5.6084807678533002</v>
      </c>
    </row>
    <row r="14207" spans="1:6" x14ac:dyDescent="0.25">
      <c r="A14207" s="95">
        <v>45016</v>
      </c>
      <c r="B14207" t="s">
        <v>110</v>
      </c>
      <c r="C14207" t="s">
        <v>4</v>
      </c>
      <c r="D14207" t="s">
        <v>131</v>
      </c>
      <c r="E14207" t="str">
        <f t="shared" si="221"/>
        <v>2023NHS LanarkshireDisabilityNo</v>
      </c>
      <c r="F14207">
        <v>50.6482343671656</v>
      </c>
    </row>
    <row r="14208" spans="1:6" x14ac:dyDescent="0.25">
      <c r="A14208" s="95">
        <v>45016</v>
      </c>
      <c r="B14208" t="s">
        <v>110</v>
      </c>
      <c r="C14208" t="s">
        <v>4</v>
      </c>
      <c r="D14208" t="s">
        <v>6</v>
      </c>
      <c r="E14208" t="str">
        <f t="shared" si="221"/>
        <v>2023NHS LanarkshireDisabilityNot Known</v>
      </c>
      <c r="F14208">
        <v>43.112957524532597</v>
      </c>
    </row>
    <row r="14209" spans="1:6" x14ac:dyDescent="0.25">
      <c r="A14209" s="95">
        <v>45016</v>
      </c>
      <c r="B14209" t="s">
        <v>110</v>
      </c>
      <c r="C14209" t="s">
        <v>4</v>
      </c>
      <c r="D14209" t="s">
        <v>56</v>
      </c>
      <c r="E14209" t="str">
        <f t="shared" si="221"/>
        <v>2023NHS LanarkshireDisabilityYes</v>
      </c>
      <c r="F14209">
        <v>0.630327340448391</v>
      </c>
    </row>
    <row r="14210" spans="1:6" x14ac:dyDescent="0.25">
      <c r="A14210" s="95">
        <v>45016</v>
      </c>
      <c r="B14210" t="s">
        <v>111</v>
      </c>
      <c r="C14210" t="s">
        <v>4</v>
      </c>
      <c r="D14210" t="s">
        <v>14</v>
      </c>
      <c r="E14210" t="str">
        <f t="shared" si="221"/>
        <v>2023NHS LothianDisabilityDeclined</v>
      </c>
      <c r="F14210">
        <v>2.6797481329623598</v>
      </c>
    </row>
    <row r="14211" spans="1:6" x14ac:dyDescent="0.25">
      <c r="A14211" s="95">
        <v>45016</v>
      </c>
      <c r="B14211" t="s">
        <v>111</v>
      </c>
      <c r="C14211" t="s">
        <v>4</v>
      </c>
      <c r="D14211" t="s">
        <v>131</v>
      </c>
      <c r="E14211" t="str">
        <f t="shared" si="221"/>
        <v>2023NHS LothianDisabilityNo</v>
      </c>
      <c r="F14211">
        <v>77.650461268121205</v>
      </c>
    </row>
    <row r="14212" spans="1:6" x14ac:dyDescent="0.25">
      <c r="A14212" s="95">
        <v>45016</v>
      </c>
      <c r="B14212" t="s">
        <v>111</v>
      </c>
      <c r="C14212" t="s">
        <v>4</v>
      </c>
      <c r="D14212" t="s">
        <v>6</v>
      </c>
      <c r="E14212" t="str">
        <f t="shared" ref="E14212:E14275" si="222">"20"&amp;RIGHT(TEXT(A14212,"dd-mmm-yy"),2)&amp;B14212&amp;C14212&amp;D14212</f>
        <v>2023NHS LothianDisabilityNot Known</v>
      </c>
      <c r="F14212">
        <v>17.590423195196902</v>
      </c>
    </row>
    <row r="14213" spans="1:6" x14ac:dyDescent="0.25">
      <c r="A14213" s="95">
        <v>45016</v>
      </c>
      <c r="B14213" t="s">
        <v>111</v>
      </c>
      <c r="C14213" t="s">
        <v>4</v>
      </c>
      <c r="D14213" t="s">
        <v>56</v>
      </c>
      <c r="E14213" t="str">
        <f t="shared" si="222"/>
        <v>2023NHS LothianDisabilityYes</v>
      </c>
      <c r="F14213">
        <v>2.0793674037194299</v>
      </c>
    </row>
    <row r="14214" spans="1:6" x14ac:dyDescent="0.25">
      <c r="A14214" s="95">
        <v>45016</v>
      </c>
      <c r="B14214" t="s">
        <v>52</v>
      </c>
      <c r="C14214" t="s">
        <v>4</v>
      </c>
      <c r="D14214" t="s">
        <v>14</v>
      </c>
      <c r="E14214" t="str">
        <f t="shared" si="222"/>
        <v>2023NHS National Services ScotlandDisabilityDeclined</v>
      </c>
      <c r="F14214">
        <v>6.1593129997038796</v>
      </c>
    </row>
    <row r="14215" spans="1:6" x14ac:dyDescent="0.25">
      <c r="A14215" s="95">
        <v>45016</v>
      </c>
      <c r="B14215" t="s">
        <v>52</v>
      </c>
      <c r="C14215" t="s">
        <v>4</v>
      </c>
      <c r="D14215" t="s">
        <v>131</v>
      </c>
      <c r="E14215" t="str">
        <f t="shared" si="222"/>
        <v>2023NHS National Services ScotlandDisabilityNo</v>
      </c>
      <c r="F14215">
        <v>83.209949659461003</v>
      </c>
    </row>
    <row r="14216" spans="1:6" x14ac:dyDescent="0.25">
      <c r="A14216" s="95">
        <v>45016</v>
      </c>
      <c r="B14216" t="s">
        <v>52</v>
      </c>
      <c r="C14216" t="s">
        <v>4</v>
      </c>
      <c r="D14216" t="s">
        <v>6</v>
      </c>
      <c r="E14216" t="str">
        <f t="shared" si="222"/>
        <v>2023NHS National Services ScotlandDisabilityNot Known</v>
      </c>
      <c r="F14216">
        <v>6.92922712466686</v>
      </c>
    </row>
    <row r="14217" spans="1:6" x14ac:dyDescent="0.25">
      <c r="A14217" s="95">
        <v>45016</v>
      </c>
      <c r="B14217" t="s">
        <v>52</v>
      </c>
      <c r="C14217" t="s">
        <v>4</v>
      </c>
      <c r="D14217" t="s">
        <v>56</v>
      </c>
      <c r="E14217" t="str">
        <f t="shared" si="222"/>
        <v>2023NHS National Services ScotlandDisabilityYes</v>
      </c>
      <c r="F14217">
        <v>3.7015102161681899</v>
      </c>
    </row>
    <row r="14218" spans="1:6" x14ac:dyDescent="0.25">
      <c r="A14218" s="95">
        <v>45016</v>
      </c>
      <c r="B14218" t="s">
        <v>112</v>
      </c>
      <c r="C14218" t="s">
        <v>4</v>
      </c>
      <c r="D14218" t="s">
        <v>14</v>
      </c>
      <c r="E14218" t="str">
        <f t="shared" si="222"/>
        <v>2023NHS OrkneyDisabilityDeclined</v>
      </c>
      <c r="F14218">
        <v>4.5267489711934097</v>
      </c>
    </row>
    <row r="14219" spans="1:6" x14ac:dyDescent="0.25">
      <c r="A14219" s="95">
        <v>45016</v>
      </c>
      <c r="B14219" t="s">
        <v>112</v>
      </c>
      <c r="C14219" t="s">
        <v>4</v>
      </c>
      <c r="D14219" t="s">
        <v>131</v>
      </c>
      <c r="E14219" t="str">
        <f t="shared" si="222"/>
        <v>2023NHS OrkneyDisabilityNo</v>
      </c>
      <c r="F14219">
        <v>63.923182441700902</v>
      </c>
    </row>
    <row r="14220" spans="1:6" x14ac:dyDescent="0.25">
      <c r="A14220" s="95">
        <v>45016</v>
      </c>
      <c r="B14220" t="s">
        <v>112</v>
      </c>
      <c r="C14220" t="s">
        <v>4</v>
      </c>
      <c r="D14220" t="s">
        <v>6</v>
      </c>
      <c r="E14220" t="str">
        <f t="shared" si="222"/>
        <v>2023NHS OrkneyDisabilityNot Known</v>
      </c>
      <c r="F14220">
        <v>30.315500685871001</v>
      </c>
    </row>
    <row r="14221" spans="1:6" x14ac:dyDescent="0.25">
      <c r="A14221" s="95">
        <v>45016</v>
      </c>
      <c r="B14221" t="s">
        <v>112</v>
      </c>
      <c r="C14221" t="s">
        <v>4</v>
      </c>
      <c r="D14221" t="s">
        <v>56</v>
      </c>
      <c r="E14221" t="str">
        <f t="shared" si="222"/>
        <v>2023NHS OrkneyDisabilityYes</v>
      </c>
      <c r="F14221">
        <v>1.2345679012345601</v>
      </c>
    </row>
    <row r="14222" spans="1:6" x14ac:dyDescent="0.25">
      <c r="A14222" s="95">
        <v>45016</v>
      </c>
      <c r="B14222" t="s">
        <v>113</v>
      </c>
      <c r="C14222" t="s">
        <v>4</v>
      </c>
      <c r="D14222" t="s">
        <v>14</v>
      </c>
      <c r="E14222" t="str">
        <f t="shared" si="222"/>
        <v>2023NHS ShetlandDisabilityDeclined</v>
      </c>
      <c r="F14222">
        <v>2.7878787878787801</v>
      </c>
    </row>
    <row r="14223" spans="1:6" x14ac:dyDescent="0.25">
      <c r="A14223" s="95">
        <v>45016</v>
      </c>
      <c r="B14223" t="s">
        <v>113</v>
      </c>
      <c r="C14223" t="s">
        <v>4</v>
      </c>
      <c r="D14223" t="s">
        <v>131</v>
      </c>
      <c r="E14223" t="str">
        <f t="shared" si="222"/>
        <v>2023NHS ShetlandDisabilityNo</v>
      </c>
      <c r="F14223">
        <v>91.636363636363598</v>
      </c>
    </row>
    <row r="14224" spans="1:6" x14ac:dyDescent="0.25">
      <c r="A14224" s="95">
        <v>45016</v>
      </c>
      <c r="B14224" t="s">
        <v>113</v>
      </c>
      <c r="C14224" t="s">
        <v>4</v>
      </c>
      <c r="D14224" t="s">
        <v>6</v>
      </c>
      <c r="E14224" t="str">
        <f t="shared" si="222"/>
        <v>2023NHS ShetlandDisabilityNot Known</v>
      </c>
      <c r="F14224">
        <v>0.36363636363636298</v>
      </c>
    </row>
    <row r="14225" spans="1:6" x14ac:dyDescent="0.25">
      <c r="A14225" s="95">
        <v>45016</v>
      </c>
      <c r="B14225" t="s">
        <v>113</v>
      </c>
      <c r="C14225" t="s">
        <v>4</v>
      </c>
      <c r="D14225" t="s">
        <v>56</v>
      </c>
      <c r="E14225" t="str">
        <f t="shared" si="222"/>
        <v>2023NHS ShetlandDisabilityYes</v>
      </c>
      <c r="F14225">
        <v>5.2121212121212102</v>
      </c>
    </row>
    <row r="14226" spans="1:6" x14ac:dyDescent="0.25">
      <c r="A14226" s="95">
        <v>45016</v>
      </c>
      <c r="B14226" t="s">
        <v>114</v>
      </c>
      <c r="C14226" t="s">
        <v>4</v>
      </c>
      <c r="D14226" t="s">
        <v>14</v>
      </c>
      <c r="E14226" t="str">
        <f t="shared" si="222"/>
        <v>2023NHS TaysideDisabilityDeclined</v>
      </c>
      <c r="F14226">
        <v>6.4560241831006104</v>
      </c>
    </row>
    <row r="14227" spans="1:6" x14ac:dyDescent="0.25">
      <c r="A14227" s="95">
        <v>45016</v>
      </c>
      <c r="B14227" t="s">
        <v>114</v>
      </c>
      <c r="C14227" t="s">
        <v>4</v>
      </c>
      <c r="D14227" t="s">
        <v>131</v>
      </c>
      <c r="E14227" t="str">
        <f t="shared" si="222"/>
        <v>2023NHS TaysideDisabilityNo</v>
      </c>
      <c r="F14227">
        <v>66.316395566431495</v>
      </c>
    </row>
    <row r="14228" spans="1:6" x14ac:dyDescent="0.25">
      <c r="A14228" s="95">
        <v>45016</v>
      </c>
      <c r="B14228" t="s">
        <v>114</v>
      </c>
      <c r="C14228" t="s">
        <v>4</v>
      </c>
      <c r="D14228" t="s">
        <v>6</v>
      </c>
      <c r="E14228" t="str">
        <f t="shared" si="222"/>
        <v>2023NHS TaysideDisabilityNot Known</v>
      </c>
      <c r="F14228">
        <v>25.8888728947747</v>
      </c>
    </row>
    <row r="14229" spans="1:6" x14ac:dyDescent="0.25">
      <c r="A14229" s="95">
        <v>45016</v>
      </c>
      <c r="B14229" t="s">
        <v>114</v>
      </c>
      <c r="C14229" t="s">
        <v>4</v>
      </c>
      <c r="D14229" t="s">
        <v>56</v>
      </c>
      <c r="E14229" t="str">
        <f t="shared" si="222"/>
        <v>2023NHS TaysideDisabilityYes</v>
      </c>
      <c r="F14229">
        <v>1.3387073556931</v>
      </c>
    </row>
    <row r="14230" spans="1:6" x14ac:dyDescent="0.25">
      <c r="A14230" s="95">
        <v>45016</v>
      </c>
      <c r="B14230" t="s">
        <v>115</v>
      </c>
      <c r="C14230" t="s">
        <v>4</v>
      </c>
      <c r="D14230" t="s">
        <v>14</v>
      </c>
      <c r="E14230" t="str">
        <f t="shared" si="222"/>
        <v>2023NHS Western IslesDisabilityDeclined</v>
      </c>
      <c r="F14230">
        <v>2.5</v>
      </c>
    </row>
    <row r="14231" spans="1:6" x14ac:dyDescent="0.25">
      <c r="A14231" s="95">
        <v>45016</v>
      </c>
      <c r="B14231" t="s">
        <v>115</v>
      </c>
      <c r="C14231" t="s">
        <v>4</v>
      </c>
      <c r="D14231" t="s">
        <v>131</v>
      </c>
      <c r="E14231" t="str">
        <f t="shared" si="222"/>
        <v>2023NHS Western IslesDisabilityNo</v>
      </c>
      <c r="F14231">
        <v>60.384615384615302</v>
      </c>
    </row>
    <row r="14232" spans="1:6" x14ac:dyDescent="0.25">
      <c r="A14232" s="95">
        <v>45016</v>
      </c>
      <c r="B14232" t="s">
        <v>115</v>
      </c>
      <c r="C14232" t="s">
        <v>4</v>
      </c>
      <c r="D14232" t="s">
        <v>6</v>
      </c>
      <c r="E14232" t="str">
        <f t="shared" si="222"/>
        <v>2023NHS Western IslesDisabilityNot Known</v>
      </c>
      <c r="F14232">
        <v>36.346153846153797</v>
      </c>
    </row>
    <row r="14233" spans="1:6" x14ac:dyDescent="0.25">
      <c r="A14233" s="95">
        <v>45016</v>
      </c>
      <c r="B14233" t="s">
        <v>115</v>
      </c>
      <c r="C14233" t="s">
        <v>4</v>
      </c>
      <c r="D14233" t="s">
        <v>56</v>
      </c>
      <c r="E14233" t="str">
        <f t="shared" si="222"/>
        <v>2023NHS Western IslesDisabilityYes</v>
      </c>
      <c r="F14233">
        <v>0.76923076923076905</v>
      </c>
    </row>
    <row r="14234" spans="1:6" x14ac:dyDescent="0.25">
      <c r="A14234" s="95">
        <v>45016</v>
      </c>
      <c r="B14234" t="s">
        <v>82</v>
      </c>
      <c r="C14234" t="s">
        <v>4</v>
      </c>
      <c r="D14234" t="s">
        <v>14</v>
      </c>
      <c r="E14234" t="str">
        <f t="shared" si="222"/>
        <v>2023NHSScotlandDisabilityDeclined</v>
      </c>
      <c r="F14234">
        <v>8.0189900258303997</v>
      </c>
    </row>
    <row r="14235" spans="1:6" x14ac:dyDescent="0.25">
      <c r="A14235" s="95">
        <v>45016</v>
      </c>
      <c r="B14235" t="s">
        <v>82</v>
      </c>
      <c r="C14235" t="s">
        <v>4</v>
      </c>
      <c r="D14235" t="s">
        <v>131</v>
      </c>
      <c r="E14235" t="str">
        <f t="shared" si="222"/>
        <v>2023NHSScotlandDisabilityNo</v>
      </c>
      <c r="F14235">
        <v>60.586333570157898</v>
      </c>
    </row>
    <row r="14236" spans="1:6" x14ac:dyDescent="0.25">
      <c r="A14236" s="95">
        <v>45016</v>
      </c>
      <c r="B14236" t="s">
        <v>82</v>
      </c>
      <c r="C14236" t="s">
        <v>4</v>
      </c>
      <c r="D14236" t="s">
        <v>6</v>
      </c>
      <c r="E14236" t="str">
        <f t="shared" si="222"/>
        <v>2023NHSScotlandDisabilityNot Known</v>
      </c>
      <c r="F14236">
        <v>29.959960125351699</v>
      </c>
    </row>
    <row r="14237" spans="1:6" x14ac:dyDescent="0.25">
      <c r="A14237" s="95">
        <v>45016</v>
      </c>
      <c r="B14237" t="s">
        <v>82</v>
      </c>
      <c r="C14237" t="s">
        <v>4</v>
      </c>
      <c r="D14237" t="s">
        <v>56</v>
      </c>
      <c r="E14237" t="str">
        <f t="shared" si="222"/>
        <v>2023NHSScotlandDisabilityYes</v>
      </c>
      <c r="F14237">
        <v>1.4347162786598999</v>
      </c>
    </row>
    <row r="14238" spans="1:6" x14ac:dyDescent="0.25">
      <c r="A14238" s="95">
        <v>45016</v>
      </c>
      <c r="B14238" t="s">
        <v>141</v>
      </c>
      <c r="C14238" t="s">
        <v>4</v>
      </c>
      <c r="D14238" t="s">
        <v>14</v>
      </c>
      <c r="E14238" t="str">
        <f t="shared" si="222"/>
        <v>2023Public Health ScotlandDisabilityDeclined</v>
      </c>
      <c r="F14238">
        <v>4.4596912521440801</v>
      </c>
    </row>
    <row r="14239" spans="1:6" x14ac:dyDescent="0.25">
      <c r="A14239" s="95">
        <v>45016</v>
      </c>
      <c r="B14239" t="s">
        <v>141</v>
      </c>
      <c r="C14239" t="s">
        <v>4</v>
      </c>
      <c r="D14239" t="s">
        <v>131</v>
      </c>
      <c r="E14239" t="str">
        <f t="shared" si="222"/>
        <v>2023Public Health ScotlandDisabilityNo</v>
      </c>
      <c r="F14239">
        <v>78.473413379073705</v>
      </c>
    </row>
    <row r="14240" spans="1:6" x14ac:dyDescent="0.25">
      <c r="A14240" s="95">
        <v>45016</v>
      </c>
      <c r="B14240" t="s">
        <v>141</v>
      </c>
      <c r="C14240" t="s">
        <v>4</v>
      </c>
      <c r="D14240" t="s">
        <v>6</v>
      </c>
      <c r="E14240" t="str">
        <f t="shared" si="222"/>
        <v>2023Public Health ScotlandDisabilityNot Known</v>
      </c>
      <c r="F14240">
        <v>12.1783876500857</v>
      </c>
    </row>
    <row r="14241" spans="1:6" x14ac:dyDescent="0.25">
      <c r="A14241" s="95">
        <v>45016</v>
      </c>
      <c r="B14241" t="s">
        <v>141</v>
      </c>
      <c r="C14241" t="s">
        <v>4</v>
      </c>
      <c r="D14241" t="s">
        <v>56</v>
      </c>
      <c r="E14241" t="str">
        <f t="shared" si="222"/>
        <v>2023Public Health ScotlandDisabilityYes</v>
      </c>
      <c r="F14241">
        <v>4.8885077186963901</v>
      </c>
    </row>
    <row r="14242" spans="1:6" x14ac:dyDescent="0.25">
      <c r="A14242" s="95">
        <v>45016</v>
      </c>
      <c r="B14242" t="s">
        <v>15</v>
      </c>
      <c r="C14242" t="s">
        <v>4</v>
      </c>
      <c r="D14242" t="s">
        <v>14</v>
      </c>
      <c r="E14242" t="str">
        <f t="shared" si="222"/>
        <v>2023Scottish Ambulance ServiceDisabilityDeclined</v>
      </c>
      <c r="F14242">
        <v>6.27023342988584</v>
      </c>
    </row>
    <row r="14243" spans="1:6" x14ac:dyDescent="0.25">
      <c r="A14243" s="95">
        <v>45016</v>
      </c>
      <c r="B14243" t="s">
        <v>15</v>
      </c>
      <c r="C14243" t="s">
        <v>4</v>
      </c>
      <c r="D14243" t="s">
        <v>131</v>
      </c>
      <c r="E14243" t="str">
        <f t="shared" si="222"/>
        <v>2023Scottish Ambulance ServiceDisabilityNo</v>
      </c>
      <c r="F14243">
        <v>77.525983983642803</v>
      </c>
    </row>
    <row r="14244" spans="1:6" x14ac:dyDescent="0.25">
      <c r="A14244" s="95">
        <v>45016</v>
      </c>
      <c r="B14244" t="s">
        <v>15</v>
      </c>
      <c r="C14244" t="s">
        <v>4</v>
      </c>
      <c r="D14244" t="s">
        <v>6</v>
      </c>
      <c r="E14244" t="str">
        <f t="shared" si="222"/>
        <v>2023Scottish Ambulance ServiceDisabilityNot Known</v>
      </c>
      <c r="F14244">
        <v>14.056909183847299</v>
      </c>
    </row>
    <row r="14245" spans="1:6" x14ac:dyDescent="0.25">
      <c r="A14245" s="95">
        <v>45016</v>
      </c>
      <c r="B14245" t="s">
        <v>15</v>
      </c>
      <c r="C14245" t="s">
        <v>4</v>
      </c>
      <c r="D14245" t="s">
        <v>56</v>
      </c>
      <c r="E14245" t="str">
        <f t="shared" si="222"/>
        <v>2023Scottish Ambulance ServiceDisabilityYes</v>
      </c>
      <c r="F14245">
        <v>2.14687340262395</v>
      </c>
    </row>
    <row r="14246" spans="1:6" x14ac:dyDescent="0.25">
      <c r="A14246" s="95">
        <v>45016</v>
      </c>
      <c r="B14246" t="s">
        <v>19</v>
      </c>
      <c r="C14246" t="s">
        <v>4</v>
      </c>
      <c r="D14246" t="s">
        <v>14</v>
      </c>
      <c r="E14246" t="str">
        <f t="shared" si="222"/>
        <v>2023The State HospitalDisabilityDeclined</v>
      </c>
      <c r="F14246">
        <v>6.80061823802163</v>
      </c>
    </row>
    <row r="14247" spans="1:6" x14ac:dyDescent="0.25">
      <c r="A14247" s="95">
        <v>45016</v>
      </c>
      <c r="B14247" t="s">
        <v>19</v>
      </c>
      <c r="C14247" t="s">
        <v>4</v>
      </c>
      <c r="D14247" t="s">
        <v>131</v>
      </c>
      <c r="E14247" t="str">
        <f t="shared" si="222"/>
        <v>2023The State HospitalDisabilityNo</v>
      </c>
      <c r="F14247">
        <v>53.323029366306002</v>
      </c>
    </row>
    <row r="14248" spans="1:6" x14ac:dyDescent="0.25">
      <c r="A14248" s="95">
        <v>45016</v>
      </c>
      <c r="B14248" t="s">
        <v>19</v>
      </c>
      <c r="C14248" t="s">
        <v>4</v>
      </c>
      <c r="D14248" t="s">
        <v>6</v>
      </c>
      <c r="E14248" t="str">
        <f t="shared" si="222"/>
        <v>2023The State HospitalDisabilityNot Known</v>
      </c>
      <c r="F14248">
        <v>37.094281298299798</v>
      </c>
    </row>
    <row r="14249" spans="1:6" x14ac:dyDescent="0.25">
      <c r="A14249" s="95">
        <v>45016</v>
      </c>
      <c r="B14249" t="s">
        <v>19</v>
      </c>
      <c r="C14249" t="s">
        <v>4</v>
      </c>
      <c r="D14249" t="s">
        <v>56</v>
      </c>
      <c r="E14249" t="str">
        <f t="shared" si="222"/>
        <v>2023The State HospitalDisabilityYes</v>
      </c>
      <c r="F14249">
        <v>2.78207109737248</v>
      </c>
    </row>
    <row r="14250" spans="1:6" x14ac:dyDescent="0.25">
      <c r="A14250" s="95">
        <v>45016</v>
      </c>
      <c r="B14250" t="s">
        <v>127</v>
      </c>
      <c r="C14250" t="s">
        <v>4</v>
      </c>
      <c r="D14250" t="s">
        <v>14</v>
      </c>
      <c r="E14250" t="str">
        <f t="shared" si="222"/>
        <v>2023East RegionDisabilityDeclined</v>
      </c>
      <c r="F14250">
        <v>13.305210918114099</v>
      </c>
    </row>
    <row r="14251" spans="1:6" x14ac:dyDescent="0.25">
      <c r="A14251" s="95">
        <v>45016</v>
      </c>
      <c r="B14251" t="s">
        <v>127</v>
      </c>
      <c r="C14251" t="s">
        <v>4</v>
      </c>
      <c r="D14251" t="s">
        <v>131</v>
      </c>
      <c r="E14251" t="str">
        <f t="shared" si="222"/>
        <v>2023East RegionDisabilityNo</v>
      </c>
      <c r="F14251">
        <v>67.364764267989997</v>
      </c>
    </row>
    <row r="14252" spans="1:6" x14ac:dyDescent="0.25">
      <c r="A14252" s="95">
        <v>45016</v>
      </c>
      <c r="B14252" t="s">
        <v>127</v>
      </c>
      <c r="C14252" t="s">
        <v>4</v>
      </c>
      <c r="D14252" t="s">
        <v>6</v>
      </c>
      <c r="E14252" t="str">
        <f t="shared" si="222"/>
        <v>2023East RegionDisabilityNot Known</v>
      </c>
      <c r="F14252">
        <v>17.2059553349875</v>
      </c>
    </row>
    <row r="14253" spans="1:6" x14ac:dyDescent="0.25">
      <c r="A14253" s="95">
        <v>45016</v>
      </c>
      <c r="B14253" t="s">
        <v>127</v>
      </c>
      <c r="C14253" t="s">
        <v>4</v>
      </c>
      <c r="D14253" t="s">
        <v>56</v>
      </c>
      <c r="E14253" t="str">
        <f t="shared" si="222"/>
        <v>2023East RegionDisabilityYes</v>
      </c>
      <c r="F14253">
        <v>2.1240694789081802</v>
      </c>
    </row>
    <row r="14254" spans="1:6" x14ac:dyDescent="0.25">
      <c r="A14254" s="95">
        <v>45016</v>
      </c>
      <c r="B14254" t="s">
        <v>127</v>
      </c>
      <c r="C14254" t="s">
        <v>90</v>
      </c>
      <c r="D14254" t="s">
        <v>69</v>
      </c>
      <c r="E14254" t="str">
        <f t="shared" si="222"/>
        <v>2023East RegionEthnicityAfrican - African</v>
      </c>
      <c r="F14254">
        <v>0.72208436724565706</v>
      </c>
    </row>
    <row r="14255" spans="1:6" x14ac:dyDescent="0.25">
      <c r="A14255" s="95">
        <v>45016</v>
      </c>
      <c r="B14255" t="s">
        <v>127</v>
      </c>
      <c r="C14255" t="s">
        <v>90</v>
      </c>
      <c r="D14255" t="s">
        <v>91</v>
      </c>
      <c r="E14255" t="str">
        <f t="shared" si="222"/>
        <v>2023East RegionEthnicityAfrican - Other</v>
      </c>
      <c r="F14255">
        <v>0.119106699751861</v>
      </c>
    </row>
    <row r="14256" spans="1:6" x14ac:dyDescent="0.25">
      <c r="A14256" s="95">
        <v>45016</v>
      </c>
      <c r="B14256" t="s">
        <v>127</v>
      </c>
      <c r="C14256" t="s">
        <v>90</v>
      </c>
      <c r="D14256" t="s">
        <v>66</v>
      </c>
      <c r="E14256" t="str">
        <f t="shared" si="222"/>
        <v>2023East RegionEthnicityAsian - Bangladeshi</v>
      </c>
      <c r="F14256">
        <v>8.4367245657568202E-2</v>
      </c>
    </row>
    <row r="14257" spans="1:6" x14ac:dyDescent="0.25">
      <c r="A14257" s="95">
        <v>45016</v>
      </c>
      <c r="B14257" t="s">
        <v>127</v>
      </c>
      <c r="C14257" t="s">
        <v>90</v>
      </c>
      <c r="D14257" t="s">
        <v>67</v>
      </c>
      <c r="E14257" t="str">
        <f t="shared" si="222"/>
        <v>2023East RegionEthnicityAsian - Chinese</v>
      </c>
      <c r="F14257">
        <v>0.57568238213399503</v>
      </c>
    </row>
    <row r="14258" spans="1:6" x14ac:dyDescent="0.25">
      <c r="A14258" s="95">
        <v>45016</v>
      </c>
      <c r="B14258" t="s">
        <v>127</v>
      </c>
      <c r="C14258" t="s">
        <v>90</v>
      </c>
      <c r="D14258" t="s">
        <v>64</v>
      </c>
      <c r="E14258" t="str">
        <f t="shared" si="222"/>
        <v>2023East RegionEthnicityAsian - Indian</v>
      </c>
      <c r="F14258">
        <v>1.11662531017369</v>
      </c>
    </row>
    <row r="14259" spans="1:6" x14ac:dyDescent="0.25">
      <c r="A14259" s="95">
        <v>45016</v>
      </c>
      <c r="B14259" t="s">
        <v>127</v>
      </c>
      <c r="C14259" t="s">
        <v>90</v>
      </c>
      <c r="D14259" t="s">
        <v>92</v>
      </c>
      <c r="E14259" t="str">
        <f t="shared" si="222"/>
        <v>2023East RegionEthnicityAsian - Other</v>
      </c>
      <c r="F14259">
        <v>0.89330024813895703</v>
      </c>
    </row>
    <row r="14260" spans="1:6" x14ac:dyDescent="0.25">
      <c r="A14260" s="95">
        <v>45016</v>
      </c>
      <c r="B14260" t="s">
        <v>127</v>
      </c>
      <c r="C14260" t="s">
        <v>90</v>
      </c>
      <c r="D14260" t="s">
        <v>65</v>
      </c>
      <c r="E14260" t="str">
        <f t="shared" si="222"/>
        <v>2023East RegionEthnicityAsian - Pakistani</v>
      </c>
      <c r="F14260">
        <v>0.47890818858560702</v>
      </c>
    </row>
    <row r="14261" spans="1:6" x14ac:dyDescent="0.25">
      <c r="A14261" s="95">
        <v>45016</v>
      </c>
      <c r="B14261" t="s">
        <v>127</v>
      </c>
      <c r="C14261" t="s">
        <v>90</v>
      </c>
      <c r="D14261" t="s">
        <v>93</v>
      </c>
      <c r="E14261" t="str">
        <f t="shared" si="222"/>
        <v>2023East RegionEthnicityCaribbean Or Black - Black</v>
      </c>
      <c r="F14261">
        <v>2.4813895781637701E-2</v>
      </c>
    </row>
    <row r="14262" spans="1:6" x14ac:dyDescent="0.25">
      <c r="A14262" s="95">
        <v>45016</v>
      </c>
      <c r="B14262" t="s">
        <v>127</v>
      </c>
      <c r="C14262" t="s">
        <v>90</v>
      </c>
      <c r="D14262" t="s">
        <v>94</v>
      </c>
      <c r="E14262" t="str">
        <f t="shared" si="222"/>
        <v>2023East RegionEthnicityCaribbean Or Black - Caribbean</v>
      </c>
      <c r="F14262">
        <v>6.4516129032257993E-2</v>
      </c>
    </row>
    <row r="14263" spans="1:6" x14ac:dyDescent="0.25">
      <c r="A14263" s="95">
        <v>45016</v>
      </c>
      <c r="B14263" t="s">
        <v>127</v>
      </c>
      <c r="C14263" t="s">
        <v>90</v>
      </c>
      <c r="D14263" t="s">
        <v>95</v>
      </c>
      <c r="E14263" t="str">
        <f t="shared" si="222"/>
        <v>2023East RegionEthnicityCaribbean Or Black - Other</v>
      </c>
      <c r="F14263">
        <v>6.4516129032257993E-2</v>
      </c>
    </row>
    <row r="14264" spans="1:6" x14ac:dyDescent="0.25">
      <c r="A14264" s="95">
        <v>45016</v>
      </c>
      <c r="B14264" t="s">
        <v>127</v>
      </c>
      <c r="C14264" t="s">
        <v>90</v>
      </c>
      <c r="D14264" t="s">
        <v>14</v>
      </c>
      <c r="E14264" t="str">
        <f t="shared" si="222"/>
        <v>2023East RegionEthnicityDeclined</v>
      </c>
      <c r="F14264">
        <v>18.198511166253098</v>
      </c>
    </row>
    <row r="14265" spans="1:6" x14ac:dyDescent="0.25">
      <c r="A14265" s="95">
        <v>45016</v>
      </c>
      <c r="B14265" t="s">
        <v>127</v>
      </c>
      <c r="C14265" t="s">
        <v>90</v>
      </c>
      <c r="D14265" t="s">
        <v>96</v>
      </c>
      <c r="E14265" t="str">
        <f t="shared" si="222"/>
        <v>2023East RegionEthnicityMixed Or Multiple Ethnic Group</v>
      </c>
      <c r="F14265">
        <v>0.60049627791563198</v>
      </c>
    </row>
    <row r="14266" spans="1:6" x14ac:dyDescent="0.25">
      <c r="A14266" s="95">
        <v>45016</v>
      </c>
      <c r="B14266" t="s">
        <v>127</v>
      </c>
      <c r="C14266" t="s">
        <v>90</v>
      </c>
      <c r="D14266" t="s">
        <v>6</v>
      </c>
      <c r="E14266" t="str">
        <f t="shared" si="222"/>
        <v>2023East RegionEthnicityNot Known</v>
      </c>
      <c r="F14266">
        <v>8.2704714640198507</v>
      </c>
    </row>
    <row r="14267" spans="1:6" x14ac:dyDescent="0.25">
      <c r="A14267" s="95">
        <v>45016</v>
      </c>
      <c r="B14267" t="s">
        <v>127</v>
      </c>
      <c r="C14267" t="s">
        <v>90</v>
      </c>
      <c r="D14267" t="s">
        <v>97</v>
      </c>
      <c r="E14267" t="str">
        <f t="shared" si="222"/>
        <v>2023East RegionEthnicityOther Ethnic Group - Arab</v>
      </c>
      <c r="F14267">
        <v>6.6997518610421802E-2</v>
      </c>
    </row>
    <row r="14268" spans="1:6" x14ac:dyDescent="0.25">
      <c r="A14268" s="95">
        <v>45016</v>
      </c>
      <c r="B14268" t="s">
        <v>127</v>
      </c>
      <c r="C14268" t="s">
        <v>90</v>
      </c>
      <c r="D14268" t="s">
        <v>98</v>
      </c>
      <c r="E14268" t="str">
        <f t="shared" si="222"/>
        <v>2023East RegionEthnicityOther Ethnic Group - Other</v>
      </c>
      <c r="F14268">
        <v>0.34987593052109101</v>
      </c>
    </row>
    <row r="14269" spans="1:6" x14ac:dyDescent="0.25">
      <c r="A14269" s="95">
        <v>45016</v>
      </c>
      <c r="B14269" t="s">
        <v>127</v>
      </c>
      <c r="C14269" t="s">
        <v>90</v>
      </c>
      <c r="D14269" t="s">
        <v>99</v>
      </c>
      <c r="E14269" t="str">
        <f t="shared" si="222"/>
        <v>2023East RegionEthnicityWhite - Gypsy Traveller</v>
      </c>
      <c r="F14269">
        <v>9.9255583126550799E-3</v>
      </c>
    </row>
    <row r="14270" spans="1:6" x14ac:dyDescent="0.25">
      <c r="A14270" s="95">
        <v>45016</v>
      </c>
      <c r="B14270" t="s">
        <v>127</v>
      </c>
      <c r="C14270" t="s">
        <v>90</v>
      </c>
      <c r="D14270" t="s">
        <v>59</v>
      </c>
      <c r="E14270" t="str">
        <f t="shared" si="222"/>
        <v>2023East RegionEthnicityWhite - Irish</v>
      </c>
      <c r="F14270">
        <v>1.97022332506203</v>
      </c>
    </row>
    <row r="14271" spans="1:6" x14ac:dyDescent="0.25">
      <c r="A14271" s="95">
        <v>45016</v>
      </c>
      <c r="B14271" t="s">
        <v>127</v>
      </c>
      <c r="C14271" t="s">
        <v>90</v>
      </c>
      <c r="D14271" t="s">
        <v>100</v>
      </c>
      <c r="E14271" t="str">
        <f t="shared" si="222"/>
        <v>2023East RegionEthnicityWhite - Other</v>
      </c>
      <c r="F14271">
        <v>5.3176178660049596</v>
      </c>
    </row>
    <row r="14272" spans="1:6" x14ac:dyDescent="0.25">
      <c r="A14272" s="95">
        <v>45016</v>
      </c>
      <c r="B14272" t="s">
        <v>127</v>
      </c>
      <c r="C14272" t="s">
        <v>90</v>
      </c>
      <c r="D14272" t="s">
        <v>101</v>
      </c>
      <c r="E14272" t="str">
        <f t="shared" si="222"/>
        <v>2023East RegionEthnicityWhite - Other British</v>
      </c>
      <c r="F14272">
        <v>9.7692307692307594</v>
      </c>
    </row>
    <row r="14273" spans="1:6" x14ac:dyDescent="0.25">
      <c r="A14273" s="95">
        <v>45016</v>
      </c>
      <c r="B14273" t="s">
        <v>127</v>
      </c>
      <c r="C14273" t="s">
        <v>90</v>
      </c>
      <c r="D14273" t="s">
        <v>62</v>
      </c>
      <c r="E14273" t="str">
        <f t="shared" si="222"/>
        <v>2023East RegionEthnicityWhite - Polish</v>
      </c>
      <c r="F14273">
        <v>0.285359801488833</v>
      </c>
    </row>
    <row r="14274" spans="1:6" x14ac:dyDescent="0.25">
      <c r="A14274" s="95">
        <v>45016</v>
      </c>
      <c r="B14274" t="s">
        <v>127</v>
      </c>
      <c r="C14274" t="s">
        <v>90</v>
      </c>
      <c r="D14274" t="s">
        <v>58</v>
      </c>
      <c r="E14274" t="str">
        <f t="shared" si="222"/>
        <v>2023East RegionEthnicityWhite - Scottish</v>
      </c>
      <c r="F14274">
        <v>51.017369727047097</v>
      </c>
    </row>
    <row r="14275" spans="1:6" x14ac:dyDescent="0.25">
      <c r="A14275" s="95">
        <v>45016</v>
      </c>
      <c r="B14275" t="s">
        <v>127</v>
      </c>
      <c r="C14275" t="s">
        <v>1</v>
      </c>
      <c r="D14275" t="s">
        <v>116</v>
      </c>
      <c r="E14275" t="str">
        <f t="shared" si="222"/>
        <v>2023East RegionReligionBuddhist</v>
      </c>
      <c r="F14275">
        <v>0.27295285359801402</v>
      </c>
    </row>
    <row r="14276" spans="1:6" x14ac:dyDescent="0.25">
      <c r="A14276" s="95">
        <v>45016</v>
      </c>
      <c r="B14276" t="s">
        <v>127</v>
      </c>
      <c r="C14276" t="s">
        <v>1</v>
      </c>
      <c r="D14276" t="s">
        <v>139</v>
      </c>
      <c r="E14276" t="str">
        <f t="shared" ref="E14276:E14339" si="223">"20"&amp;RIGHT(TEXT(A14276,"dd-mmm-yy"),2)&amp;B14276&amp;C14276&amp;D14276</f>
        <v>2023East RegionReligionChristian - Church Of Scotland</v>
      </c>
      <c r="F14276">
        <v>11.5905707196029</v>
      </c>
    </row>
    <row r="14277" spans="1:6" x14ac:dyDescent="0.25">
      <c r="A14277" s="95">
        <v>45016</v>
      </c>
      <c r="B14277" t="s">
        <v>127</v>
      </c>
      <c r="C14277" t="s">
        <v>1</v>
      </c>
      <c r="D14277" t="s">
        <v>11</v>
      </c>
      <c r="E14277" t="str">
        <f t="shared" si="223"/>
        <v>2023East RegionReligionChristian - Other</v>
      </c>
      <c r="F14277">
        <v>6.7295285359801396</v>
      </c>
    </row>
    <row r="14278" spans="1:6" x14ac:dyDescent="0.25">
      <c r="A14278" s="95">
        <v>45016</v>
      </c>
      <c r="B14278" t="s">
        <v>127</v>
      </c>
      <c r="C14278" t="s">
        <v>1</v>
      </c>
      <c r="D14278" t="s">
        <v>140</v>
      </c>
      <c r="E14278" t="str">
        <f t="shared" si="223"/>
        <v>2023East RegionReligionChristian - Roman Catholic</v>
      </c>
      <c r="F14278">
        <v>7.9280397022332503</v>
      </c>
    </row>
    <row r="14279" spans="1:6" x14ac:dyDescent="0.25">
      <c r="A14279" s="95">
        <v>45016</v>
      </c>
      <c r="B14279" t="s">
        <v>127</v>
      </c>
      <c r="C14279" t="s">
        <v>1</v>
      </c>
      <c r="D14279" t="s">
        <v>14</v>
      </c>
      <c r="E14279" t="str">
        <f t="shared" si="223"/>
        <v>2023East RegionReligionDeclined</v>
      </c>
      <c r="F14279">
        <v>14.5657568238213</v>
      </c>
    </row>
    <row r="14280" spans="1:6" x14ac:dyDescent="0.25">
      <c r="A14280" s="95">
        <v>45016</v>
      </c>
      <c r="B14280" t="s">
        <v>127</v>
      </c>
      <c r="C14280" t="s">
        <v>1</v>
      </c>
      <c r="D14280" t="s">
        <v>7</v>
      </c>
      <c r="E14280" t="str">
        <f t="shared" si="223"/>
        <v>2023East RegionReligionHindu</v>
      </c>
      <c r="F14280">
        <v>0.49627791563275397</v>
      </c>
    </row>
    <row r="14281" spans="1:6" x14ac:dyDescent="0.25">
      <c r="A14281" s="95">
        <v>45016</v>
      </c>
      <c r="B14281" t="s">
        <v>127</v>
      </c>
      <c r="C14281" t="s">
        <v>1</v>
      </c>
      <c r="D14281" t="s">
        <v>8</v>
      </c>
      <c r="E14281" t="str">
        <f t="shared" si="223"/>
        <v>2023East RegionReligionJewish</v>
      </c>
      <c r="F14281">
        <v>6.2034739454094198E-2</v>
      </c>
    </row>
    <row r="14282" spans="1:6" x14ac:dyDescent="0.25">
      <c r="A14282" s="95">
        <v>45016</v>
      </c>
      <c r="B14282" t="s">
        <v>127</v>
      </c>
      <c r="C14282" t="s">
        <v>1</v>
      </c>
      <c r="D14282" t="s">
        <v>9</v>
      </c>
      <c r="E14282" t="str">
        <f t="shared" si="223"/>
        <v>2023East RegionReligionMuslim</v>
      </c>
      <c r="F14282">
        <v>1.02481389578163</v>
      </c>
    </row>
    <row r="14283" spans="1:6" x14ac:dyDescent="0.25">
      <c r="A14283" s="95">
        <v>45016</v>
      </c>
      <c r="B14283" t="s">
        <v>127</v>
      </c>
      <c r="C14283" t="s">
        <v>1</v>
      </c>
      <c r="D14283" t="s">
        <v>13</v>
      </c>
      <c r="E14283" t="str">
        <f t="shared" si="223"/>
        <v>2023East RegionReligionNo Religion</v>
      </c>
      <c r="F14283">
        <v>28.277915632754301</v>
      </c>
    </row>
    <row r="14284" spans="1:6" x14ac:dyDescent="0.25">
      <c r="A14284" s="95">
        <v>45016</v>
      </c>
      <c r="B14284" t="s">
        <v>127</v>
      </c>
      <c r="C14284" t="s">
        <v>1</v>
      </c>
      <c r="D14284" t="s">
        <v>6</v>
      </c>
      <c r="E14284" t="str">
        <f t="shared" si="223"/>
        <v>2023East RegionReligionNot Known</v>
      </c>
      <c r="F14284">
        <v>23.779156327543401</v>
      </c>
    </row>
    <row r="14285" spans="1:6" x14ac:dyDescent="0.25">
      <c r="A14285" s="95">
        <v>45016</v>
      </c>
      <c r="B14285" t="s">
        <v>127</v>
      </c>
      <c r="C14285" t="s">
        <v>1</v>
      </c>
      <c r="D14285" t="s">
        <v>12</v>
      </c>
      <c r="E14285" t="str">
        <f t="shared" si="223"/>
        <v>2023East RegionReligionOther</v>
      </c>
      <c r="F14285">
        <v>5.1935483870967696</v>
      </c>
    </row>
    <row r="14286" spans="1:6" x14ac:dyDescent="0.25">
      <c r="A14286" s="95">
        <v>45016</v>
      </c>
      <c r="B14286" t="s">
        <v>127</v>
      </c>
      <c r="C14286" t="s">
        <v>1</v>
      </c>
      <c r="D14286" t="s">
        <v>10</v>
      </c>
      <c r="E14286" t="str">
        <f t="shared" si="223"/>
        <v>2023East RegionReligionSikh</v>
      </c>
      <c r="F14286">
        <v>7.9404466501240695E-2</v>
      </c>
    </row>
    <row r="14287" spans="1:6" x14ac:dyDescent="0.25">
      <c r="A14287" s="95">
        <v>45016</v>
      </c>
      <c r="B14287" t="s">
        <v>127</v>
      </c>
      <c r="C14287" t="s">
        <v>3</v>
      </c>
      <c r="D14287" t="s">
        <v>30</v>
      </c>
      <c r="E14287" t="str">
        <f t="shared" si="223"/>
        <v>2023East RegionSexual OrientationBisexual</v>
      </c>
      <c r="F14287">
        <v>1.11166253101736</v>
      </c>
    </row>
    <row r="14288" spans="1:6" x14ac:dyDescent="0.25">
      <c r="A14288" s="95">
        <v>45016</v>
      </c>
      <c r="B14288" t="s">
        <v>127</v>
      </c>
      <c r="C14288" t="s">
        <v>3</v>
      </c>
      <c r="D14288" t="s">
        <v>14</v>
      </c>
      <c r="E14288" t="str">
        <f t="shared" si="223"/>
        <v>2023East RegionSexual OrientationDeclined</v>
      </c>
      <c r="F14288">
        <v>21.799007444168701</v>
      </c>
    </row>
    <row r="14289" spans="1:6" x14ac:dyDescent="0.25">
      <c r="A14289" s="95">
        <v>45016</v>
      </c>
      <c r="B14289" t="s">
        <v>127</v>
      </c>
      <c r="C14289" t="s">
        <v>3</v>
      </c>
      <c r="D14289" t="s">
        <v>147</v>
      </c>
      <c r="E14289" t="str">
        <f t="shared" si="223"/>
        <v>2023East RegionSexual OrientationGay/Lesbian</v>
      </c>
      <c r="F14289">
        <v>1.66997518610421</v>
      </c>
    </row>
    <row r="14290" spans="1:6" x14ac:dyDescent="0.25">
      <c r="A14290" s="95">
        <v>45016</v>
      </c>
      <c r="B14290" t="s">
        <v>127</v>
      </c>
      <c r="C14290" t="s">
        <v>3</v>
      </c>
      <c r="D14290" t="s">
        <v>32</v>
      </c>
      <c r="E14290" t="str">
        <f t="shared" si="223"/>
        <v>2023East RegionSexual OrientationHeterosexual</v>
      </c>
      <c r="F14290">
        <v>61.908188585607903</v>
      </c>
    </row>
    <row r="14291" spans="1:6" x14ac:dyDescent="0.25">
      <c r="A14291" s="95">
        <v>45016</v>
      </c>
      <c r="B14291" t="s">
        <v>127</v>
      </c>
      <c r="C14291" t="s">
        <v>3</v>
      </c>
      <c r="D14291" t="s">
        <v>6</v>
      </c>
      <c r="E14291" t="str">
        <f t="shared" si="223"/>
        <v>2023East RegionSexual OrientationNot Known</v>
      </c>
      <c r="F14291">
        <v>13.200992555831199</v>
      </c>
    </row>
    <row r="14292" spans="1:6" x14ac:dyDescent="0.25">
      <c r="A14292" s="95">
        <v>45016</v>
      </c>
      <c r="B14292" t="s">
        <v>127</v>
      </c>
      <c r="C14292" t="s">
        <v>3</v>
      </c>
      <c r="D14292" t="s">
        <v>12</v>
      </c>
      <c r="E14292" t="str">
        <f t="shared" si="223"/>
        <v>2023East RegionSexual OrientationOther</v>
      </c>
      <c r="F14292">
        <v>0.310173697270471</v>
      </c>
    </row>
    <row r="14293" spans="1:6" x14ac:dyDescent="0.25">
      <c r="A14293" s="95">
        <v>45016</v>
      </c>
      <c r="B14293" t="s">
        <v>127</v>
      </c>
      <c r="C14293" t="s">
        <v>130</v>
      </c>
      <c r="D14293" t="s">
        <v>14</v>
      </c>
      <c r="E14293" t="str">
        <f t="shared" si="223"/>
        <v>2023East RegionTransgenderDeclined</v>
      </c>
      <c r="F14293">
        <v>13.3349875930521</v>
      </c>
    </row>
    <row r="14294" spans="1:6" x14ac:dyDescent="0.25">
      <c r="A14294" s="95">
        <v>45016</v>
      </c>
      <c r="B14294" t="s">
        <v>127</v>
      </c>
      <c r="C14294" t="s">
        <v>130</v>
      </c>
      <c r="D14294" t="s">
        <v>131</v>
      </c>
      <c r="E14294" t="str">
        <f t="shared" si="223"/>
        <v>2023East RegionTransgenderNo</v>
      </c>
      <c r="F14294">
        <v>77.781637717121498</v>
      </c>
    </row>
    <row r="14295" spans="1:6" x14ac:dyDescent="0.25">
      <c r="A14295" s="95">
        <v>45016</v>
      </c>
      <c r="B14295" t="s">
        <v>127</v>
      </c>
      <c r="C14295" t="s">
        <v>130</v>
      </c>
      <c r="D14295" t="s">
        <v>6</v>
      </c>
      <c r="E14295" t="str">
        <f t="shared" si="223"/>
        <v>2023East RegionTransgenderNot Known</v>
      </c>
      <c r="F14295">
        <v>8.7617866004962703</v>
      </c>
    </row>
    <row r="14296" spans="1:6" x14ac:dyDescent="0.25">
      <c r="A14296" s="95">
        <v>45016</v>
      </c>
      <c r="B14296" t="s">
        <v>127</v>
      </c>
      <c r="C14296" t="s">
        <v>130</v>
      </c>
      <c r="D14296" t="s">
        <v>56</v>
      </c>
      <c r="E14296" t="str">
        <f t="shared" si="223"/>
        <v>2023East RegionTransgenderYes</v>
      </c>
      <c r="F14296">
        <v>0.121588089330024</v>
      </c>
    </row>
    <row r="14297" spans="1:6" x14ac:dyDescent="0.25">
      <c r="A14297" s="95">
        <v>45016</v>
      </c>
      <c r="B14297" t="s">
        <v>132</v>
      </c>
      <c r="C14297" t="s">
        <v>4</v>
      </c>
      <c r="D14297" t="s">
        <v>14</v>
      </c>
      <c r="E14297" t="str">
        <f t="shared" si="223"/>
        <v>2023National Bodies and Special Health BoardsDisabilityDeclined</v>
      </c>
      <c r="F14297">
        <v>6.9789674952198801</v>
      </c>
    </row>
    <row r="14298" spans="1:6" x14ac:dyDescent="0.25">
      <c r="A14298" s="95">
        <v>45016</v>
      </c>
      <c r="B14298" t="s">
        <v>132</v>
      </c>
      <c r="C14298" t="s">
        <v>4</v>
      </c>
      <c r="D14298" t="s">
        <v>131</v>
      </c>
      <c r="E14298" t="str">
        <f t="shared" si="223"/>
        <v>2023National Bodies and Special Health BoardsDisabilityNo</v>
      </c>
      <c r="F14298">
        <v>77.416613554280801</v>
      </c>
    </row>
    <row r="14299" spans="1:6" x14ac:dyDescent="0.25">
      <c r="A14299" s="95">
        <v>45016</v>
      </c>
      <c r="B14299" t="s">
        <v>132</v>
      </c>
      <c r="C14299" t="s">
        <v>4</v>
      </c>
      <c r="D14299" t="s">
        <v>6</v>
      </c>
      <c r="E14299" t="str">
        <f t="shared" si="223"/>
        <v>2023National Bodies and Special Health BoardsDisabilityNot Known</v>
      </c>
      <c r="F14299">
        <v>12.385808370512001</v>
      </c>
    </row>
    <row r="14300" spans="1:6" x14ac:dyDescent="0.25">
      <c r="A14300" s="95">
        <v>45016</v>
      </c>
      <c r="B14300" t="s">
        <v>132</v>
      </c>
      <c r="C14300" t="s">
        <v>4</v>
      </c>
      <c r="D14300" t="s">
        <v>56</v>
      </c>
      <c r="E14300" t="str">
        <f t="shared" si="223"/>
        <v>2023National Bodies and Special Health BoardsDisabilityYes</v>
      </c>
      <c r="F14300">
        <v>3.2186105799872502</v>
      </c>
    </row>
    <row r="14301" spans="1:6" x14ac:dyDescent="0.25">
      <c r="A14301" s="95">
        <v>45016</v>
      </c>
      <c r="B14301" t="s">
        <v>132</v>
      </c>
      <c r="C14301" t="s">
        <v>90</v>
      </c>
      <c r="D14301" t="s">
        <v>69</v>
      </c>
      <c r="E14301" t="str">
        <f t="shared" si="223"/>
        <v>2023National Bodies and Special Health BoardsEthnicityAfrican - African</v>
      </c>
      <c r="F14301">
        <v>0.56299128956872702</v>
      </c>
    </row>
    <row r="14302" spans="1:6" x14ac:dyDescent="0.25">
      <c r="A14302" s="95">
        <v>45016</v>
      </c>
      <c r="B14302" t="s">
        <v>132</v>
      </c>
      <c r="C14302" t="s">
        <v>90</v>
      </c>
      <c r="D14302" t="s">
        <v>91</v>
      </c>
      <c r="E14302" t="str">
        <f t="shared" si="223"/>
        <v>2023National Bodies and Special Health BoardsEthnicityAfrican - Other</v>
      </c>
      <c r="F14302">
        <v>0.212449543233482</v>
      </c>
    </row>
    <row r="14303" spans="1:6" x14ac:dyDescent="0.25">
      <c r="A14303" s="95">
        <v>45016</v>
      </c>
      <c r="B14303" t="s">
        <v>132</v>
      </c>
      <c r="C14303" t="s">
        <v>90</v>
      </c>
      <c r="D14303" t="s">
        <v>66</v>
      </c>
      <c r="E14303" t="str">
        <f t="shared" si="223"/>
        <v>2023National Bodies and Special Health BoardsEthnicityAsian - Bangladeshi</v>
      </c>
      <c r="F14303">
        <v>7.4357340131718699E-2</v>
      </c>
    </row>
    <row r="14304" spans="1:6" x14ac:dyDescent="0.25">
      <c r="A14304" s="95">
        <v>45016</v>
      </c>
      <c r="B14304" t="s">
        <v>132</v>
      </c>
      <c r="C14304" t="s">
        <v>90</v>
      </c>
      <c r="D14304" t="s">
        <v>67</v>
      </c>
      <c r="E14304" t="str">
        <f t="shared" si="223"/>
        <v>2023National Bodies and Special Health BoardsEthnicityAsian - Chinese</v>
      </c>
      <c r="F14304">
        <v>0.48332271085617101</v>
      </c>
    </row>
    <row r="14305" spans="1:6" x14ac:dyDescent="0.25">
      <c r="A14305" s="95">
        <v>45016</v>
      </c>
      <c r="B14305" t="s">
        <v>132</v>
      </c>
      <c r="C14305" t="s">
        <v>90</v>
      </c>
      <c r="D14305" t="s">
        <v>64</v>
      </c>
      <c r="E14305" t="str">
        <f t="shared" si="223"/>
        <v>2023National Bodies and Special Health BoardsEthnicityAsian - Indian</v>
      </c>
      <c r="F14305">
        <v>1.1472275334608</v>
      </c>
    </row>
    <row r="14306" spans="1:6" x14ac:dyDescent="0.25">
      <c r="A14306" s="95">
        <v>45016</v>
      </c>
      <c r="B14306" t="s">
        <v>132</v>
      </c>
      <c r="C14306" t="s">
        <v>90</v>
      </c>
      <c r="D14306" t="s">
        <v>92</v>
      </c>
      <c r="E14306" t="str">
        <f t="shared" si="223"/>
        <v>2023National Bodies and Special Health BoardsEthnicityAsian - Other</v>
      </c>
      <c r="F14306">
        <v>0.66390482260463102</v>
      </c>
    </row>
    <row r="14307" spans="1:6" x14ac:dyDescent="0.25">
      <c r="A14307" s="95">
        <v>45016</v>
      </c>
      <c r="B14307" t="s">
        <v>132</v>
      </c>
      <c r="C14307" t="s">
        <v>90</v>
      </c>
      <c r="D14307" t="s">
        <v>65</v>
      </c>
      <c r="E14307" t="str">
        <f t="shared" si="223"/>
        <v>2023National Bodies and Special Health BoardsEthnicityAsian - Pakistani</v>
      </c>
      <c r="F14307">
        <v>1.04100276184406</v>
      </c>
    </row>
    <row r="14308" spans="1:6" x14ac:dyDescent="0.25">
      <c r="A14308" s="95">
        <v>45016</v>
      </c>
      <c r="B14308" t="s">
        <v>132</v>
      </c>
      <c r="C14308" t="s">
        <v>90</v>
      </c>
      <c r="D14308" t="s">
        <v>93</v>
      </c>
      <c r="E14308" t="str">
        <f t="shared" si="223"/>
        <v>2023National Bodies and Special Health BoardsEthnicityCaribbean Or Black - Black</v>
      </c>
      <c r="F14308">
        <v>9.0291055874229795E-2</v>
      </c>
    </row>
    <row r="14309" spans="1:6" x14ac:dyDescent="0.25">
      <c r="A14309" s="95">
        <v>45016</v>
      </c>
      <c r="B14309" t="s">
        <v>132</v>
      </c>
      <c r="C14309" t="s">
        <v>90</v>
      </c>
      <c r="D14309" t="s">
        <v>94</v>
      </c>
      <c r="E14309" t="str">
        <f t="shared" si="223"/>
        <v>2023National Bodies and Special Health BoardsEthnicityCaribbean Or Black - Caribbean</v>
      </c>
      <c r="F14309">
        <v>5.3112385808370501E-2</v>
      </c>
    </row>
    <row r="14310" spans="1:6" x14ac:dyDescent="0.25">
      <c r="A14310" s="95">
        <v>45016</v>
      </c>
      <c r="B14310" t="s">
        <v>132</v>
      </c>
      <c r="C14310" t="s">
        <v>90</v>
      </c>
      <c r="D14310" t="s">
        <v>95</v>
      </c>
      <c r="E14310" t="str">
        <f t="shared" si="223"/>
        <v>2023National Bodies and Special Health BoardsEthnicityCaribbean Or Black - Other</v>
      </c>
      <c r="F14310">
        <v>0.39834289356277802</v>
      </c>
    </row>
    <row r="14311" spans="1:6" x14ac:dyDescent="0.25">
      <c r="A14311" s="95">
        <v>45016</v>
      </c>
      <c r="B14311" t="s">
        <v>132</v>
      </c>
      <c r="C14311" t="s">
        <v>90</v>
      </c>
      <c r="D14311" t="s">
        <v>14</v>
      </c>
      <c r="E14311" t="str">
        <f t="shared" si="223"/>
        <v>2023National Bodies and Special Health BoardsEthnicityDeclined</v>
      </c>
      <c r="F14311">
        <v>5.7998725302740599</v>
      </c>
    </row>
    <row r="14312" spans="1:6" x14ac:dyDescent="0.25">
      <c r="A14312" s="95">
        <v>45016</v>
      </c>
      <c r="B14312" t="s">
        <v>132</v>
      </c>
      <c r="C14312" t="s">
        <v>90</v>
      </c>
      <c r="D14312" t="s">
        <v>96</v>
      </c>
      <c r="E14312" t="str">
        <f t="shared" si="223"/>
        <v>2023National Bodies and Special Health BoardsEthnicityMixed Or Multiple Ethnic Group</v>
      </c>
      <c r="F14312">
        <v>0.80730826428723101</v>
      </c>
    </row>
    <row r="14313" spans="1:6" x14ac:dyDescent="0.25">
      <c r="A14313" s="95">
        <v>45016</v>
      </c>
      <c r="B14313" t="s">
        <v>132</v>
      </c>
      <c r="C14313" t="s">
        <v>90</v>
      </c>
      <c r="D14313" t="s">
        <v>6</v>
      </c>
      <c r="E14313" t="str">
        <f t="shared" si="223"/>
        <v>2023National Bodies and Special Health BoardsEthnicityNot Known</v>
      </c>
      <c r="F14313">
        <v>9.9054599532611007</v>
      </c>
    </row>
    <row r="14314" spans="1:6" x14ac:dyDescent="0.25">
      <c r="A14314" s="95">
        <v>45016</v>
      </c>
      <c r="B14314" t="s">
        <v>132</v>
      </c>
      <c r="C14314" t="s">
        <v>90</v>
      </c>
      <c r="D14314" t="s">
        <v>97</v>
      </c>
      <c r="E14314" t="str">
        <f t="shared" si="223"/>
        <v>2023National Bodies and Special Health BoardsEthnicityOther Ethnic Group - Arab</v>
      </c>
      <c r="F14314">
        <v>0.21776078181431899</v>
      </c>
    </row>
    <row r="14315" spans="1:6" x14ac:dyDescent="0.25">
      <c r="A14315" s="95">
        <v>45016</v>
      </c>
      <c r="B14315" t="s">
        <v>132</v>
      </c>
      <c r="C14315" t="s">
        <v>90</v>
      </c>
      <c r="D14315" t="s">
        <v>98</v>
      </c>
      <c r="E14315" t="str">
        <f t="shared" si="223"/>
        <v>2023National Bodies and Special Health BoardsEthnicityOther Ethnic Group - Other</v>
      </c>
      <c r="F14315">
        <v>0.37709793923943002</v>
      </c>
    </row>
    <row r="14316" spans="1:6" x14ac:dyDescent="0.25">
      <c r="A14316" s="95">
        <v>45016</v>
      </c>
      <c r="B14316" t="s">
        <v>132</v>
      </c>
      <c r="C14316" t="s">
        <v>90</v>
      </c>
      <c r="D14316" t="s">
        <v>99</v>
      </c>
      <c r="E14316" t="str">
        <f t="shared" si="223"/>
        <v>2023National Bodies and Special Health BoardsEthnicityWhite - Gypsy Traveller</v>
      </c>
      <c r="F14316">
        <v>3.1867431485022302E-2</v>
      </c>
    </row>
    <row r="14317" spans="1:6" x14ac:dyDescent="0.25">
      <c r="A14317" s="95">
        <v>45016</v>
      </c>
      <c r="B14317" t="s">
        <v>132</v>
      </c>
      <c r="C14317" t="s">
        <v>90</v>
      </c>
      <c r="D14317" t="s">
        <v>59</v>
      </c>
      <c r="E14317" t="str">
        <f t="shared" si="223"/>
        <v>2023National Bodies and Special Health BoardsEthnicityWhite - Irish</v>
      </c>
      <c r="F14317">
        <v>1.23751858933503</v>
      </c>
    </row>
    <row r="14318" spans="1:6" x14ac:dyDescent="0.25">
      <c r="A14318" s="95">
        <v>45016</v>
      </c>
      <c r="B14318" t="s">
        <v>132</v>
      </c>
      <c r="C14318" t="s">
        <v>90</v>
      </c>
      <c r="D14318" t="s">
        <v>100</v>
      </c>
      <c r="E14318" t="str">
        <f t="shared" si="223"/>
        <v>2023National Bodies and Special Health BoardsEthnicityWhite - Other</v>
      </c>
      <c r="F14318">
        <v>3.0539621839812998</v>
      </c>
    </row>
    <row r="14319" spans="1:6" x14ac:dyDescent="0.25">
      <c r="A14319" s="95">
        <v>45016</v>
      </c>
      <c r="B14319" t="s">
        <v>132</v>
      </c>
      <c r="C14319" t="s">
        <v>90</v>
      </c>
      <c r="D14319" t="s">
        <v>101</v>
      </c>
      <c r="E14319" t="str">
        <f t="shared" si="223"/>
        <v>2023National Bodies and Special Health BoardsEthnicityWhite - Other British</v>
      </c>
      <c r="F14319">
        <v>11.525387720416401</v>
      </c>
    </row>
    <row r="14320" spans="1:6" x14ac:dyDescent="0.25">
      <c r="A14320" s="95">
        <v>45016</v>
      </c>
      <c r="B14320" t="s">
        <v>132</v>
      </c>
      <c r="C14320" t="s">
        <v>90</v>
      </c>
      <c r="D14320" t="s">
        <v>62</v>
      </c>
      <c r="E14320" t="str">
        <f t="shared" si="223"/>
        <v>2023National Bodies and Special Health BoardsEthnicityWhite - Polish</v>
      </c>
      <c r="F14320">
        <v>0.21776078181431899</v>
      </c>
    </row>
    <row r="14321" spans="1:6" x14ac:dyDescent="0.25">
      <c r="A14321" s="95">
        <v>45016</v>
      </c>
      <c r="B14321" t="s">
        <v>132</v>
      </c>
      <c r="C14321" t="s">
        <v>90</v>
      </c>
      <c r="D14321" t="s">
        <v>58</v>
      </c>
      <c r="E14321" t="str">
        <f t="shared" si="223"/>
        <v>2023National Bodies and Special Health BoardsEthnicityWhite - Scottish</v>
      </c>
      <c r="F14321">
        <v>62.099001487146801</v>
      </c>
    </row>
    <row r="14322" spans="1:6" x14ac:dyDescent="0.25">
      <c r="A14322" s="95">
        <v>45016</v>
      </c>
      <c r="B14322" t="s">
        <v>132</v>
      </c>
      <c r="C14322" t="s">
        <v>1</v>
      </c>
      <c r="D14322" t="s">
        <v>116</v>
      </c>
      <c r="E14322" t="str">
        <f t="shared" si="223"/>
        <v>2023National Bodies and Special Health BoardsReligionBuddhist</v>
      </c>
      <c r="F14322">
        <v>0.38240917782026701</v>
      </c>
    </row>
    <row r="14323" spans="1:6" x14ac:dyDescent="0.25">
      <c r="A14323" s="95">
        <v>45016</v>
      </c>
      <c r="B14323" t="s">
        <v>132</v>
      </c>
      <c r="C14323" t="s">
        <v>1</v>
      </c>
      <c r="D14323" t="s">
        <v>139</v>
      </c>
      <c r="E14323" t="str">
        <f t="shared" si="223"/>
        <v>2023National Bodies and Special Health BoardsReligionChristian - Church Of Scotland</v>
      </c>
      <c r="F14323">
        <v>14.313787975355799</v>
      </c>
    </row>
    <row r="14324" spans="1:6" x14ac:dyDescent="0.25">
      <c r="A14324" s="95">
        <v>45016</v>
      </c>
      <c r="B14324" t="s">
        <v>132</v>
      </c>
      <c r="C14324" t="s">
        <v>1</v>
      </c>
      <c r="D14324" t="s">
        <v>11</v>
      </c>
      <c r="E14324" t="str">
        <f t="shared" si="223"/>
        <v>2023National Bodies and Special Health BoardsReligionChristian - Other</v>
      </c>
      <c r="F14324">
        <v>7.3826216273635001</v>
      </c>
    </row>
    <row r="14325" spans="1:6" x14ac:dyDescent="0.25">
      <c r="A14325" s="95">
        <v>45016</v>
      </c>
      <c r="B14325" t="s">
        <v>132</v>
      </c>
      <c r="C14325" t="s">
        <v>1</v>
      </c>
      <c r="D14325" t="s">
        <v>140</v>
      </c>
      <c r="E14325" t="str">
        <f t="shared" si="223"/>
        <v>2023National Bodies and Special Health BoardsReligionChristian - Roman Catholic</v>
      </c>
      <c r="F14325">
        <v>10.7393244104525</v>
      </c>
    </row>
    <row r="14326" spans="1:6" x14ac:dyDescent="0.25">
      <c r="A14326" s="95">
        <v>45016</v>
      </c>
      <c r="B14326" t="s">
        <v>132</v>
      </c>
      <c r="C14326" t="s">
        <v>1</v>
      </c>
      <c r="D14326" t="s">
        <v>14</v>
      </c>
      <c r="E14326" t="str">
        <f t="shared" si="223"/>
        <v>2023National Bodies and Special Health BoardsReligionDeclined</v>
      </c>
      <c r="F14326">
        <v>8.0199702570639406</v>
      </c>
    </row>
    <row r="14327" spans="1:6" x14ac:dyDescent="0.25">
      <c r="A14327" s="95">
        <v>45016</v>
      </c>
      <c r="B14327" t="s">
        <v>132</v>
      </c>
      <c r="C14327" t="s">
        <v>1</v>
      </c>
      <c r="D14327" t="s">
        <v>7</v>
      </c>
      <c r="E14327" t="str">
        <f t="shared" si="223"/>
        <v>2023National Bodies and Special Health BoardsReligionHindu</v>
      </c>
      <c r="F14327">
        <v>0.67452729976630499</v>
      </c>
    </row>
    <row r="14328" spans="1:6" x14ac:dyDescent="0.25">
      <c r="A14328" s="95">
        <v>45016</v>
      </c>
      <c r="B14328" t="s">
        <v>132</v>
      </c>
      <c r="C14328" t="s">
        <v>1</v>
      </c>
      <c r="D14328" t="s">
        <v>8</v>
      </c>
      <c r="E14328" t="str">
        <f t="shared" si="223"/>
        <v>2023National Bodies and Special Health BoardsReligionJewish</v>
      </c>
      <c r="F14328">
        <v>0.122158487359252</v>
      </c>
    </row>
    <row r="14329" spans="1:6" x14ac:dyDescent="0.25">
      <c r="A14329" s="95">
        <v>45016</v>
      </c>
      <c r="B14329" t="s">
        <v>132</v>
      </c>
      <c r="C14329" t="s">
        <v>1</v>
      </c>
      <c r="D14329" t="s">
        <v>9</v>
      </c>
      <c r="E14329" t="str">
        <f t="shared" si="223"/>
        <v>2023National Bodies and Special Health BoardsReligionMuslim</v>
      </c>
      <c r="F14329">
        <v>1.7633312088379001</v>
      </c>
    </row>
    <row r="14330" spans="1:6" x14ac:dyDescent="0.25">
      <c r="A14330" s="95">
        <v>45016</v>
      </c>
      <c r="B14330" t="s">
        <v>132</v>
      </c>
      <c r="C14330" t="s">
        <v>1</v>
      </c>
      <c r="D14330" t="s">
        <v>13</v>
      </c>
      <c r="E14330" t="str">
        <f t="shared" si="223"/>
        <v>2023National Bodies and Special Health BoardsReligionNo Religion</v>
      </c>
      <c r="F14330">
        <v>33.657318886764301</v>
      </c>
    </row>
    <row r="14331" spans="1:6" x14ac:dyDescent="0.25">
      <c r="A14331" s="95">
        <v>45016</v>
      </c>
      <c r="B14331" t="s">
        <v>132</v>
      </c>
      <c r="C14331" t="s">
        <v>1</v>
      </c>
      <c r="D14331" t="s">
        <v>6</v>
      </c>
      <c r="E14331" t="str">
        <f t="shared" si="223"/>
        <v>2023National Bodies and Special Health BoardsReligionNot Known</v>
      </c>
      <c r="F14331">
        <v>21.2555768005098</v>
      </c>
    </row>
    <row r="14332" spans="1:6" x14ac:dyDescent="0.25">
      <c r="A14332" s="95">
        <v>45016</v>
      </c>
      <c r="B14332" t="s">
        <v>132</v>
      </c>
      <c r="C14332" t="s">
        <v>1</v>
      </c>
      <c r="D14332" t="s">
        <v>12</v>
      </c>
      <c r="E14332" t="str">
        <f t="shared" si="223"/>
        <v>2023National Bodies and Special Health BoardsReligionOther</v>
      </c>
      <c r="F14332">
        <v>1.5615041427660901</v>
      </c>
    </row>
    <row r="14333" spans="1:6" x14ac:dyDescent="0.25">
      <c r="A14333" s="95">
        <v>45016</v>
      </c>
      <c r="B14333" t="s">
        <v>132</v>
      </c>
      <c r="C14333" t="s">
        <v>1</v>
      </c>
      <c r="D14333" t="s">
        <v>10</v>
      </c>
      <c r="E14333" t="str">
        <f t="shared" si="223"/>
        <v>2023National Bodies and Special Health BoardsReligionSikh</v>
      </c>
      <c r="F14333">
        <v>0.12746972594008901</v>
      </c>
    </row>
    <row r="14334" spans="1:6" x14ac:dyDescent="0.25">
      <c r="A14334" s="95">
        <v>45016</v>
      </c>
      <c r="B14334" t="s">
        <v>132</v>
      </c>
      <c r="C14334" t="s">
        <v>3</v>
      </c>
      <c r="D14334" t="s">
        <v>30</v>
      </c>
      <c r="E14334" t="str">
        <f t="shared" si="223"/>
        <v>2023National Bodies and Special Health BoardsSexual OrientationBisexual</v>
      </c>
      <c r="F14334">
        <v>1.34905459953261</v>
      </c>
    </row>
    <row r="14335" spans="1:6" x14ac:dyDescent="0.25">
      <c r="A14335" s="95">
        <v>45016</v>
      </c>
      <c r="B14335" t="s">
        <v>132</v>
      </c>
      <c r="C14335" t="s">
        <v>3</v>
      </c>
      <c r="D14335" t="s">
        <v>14</v>
      </c>
      <c r="E14335" t="str">
        <f t="shared" si="223"/>
        <v>2023National Bodies and Special Health BoardsSexual OrientationDeclined</v>
      </c>
      <c r="F14335">
        <v>6.8514977692797903</v>
      </c>
    </row>
    <row r="14336" spans="1:6" x14ac:dyDescent="0.25">
      <c r="A14336" s="95">
        <v>45016</v>
      </c>
      <c r="B14336" t="s">
        <v>132</v>
      </c>
      <c r="C14336" t="s">
        <v>3</v>
      </c>
      <c r="D14336" t="s">
        <v>147</v>
      </c>
      <c r="E14336" t="str">
        <f t="shared" si="223"/>
        <v>2023National Bodies and Special Health BoardsSexual OrientationGay/Lesbian</v>
      </c>
      <c r="F14336">
        <v>2.56001699596345</v>
      </c>
    </row>
    <row r="14337" spans="1:6" x14ac:dyDescent="0.25">
      <c r="A14337" s="95">
        <v>45016</v>
      </c>
      <c r="B14337" t="s">
        <v>132</v>
      </c>
      <c r="C14337" t="s">
        <v>3</v>
      </c>
      <c r="D14337" t="s">
        <v>32</v>
      </c>
      <c r="E14337" t="str">
        <f t="shared" si="223"/>
        <v>2023National Bodies and Special Health BoardsSexual OrientationHeterosexual</v>
      </c>
      <c r="F14337">
        <v>66.193966432972104</v>
      </c>
    </row>
    <row r="14338" spans="1:6" x14ac:dyDescent="0.25">
      <c r="A14338" s="95">
        <v>45016</v>
      </c>
      <c r="B14338" t="s">
        <v>132</v>
      </c>
      <c r="C14338" t="s">
        <v>3</v>
      </c>
      <c r="D14338" t="s">
        <v>6</v>
      </c>
      <c r="E14338" t="str">
        <f t="shared" si="223"/>
        <v>2023National Bodies and Special Health BoardsSexual OrientationNot Known</v>
      </c>
      <c r="F14338">
        <v>22.801147227533399</v>
      </c>
    </row>
    <row r="14339" spans="1:6" x14ac:dyDescent="0.25">
      <c r="A14339" s="95">
        <v>45016</v>
      </c>
      <c r="B14339" t="s">
        <v>132</v>
      </c>
      <c r="C14339" t="s">
        <v>3</v>
      </c>
      <c r="D14339" t="s">
        <v>12</v>
      </c>
      <c r="E14339" t="str">
        <f t="shared" si="223"/>
        <v>2023National Bodies and Special Health BoardsSexual OrientationOther</v>
      </c>
      <c r="F14339">
        <v>0.244316974718504</v>
      </c>
    </row>
    <row r="14340" spans="1:6" x14ac:dyDescent="0.25">
      <c r="A14340" s="95">
        <v>45016</v>
      </c>
      <c r="B14340" t="s">
        <v>132</v>
      </c>
      <c r="C14340" t="s">
        <v>130</v>
      </c>
      <c r="D14340" t="s">
        <v>14</v>
      </c>
      <c r="E14340" t="str">
        <f t="shared" ref="E14340:E14403" si="224">"20"&amp;RIGHT(TEXT(A14340,"dd-mmm-yy"),2)&amp;B14340&amp;C14340&amp;D14340</f>
        <v>2023National Bodies and Special Health BoardsTransgenderDeclined</v>
      </c>
      <c r="F14340">
        <v>8.7157425111536</v>
      </c>
    </row>
    <row r="14341" spans="1:6" x14ac:dyDescent="0.25">
      <c r="A14341" s="95">
        <v>45016</v>
      </c>
      <c r="B14341" t="s">
        <v>132</v>
      </c>
      <c r="C14341" t="s">
        <v>130</v>
      </c>
      <c r="D14341" t="s">
        <v>131</v>
      </c>
      <c r="E14341" t="str">
        <f t="shared" si="224"/>
        <v>2023National Bodies and Special Health BoardsTransgenderNo</v>
      </c>
      <c r="F14341">
        <v>67.187168047588699</v>
      </c>
    </row>
    <row r="14342" spans="1:6" x14ac:dyDescent="0.25">
      <c r="A14342" s="95">
        <v>45016</v>
      </c>
      <c r="B14342" t="s">
        <v>132</v>
      </c>
      <c r="C14342" t="s">
        <v>130</v>
      </c>
      <c r="D14342" t="s">
        <v>6</v>
      </c>
      <c r="E14342" t="str">
        <f t="shared" si="224"/>
        <v>2023National Bodies and Special Health BoardsTransgenderNot Known</v>
      </c>
      <c r="F14342">
        <v>23.974930953898401</v>
      </c>
    </row>
    <row r="14343" spans="1:6" x14ac:dyDescent="0.25">
      <c r="A14343" s="95">
        <v>45016</v>
      </c>
      <c r="B14343" t="s">
        <v>132</v>
      </c>
      <c r="C14343" t="s">
        <v>130</v>
      </c>
      <c r="D14343" t="s">
        <v>56</v>
      </c>
      <c r="E14343" t="str">
        <f t="shared" si="224"/>
        <v>2023National Bodies and Special Health BoardsTransgenderYes</v>
      </c>
      <c r="F14343">
        <v>0.122158487359252</v>
      </c>
    </row>
    <row r="14344" spans="1:6" x14ac:dyDescent="0.25">
      <c r="A14344" s="95">
        <v>45016</v>
      </c>
      <c r="B14344" t="s">
        <v>128</v>
      </c>
      <c r="C14344" t="s">
        <v>4</v>
      </c>
      <c r="D14344" t="s">
        <v>14</v>
      </c>
      <c r="E14344" t="str">
        <f t="shared" si="224"/>
        <v>2023North RegionDisabilityDeclined</v>
      </c>
      <c r="F14344">
        <v>13.2904245709123</v>
      </c>
    </row>
    <row r="14345" spans="1:6" x14ac:dyDescent="0.25">
      <c r="A14345" s="95">
        <v>45016</v>
      </c>
      <c r="B14345" t="s">
        <v>128</v>
      </c>
      <c r="C14345" t="s">
        <v>4</v>
      </c>
      <c r="D14345" t="s">
        <v>131</v>
      </c>
      <c r="E14345" t="str">
        <f t="shared" si="224"/>
        <v>2023North RegionDisabilityNo</v>
      </c>
      <c r="F14345">
        <v>69.731255645889703</v>
      </c>
    </row>
    <row r="14346" spans="1:6" x14ac:dyDescent="0.25">
      <c r="A14346" s="95">
        <v>45016</v>
      </c>
      <c r="B14346" t="s">
        <v>128</v>
      </c>
      <c r="C14346" t="s">
        <v>4</v>
      </c>
      <c r="D14346" t="s">
        <v>6</v>
      </c>
      <c r="E14346" t="str">
        <f t="shared" si="224"/>
        <v>2023North RegionDisabilityNot Known</v>
      </c>
      <c r="F14346">
        <v>16.023035230352299</v>
      </c>
    </row>
    <row r="14347" spans="1:6" x14ac:dyDescent="0.25">
      <c r="A14347" s="95">
        <v>45016</v>
      </c>
      <c r="B14347" t="s">
        <v>128</v>
      </c>
      <c r="C14347" t="s">
        <v>4</v>
      </c>
      <c r="D14347" t="s">
        <v>56</v>
      </c>
      <c r="E14347" t="str">
        <f t="shared" si="224"/>
        <v>2023North RegionDisabilityYes</v>
      </c>
      <c r="F14347">
        <v>0.95528455284552805</v>
      </c>
    </row>
    <row r="14348" spans="1:6" x14ac:dyDescent="0.25">
      <c r="A14348" s="95">
        <v>45016</v>
      </c>
      <c r="B14348" t="s">
        <v>128</v>
      </c>
      <c r="C14348" t="s">
        <v>90</v>
      </c>
      <c r="D14348" t="s">
        <v>69</v>
      </c>
      <c r="E14348" t="str">
        <f t="shared" si="224"/>
        <v>2023North RegionEthnicityAfrican - African</v>
      </c>
      <c r="F14348">
        <v>0.598464317976513</v>
      </c>
    </row>
    <row r="14349" spans="1:6" x14ac:dyDescent="0.25">
      <c r="A14349" s="95">
        <v>45016</v>
      </c>
      <c r="B14349" t="s">
        <v>128</v>
      </c>
      <c r="C14349" t="s">
        <v>90</v>
      </c>
      <c r="D14349" t="s">
        <v>91</v>
      </c>
      <c r="E14349" t="str">
        <f t="shared" si="224"/>
        <v>2023North RegionEthnicityAfrican - Other</v>
      </c>
      <c r="F14349">
        <v>0.29132791327913199</v>
      </c>
    </row>
    <row r="14350" spans="1:6" x14ac:dyDescent="0.25">
      <c r="A14350" s="95">
        <v>45016</v>
      </c>
      <c r="B14350" t="s">
        <v>128</v>
      </c>
      <c r="C14350" t="s">
        <v>90</v>
      </c>
      <c r="D14350" t="s">
        <v>66</v>
      </c>
      <c r="E14350" t="str">
        <f t="shared" si="224"/>
        <v>2023North RegionEthnicityAsian - Bangladeshi</v>
      </c>
      <c r="F14350">
        <v>8.3559168925022506E-2</v>
      </c>
    </row>
    <row r="14351" spans="1:6" x14ac:dyDescent="0.25">
      <c r="A14351" s="95">
        <v>45016</v>
      </c>
      <c r="B14351" t="s">
        <v>128</v>
      </c>
      <c r="C14351" t="s">
        <v>90</v>
      </c>
      <c r="D14351" t="s">
        <v>67</v>
      </c>
      <c r="E14351" t="str">
        <f t="shared" si="224"/>
        <v>2023North RegionEthnicityAsian - Chinese</v>
      </c>
      <c r="F14351">
        <v>0.28229448961156201</v>
      </c>
    </row>
    <row r="14352" spans="1:6" x14ac:dyDescent="0.25">
      <c r="A14352" s="95">
        <v>45016</v>
      </c>
      <c r="B14352" t="s">
        <v>128</v>
      </c>
      <c r="C14352" t="s">
        <v>90</v>
      </c>
      <c r="D14352" t="s">
        <v>64</v>
      </c>
      <c r="E14352" t="str">
        <f t="shared" si="224"/>
        <v>2023North RegionEthnicityAsian - Indian</v>
      </c>
      <c r="F14352">
        <v>1.31210478771454</v>
      </c>
    </row>
    <row r="14353" spans="1:6" x14ac:dyDescent="0.25">
      <c r="A14353" s="95">
        <v>45016</v>
      </c>
      <c r="B14353" t="s">
        <v>128</v>
      </c>
      <c r="C14353" t="s">
        <v>90</v>
      </c>
      <c r="D14353" t="s">
        <v>92</v>
      </c>
      <c r="E14353" t="str">
        <f t="shared" si="224"/>
        <v>2023North RegionEthnicityAsian - Other</v>
      </c>
      <c r="F14353">
        <v>0.92818428184281798</v>
      </c>
    </row>
    <row r="14354" spans="1:6" x14ac:dyDescent="0.25">
      <c r="A14354" s="95">
        <v>45016</v>
      </c>
      <c r="B14354" t="s">
        <v>128</v>
      </c>
      <c r="C14354" t="s">
        <v>90</v>
      </c>
      <c r="D14354" t="s">
        <v>65</v>
      </c>
      <c r="E14354" t="str">
        <f t="shared" si="224"/>
        <v>2023North RegionEthnicityAsian - Pakistani</v>
      </c>
      <c r="F14354">
        <v>0.37262872628726201</v>
      </c>
    </row>
    <row r="14355" spans="1:6" x14ac:dyDescent="0.25">
      <c r="A14355" s="95">
        <v>45016</v>
      </c>
      <c r="B14355" t="s">
        <v>128</v>
      </c>
      <c r="C14355" t="s">
        <v>90</v>
      </c>
      <c r="D14355" t="s">
        <v>93</v>
      </c>
      <c r="E14355" t="str">
        <f t="shared" si="224"/>
        <v>2023North RegionEthnicityCaribbean Or Black - Black</v>
      </c>
      <c r="F14355">
        <v>6.0975609756097497E-2</v>
      </c>
    </row>
    <row r="14356" spans="1:6" x14ac:dyDescent="0.25">
      <c r="A14356" s="95">
        <v>45016</v>
      </c>
      <c r="B14356" t="s">
        <v>128</v>
      </c>
      <c r="C14356" t="s">
        <v>90</v>
      </c>
      <c r="D14356" t="s">
        <v>94</v>
      </c>
      <c r="E14356" t="str">
        <f t="shared" si="224"/>
        <v>2023North RegionEthnicityCaribbean Or Black - Caribbean</v>
      </c>
      <c r="F14356">
        <v>4.9683830171635003E-2</v>
      </c>
    </row>
    <row r="14357" spans="1:6" x14ac:dyDescent="0.25">
      <c r="A14357" s="95">
        <v>45016</v>
      </c>
      <c r="B14357" t="s">
        <v>128</v>
      </c>
      <c r="C14357" t="s">
        <v>90</v>
      </c>
      <c r="D14357" t="s">
        <v>95</v>
      </c>
      <c r="E14357" t="str">
        <f t="shared" si="224"/>
        <v>2023North RegionEthnicityCaribbean Or Black - Other</v>
      </c>
      <c r="F14357">
        <v>5.4200542005420002E-2</v>
      </c>
    </row>
    <row r="14358" spans="1:6" x14ac:dyDescent="0.25">
      <c r="A14358" s="95">
        <v>45016</v>
      </c>
      <c r="B14358" t="s">
        <v>128</v>
      </c>
      <c r="C14358" t="s">
        <v>90</v>
      </c>
      <c r="D14358" t="s">
        <v>14</v>
      </c>
      <c r="E14358" t="str">
        <f t="shared" si="224"/>
        <v>2023North RegionEthnicityDeclined</v>
      </c>
      <c r="F14358">
        <v>12.5587172538392</v>
      </c>
    </row>
    <row r="14359" spans="1:6" x14ac:dyDescent="0.25">
      <c r="A14359" s="95">
        <v>45016</v>
      </c>
      <c r="B14359" t="s">
        <v>128</v>
      </c>
      <c r="C14359" t="s">
        <v>90</v>
      </c>
      <c r="D14359" t="s">
        <v>96</v>
      </c>
      <c r="E14359" t="str">
        <f t="shared" si="224"/>
        <v>2023North RegionEthnicityMixed Or Multiple Ethnic Group</v>
      </c>
      <c r="F14359">
        <v>0.44941282746160799</v>
      </c>
    </row>
    <row r="14360" spans="1:6" x14ac:dyDescent="0.25">
      <c r="A14360" s="95">
        <v>45016</v>
      </c>
      <c r="B14360" t="s">
        <v>128</v>
      </c>
      <c r="C14360" t="s">
        <v>90</v>
      </c>
      <c r="D14360" t="s">
        <v>6</v>
      </c>
      <c r="E14360" t="str">
        <f t="shared" si="224"/>
        <v>2023North RegionEthnicityNot Known</v>
      </c>
      <c r="F14360">
        <v>11.6124661246612</v>
      </c>
    </row>
    <row r="14361" spans="1:6" x14ac:dyDescent="0.25">
      <c r="A14361" s="95">
        <v>45016</v>
      </c>
      <c r="B14361" t="s">
        <v>128</v>
      </c>
      <c r="C14361" t="s">
        <v>90</v>
      </c>
      <c r="D14361" t="s">
        <v>97</v>
      </c>
      <c r="E14361" t="str">
        <f t="shared" si="224"/>
        <v>2023North RegionEthnicityOther Ethnic Group - Arab</v>
      </c>
      <c r="F14361">
        <v>0.119692863595302</v>
      </c>
    </row>
    <row r="14362" spans="1:6" x14ac:dyDescent="0.25">
      <c r="A14362" s="95">
        <v>45016</v>
      </c>
      <c r="B14362" t="s">
        <v>128</v>
      </c>
      <c r="C14362" t="s">
        <v>90</v>
      </c>
      <c r="D14362" t="s">
        <v>98</v>
      </c>
      <c r="E14362" t="str">
        <f t="shared" si="224"/>
        <v>2023North RegionEthnicityOther Ethnic Group - Other</v>
      </c>
      <c r="F14362">
        <v>0.27777777777777701</v>
      </c>
    </row>
    <row r="14363" spans="1:6" x14ac:dyDescent="0.25">
      <c r="A14363" s="95">
        <v>45016</v>
      </c>
      <c r="B14363" t="s">
        <v>128</v>
      </c>
      <c r="C14363" t="s">
        <v>90</v>
      </c>
      <c r="D14363" t="s">
        <v>99</v>
      </c>
      <c r="E14363" t="str">
        <f t="shared" si="224"/>
        <v>2023North RegionEthnicityWhite - Gypsy Traveller</v>
      </c>
      <c r="F14363">
        <v>2.0325203252032499E-2</v>
      </c>
    </row>
    <row r="14364" spans="1:6" x14ac:dyDescent="0.25">
      <c r="A14364" s="95">
        <v>45016</v>
      </c>
      <c r="B14364" t="s">
        <v>128</v>
      </c>
      <c r="C14364" t="s">
        <v>90</v>
      </c>
      <c r="D14364" t="s">
        <v>59</v>
      </c>
      <c r="E14364" t="str">
        <f t="shared" si="224"/>
        <v>2023North RegionEthnicityWhite - Irish</v>
      </c>
      <c r="F14364">
        <v>1.0546522131887901</v>
      </c>
    </row>
    <row r="14365" spans="1:6" x14ac:dyDescent="0.25">
      <c r="A14365" s="95">
        <v>45016</v>
      </c>
      <c r="B14365" t="s">
        <v>128</v>
      </c>
      <c r="C14365" t="s">
        <v>90</v>
      </c>
      <c r="D14365" t="s">
        <v>100</v>
      </c>
      <c r="E14365" t="str">
        <f t="shared" si="224"/>
        <v>2023North RegionEthnicityWhite - Other</v>
      </c>
      <c r="F14365">
        <v>3.3288166214995401</v>
      </c>
    </row>
    <row r="14366" spans="1:6" x14ac:dyDescent="0.25">
      <c r="A14366" s="95">
        <v>45016</v>
      </c>
      <c r="B14366" t="s">
        <v>128</v>
      </c>
      <c r="C14366" t="s">
        <v>90</v>
      </c>
      <c r="D14366" t="s">
        <v>101</v>
      </c>
      <c r="E14366" t="str">
        <f t="shared" si="224"/>
        <v>2023North RegionEthnicityWhite - Other British</v>
      </c>
      <c r="F14366">
        <v>9.8780487804878003</v>
      </c>
    </row>
    <row r="14367" spans="1:6" x14ac:dyDescent="0.25">
      <c r="A14367" s="95">
        <v>45016</v>
      </c>
      <c r="B14367" t="s">
        <v>128</v>
      </c>
      <c r="C14367" t="s">
        <v>90</v>
      </c>
      <c r="D14367" t="s">
        <v>62</v>
      </c>
      <c r="E14367" t="str">
        <f t="shared" si="224"/>
        <v>2023North RegionEthnicityWhite - Polish</v>
      </c>
      <c r="F14367">
        <v>0.51264679313459804</v>
      </c>
    </row>
    <row r="14368" spans="1:6" x14ac:dyDescent="0.25">
      <c r="A14368" s="95">
        <v>45016</v>
      </c>
      <c r="B14368" t="s">
        <v>128</v>
      </c>
      <c r="C14368" t="s">
        <v>90</v>
      </c>
      <c r="D14368" t="s">
        <v>58</v>
      </c>
      <c r="E14368" t="str">
        <f t="shared" si="224"/>
        <v>2023North RegionEthnicityWhite - Scottish</v>
      </c>
      <c r="F14368">
        <v>56.154019873532</v>
      </c>
    </row>
    <row r="14369" spans="1:6" x14ac:dyDescent="0.25">
      <c r="A14369" s="95">
        <v>45016</v>
      </c>
      <c r="B14369" t="s">
        <v>128</v>
      </c>
      <c r="C14369" t="s">
        <v>1</v>
      </c>
      <c r="D14369" t="s">
        <v>116</v>
      </c>
      <c r="E14369" t="str">
        <f t="shared" si="224"/>
        <v>2023North RegionReligionBuddhist</v>
      </c>
      <c r="F14369">
        <v>0.39069557362240198</v>
      </c>
    </row>
    <row r="14370" spans="1:6" x14ac:dyDescent="0.25">
      <c r="A14370" s="95">
        <v>45016</v>
      </c>
      <c r="B14370" t="s">
        <v>128</v>
      </c>
      <c r="C14370" t="s">
        <v>1</v>
      </c>
      <c r="D14370" t="s">
        <v>139</v>
      </c>
      <c r="E14370" t="str">
        <f t="shared" si="224"/>
        <v>2023North RegionReligionChristian - Church Of Scotland</v>
      </c>
      <c r="F14370">
        <v>17.547425474254698</v>
      </c>
    </row>
    <row r="14371" spans="1:6" x14ac:dyDescent="0.25">
      <c r="A14371" s="95">
        <v>45016</v>
      </c>
      <c r="B14371" t="s">
        <v>128</v>
      </c>
      <c r="C14371" t="s">
        <v>1</v>
      </c>
      <c r="D14371" t="s">
        <v>11</v>
      </c>
      <c r="E14371" t="str">
        <f t="shared" si="224"/>
        <v>2023North RegionReligionChristian - Other</v>
      </c>
      <c r="F14371">
        <v>8.5230352303522992</v>
      </c>
    </row>
    <row r="14372" spans="1:6" x14ac:dyDescent="0.25">
      <c r="A14372" s="95">
        <v>45016</v>
      </c>
      <c r="B14372" t="s">
        <v>128</v>
      </c>
      <c r="C14372" t="s">
        <v>1</v>
      </c>
      <c r="D14372" t="s">
        <v>140</v>
      </c>
      <c r="E14372" t="str">
        <f t="shared" si="224"/>
        <v>2023North RegionReligionChristian - Roman Catholic</v>
      </c>
      <c r="F14372">
        <v>7.3803071364046904</v>
      </c>
    </row>
    <row r="14373" spans="1:6" x14ac:dyDescent="0.25">
      <c r="A14373" s="95">
        <v>45016</v>
      </c>
      <c r="B14373" t="s">
        <v>128</v>
      </c>
      <c r="C14373" t="s">
        <v>1</v>
      </c>
      <c r="D14373" t="s">
        <v>14</v>
      </c>
      <c r="E14373" t="str">
        <f t="shared" si="224"/>
        <v>2023North RegionReligionDeclined</v>
      </c>
      <c r="F14373">
        <v>15.828816621499501</v>
      </c>
    </row>
    <row r="14374" spans="1:6" x14ac:dyDescent="0.25">
      <c r="A14374" s="95">
        <v>45016</v>
      </c>
      <c r="B14374" t="s">
        <v>128</v>
      </c>
      <c r="C14374" t="s">
        <v>1</v>
      </c>
      <c r="D14374" t="s">
        <v>7</v>
      </c>
      <c r="E14374" t="str">
        <f t="shared" si="224"/>
        <v>2023North RegionReligionHindu</v>
      </c>
      <c r="F14374">
        <v>0.94173441734417296</v>
      </c>
    </row>
    <row r="14375" spans="1:6" x14ac:dyDescent="0.25">
      <c r="A14375" s="95">
        <v>45016</v>
      </c>
      <c r="B14375" t="s">
        <v>128</v>
      </c>
      <c r="C14375" t="s">
        <v>1</v>
      </c>
      <c r="D14375" t="s">
        <v>8</v>
      </c>
      <c r="E14375" t="str">
        <f t="shared" si="224"/>
        <v>2023North RegionReligionJewish</v>
      </c>
      <c r="F14375">
        <v>7.0009033423667502E-2</v>
      </c>
    </row>
    <row r="14376" spans="1:6" x14ac:dyDescent="0.25">
      <c r="A14376" s="95">
        <v>45016</v>
      </c>
      <c r="B14376" t="s">
        <v>128</v>
      </c>
      <c r="C14376" t="s">
        <v>1</v>
      </c>
      <c r="D14376" t="s">
        <v>9</v>
      </c>
      <c r="E14376" t="str">
        <f t="shared" si="224"/>
        <v>2023North RegionReligionMuslim</v>
      </c>
      <c r="F14376">
        <v>0.96431797651309803</v>
      </c>
    </row>
    <row r="14377" spans="1:6" x14ac:dyDescent="0.25">
      <c r="A14377" s="95">
        <v>45016</v>
      </c>
      <c r="B14377" t="s">
        <v>128</v>
      </c>
      <c r="C14377" t="s">
        <v>1</v>
      </c>
      <c r="D14377" t="s">
        <v>13</v>
      </c>
      <c r="E14377" t="str">
        <f t="shared" si="224"/>
        <v>2023North RegionReligionNo Religion</v>
      </c>
      <c r="F14377">
        <v>34.990966576332397</v>
      </c>
    </row>
    <row r="14378" spans="1:6" x14ac:dyDescent="0.25">
      <c r="A14378" s="95">
        <v>45016</v>
      </c>
      <c r="B14378" t="s">
        <v>128</v>
      </c>
      <c r="C14378" t="s">
        <v>1</v>
      </c>
      <c r="D14378" t="s">
        <v>6</v>
      </c>
      <c r="E14378" t="str">
        <f t="shared" si="224"/>
        <v>2023North RegionReligionNot Known</v>
      </c>
      <c r="F14378">
        <v>12.0121951219512</v>
      </c>
    </row>
    <row r="14379" spans="1:6" x14ac:dyDescent="0.25">
      <c r="A14379" s="95">
        <v>45016</v>
      </c>
      <c r="B14379" t="s">
        <v>128</v>
      </c>
      <c r="C14379" t="s">
        <v>1</v>
      </c>
      <c r="D14379" t="s">
        <v>12</v>
      </c>
      <c r="E14379" t="str">
        <f t="shared" si="224"/>
        <v>2023North RegionReligionOther</v>
      </c>
      <c r="F14379">
        <v>1.2601626016260099</v>
      </c>
    </row>
    <row r="14380" spans="1:6" x14ac:dyDescent="0.25">
      <c r="A14380" s="95">
        <v>45016</v>
      </c>
      <c r="B14380" t="s">
        <v>128</v>
      </c>
      <c r="C14380" t="s">
        <v>1</v>
      </c>
      <c r="D14380" t="s">
        <v>10</v>
      </c>
      <c r="E14380" t="str">
        <f t="shared" si="224"/>
        <v>2023North RegionReligionSikh</v>
      </c>
      <c r="F14380">
        <v>9.0334236675699994E-2</v>
      </c>
    </row>
    <row r="14381" spans="1:6" x14ac:dyDescent="0.25">
      <c r="A14381" s="95">
        <v>45016</v>
      </c>
      <c r="B14381" t="s">
        <v>128</v>
      </c>
      <c r="C14381" t="s">
        <v>3</v>
      </c>
      <c r="D14381" t="s">
        <v>30</v>
      </c>
      <c r="E14381" t="str">
        <f t="shared" si="224"/>
        <v>2023North RegionSexual OrientationBisexual</v>
      </c>
      <c r="F14381">
        <v>1.0840108401084001</v>
      </c>
    </row>
    <row r="14382" spans="1:6" x14ac:dyDescent="0.25">
      <c r="A14382" s="95">
        <v>45016</v>
      </c>
      <c r="B14382" t="s">
        <v>128</v>
      </c>
      <c r="C14382" t="s">
        <v>3</v>
      </c>
      <c r="D14382" t="s">
        <v>14</v>
      </c>
      <c r="E14382" t="str">
        <f t="shared" si="224"/>
        <v>2023North RegionSexual OrientationDeclined</v>
      </c>
      <c r="F14382">
        <v>16.991869918699098</v>
      </c>
    </row>
    <row r="14383" spans="1:6" x14ac:dyDescent="0.25">
      <c r="A14383" s="95">
        <v>45016</v>
      </c>
      <c r="B14383" t="s">
        <v>128</v>
      </c>
      <c r="C14383" t="s">
        <v>3</v>
      </c>
      <c r="D14383" t="s">
        <v>147</v>
      </c>
      <c r="E14383" t="str">
        <f t="shared" si="224"/>
        <v>2023North RegionSexual OrientationGay/Lesbian</v>
      </c>
      <c r="F14383">
        <v>1.12691960252935</v>
      </c>
    </row>
    <row r="14384" spans="1:6" x14ac:dyDescent="0.25">
      <c r="A14384" s="95">
        <v>45016</v>
      </c>
      <c r="B14384" t="s">
        <v>128</v>
      </c>
      <c r="C14384" t="s">
        <v>3</v>
      </c>
      <c r="D14384" t="s">
        <v>32</v>
      </c>
      <c r="E14384" t="str">
        <f t="shared" si="224"/>
        <v>2023North RegionSexual OrientationHeterosexual</v>
      </c>
      <c r="F14384">
        <v>66.501806684733495</v>
      </c>
    </row>
    <row r="14385" spans="1:6" x14ac:dyDescent="0.25">
      <c r="A14385" s="95">
        <v>45016</v>
      </c>
      <c r="B14385" t="s">
        <v>128</v>
      </c>
      <c r="C14385" t="s">
        <v>3</v>
      </c>
      <c r="D14385" t="s">
        <v>6</v>
      </c>
      <c r="E14385" t="str">
        <f t="shared" si="224"/>
        <v>2023North RegionSexual OrientationNot Known</v>
      </c>
      <c r="F14385">
        <v>13.965672990063201</v>
      </c>
    </row>
    <row r="14386" spans="1:6" x14ac:dyDescent="0.25">
      <c r="A14386" s="95">
        <v>45016</v>
      </c>
      <c r="B14386" t="s">
        <v>128</v>
      </c>
      <c r="C14386" t="s">
        <v>3</v>
      </c>
      <c r="D14386" t="s">
        <v>12</v>
      </c>
      <c r="E14386" t="str">
        <f t="shared" si="224"/>
        <v>2023North RegionSexual OrientationOther</v>
      </c>
      <c r="F14386">
        <v>0.32971996386630498</v>
      </c>
    </row>
    <row r="14387" spans="1:6" x14ac:dyDescent="0.25">
      <c r="A14387" s="95">
        <v>45016</v>
      </c>
      <c r="B14387" t="s">
        <v>128</v>
      </c>
      <c r="C14387" t="s">
        <v>130</v>
      </c>
      <c r="D14387" t="s">
        <v>14</v>
      </c>
      <c r="E14387" t="str">
        <f t="shared" si="224"/>
        <v>2023North RegionTransgenderDeclined</v>
      </c>
      <c r="F14387">
        <v>16.0140018066847</v>
      </c>
    </row>
    <row r="14388" spans="1:6" x14ac:dyDescent="0.25">
      <c r="A14388" s="95">
        <v>45016</v>
      </c>
      <c r="B14388" t="s">
        <v>128</v>
      </c>
      <c r="C14388" t="s">
        <v>130</v>
      </c>
      <c r="D14388" t="s">
        <v>131</v>
      </c>
      <c r="E14388" t="str">
        <f t="shared" si="224"/>
        <v>2023North RegionTransgenderNo</v>
      </c>
      <c r="F14388">
        <v>69.564137308039705</v>
      </c>
    </row>
    <row r="14389" spans="1:6" x14ac:dyDescent="0.25">
      <c r="A14389" s="95">
        <v>45016</v>
      </c>
      <c r="B14389" t="s">
        <v>128</v>
      </c>
      <c r="C14389" t="s">
        <v>130</v>
      </c>
      <c r="D14389" t="s">
        <v>6</v>
      </c>
      <c r="E14389" t="str">
        <f t="shared" si="224"/>
        <v>2023North RegionTransgenderNot Known</v>
      </c>
      <c r="F14389">
        <v>14.3157181571815</v>
      </c>
    </row>
    <row r="14390" spans="1:6" x14ac:dyDescent="0.25">
      <c r="A14390" s="95">
        <v>45016</v>
      </c>
      <c r="B14390" t="s">
        <v>128</v>
      </c>
      <c r="C14390" t="s">
        <v>130</v>
      </c>
      <c r="D14390" t="s">
        <v>56</v>
      </c>
      <c r="E14390" t="str">
        <f t="shared" si="224"/>
        <v>2023North RegionTransgenderYes</v>
      </c>
      <c r="F14390">
        <v>0.10614272809394699</v>
      </c>
    </row>
    <row r="14391" spans="1:6" x14ac:dyDescent="0.25">
      <c r="A14391" s="95">
        <v>45016</v>
      </c>
      <c r="B14391" t="s">
        <v>129</v>
      </c>
      <c r="C14391" t="s">
        <v>4</v>
      </c>
      <c r="D14391" t="s">
        <v>14</v>
      </c>
      <c r="E14391" t="str">
        <f t="shared" si="224"/>
        <v>2023West RegionDisabilityDeclined</v>
      </c>
      <c r="F14391">
        <v>2.5751182063144999</v>
      </c>
    </row>
    <row r="14392" spans="1:6" x14ac:dyDescent="0.25">
      <c r="A14392" s="95">
        <v>45016</v>
      </c>
      <c r="B14392" t="s">
        <v>129</v>
      </c>
      <c r="C14392" t="s">
        <v>4</v>
      </c>
      <c r="D14392" t="s">
        <v>131</v>
      </c>
      <c r="E14392" t="str">
        <f t="shared" si="224"/>
        <v>2023West RegionDisabilityNo</v>
      </c>
      <c r="F14392">
        <v>48.028623722609098</v>
      </c>
    </row>
    <row r="14393" spans="1:6" x14ac:dyDescent="0.25">
      <c r="A14393" s="95">
        <v>45016</v>
      </c>
      <c r="B14393" t="s">
        <v>129</v>
      </c>
      <c r="C14393" t="s">
        <v>4</v>
      </c>
      <c r="D14393" t="s">
        <v>6</v>
      </c>
      <c r="E14393" t="str">
        <f t="shared" si="224"/>
        <v>2023West RegionDisabilityNot Known</v>
      </c>
      <c r="F14393">
        <v>48.476028267832604</v>
      </c>
    </row>
    <row r="14394" spans="1:6" x14ac:dyDescent="0.25">
      <c r="A14394" s="95">
        <v>45016</v>
      </c>
      <c r="B14394" t="s">
        <v>129</v>
      </c>
      <c r="C14394" t="s">
        <v>4</v>
      </c>
      <c r="D14394" t="s">
        <v>56</v>
      </c>
      <c r="E14394" t="str">
        <f t="shared" si="224"/>
        <v>2023West RegionDisabilityYes</v>
      </c>
      <c r="F14394">
        <v>0.92022980324368298</v>
      </c>
    </row>
    <row r="14395" spans="1:6" x14ac:dyDescent="0.25">
      <c r="A14395" s="95">
        <v>45016</v>
      </c>
      <c r="B14395" t="s">
        <v>129</v>
      </c>
      <c r="C14395" t="s">
        <v>90</v>
      </c>
      <c r="D14395" t="s">
        <v>69</v>
      </c>
      <c r="E14395" t="str">
        <f t="shared" si="224"/>
        <v>2023West RegionEthnicityAfrican - African</v>
      </c>
      <c r="F14395">
        <v>0.59357364380497202</v>
      </c>
    </row>
    <row r="14396" spans="1:6" x14ac:dyDescent="0.25">
      <c r="A14396" s="95">
        <v>45016</v>
      </c>
      <c r="B14396" t="s">
        <v>129</v>
      </c>
      <c r="C14396" t="s">
        <v>90</v>
      </c>
      <c r="D14396" t="s">
        <v>91</v>
      </c>
      <c r="E14396" t="str">
        <f t="shared" si="224"/>
        <v>2023West RegionEthnicityAfrican - Other</v>
      </c>
      <c r="F14396">
        <v>0.122019421424576</v>
      </c>
    </row>
    <row r="14397" spans="1:6" x14ac:dyDescent="0.25">
      <c r="A14397" s="95">
        <v>45016</v>
      </c>
      <c r="B14397" t="s">
        <v>129</v>
      </c>
      <c r="C14397" t="s">
        <v>90</v>
      </c>
      <c r="D14397" t="s">
        <v>66</v>
      </c>
      <c r="E14397" t="str">
        <f t="shared" si="224"/>
        <v>2023West RegionEthnicityAsian - Bangladeshi</v>
      </c>
      <c r="F14397">
        <v>3.6860033555340802E-2</v>
      </c>
    </row>
    <row r="14398" spans="1:6" x14ac:dyDescent="0.25">
      <c r="A14398" s="95">
        <v>45016</v>
      </c>
      <c r="B14398" t="s">
        <v>129</v>
      </c>
      <c r="C14398" t="s">
        <v>90</v>
      </c>
      <c r="D14398" t="s">
        <v>67</v>
      </c>
      <c r="E14398" t="str">
        <f t="shared" si="224"/>
        <v>2023West RegionEthnicityAsian - Chinese</v>
      </c>
      <c r="F14398">
        <v>0.336824444557425</v>
      </c>
    </row>
    <row r="14399" spans="1:6" x14ac:dyDescent="0.25">
      <c r="A14399" s="95">
        <v>45016</v>
      </c>
      <c r="B14399" t="s">
        <v>129</v>
      </c>
      <c r="C14399" t="s">
        <v>90</v>
      </c>
      <c r="D14399" t="s">
        <v>64</v>
      </c>
      <c r="E14399" t="str">
        <f t="shared" si="224"/>
        <v>2023West RegionEthnicityAsian - Indian</v>
      </c>
      <c r="F14399">
        <v>1.0829223651431099</v>
      </c>
    </row>
    <row r="14400" spans="1:6" x14ac:dyDescent="0.25">
      <c r="A14400" s="95">
        <v>45016</v>
      </c>
      <c r="B14400" t="s">
        <v>129</v>
      </c>
      <c r="C14400" t="s">
        <v>90</v>
      </c>
      <c r="D14400" t="s">
        <v>92</v>
      </c>
      <c r="E14400" t="str">
        <f t="shared" si="224"/>
        <v>2023West RegionEthnicityAsian - Other</v>
      </c>
      <c r="F14400">
        <v>0.474096293660074</v>
      </c>
    </row>
    <row r="14401" spans="1:6" x14ac:dyDescent="0.25">
      <c r="A14401" s="95">
        <v>45016</v>
      </c>
      <c r="B14401" t="s">
        <v>129</v>
      </c>
      <c r="C14401" t="s">
        <v>90</v>
      </c>
      <c r="D14401" t="s">
        <v>65</v>
      </c>
      <c r="E14401" t="str">
        <f t="shared" si="224"/>
        <v>2023West RegionEthnicityAsian - Pakistani</v>
      </c>
      <c r="F14401">
        <v>0.62789160608063399</v>
      </c>
    </row>
    <row r="14402" spans="1:6" x14ac:dyDescent="0.25">
      <c r="A14402" s="95">
        <v>45016</v>
      </c>
      <c r="B14402" t="s">
        <v>129</v>
      </c>
      <c r="C14402" t="s">
        <v>90</v>
      </c>
      <c r="D14402" t="s">
        <v>93</v>
      </c>
      <c r="E14402" t="str">
        <f t="shared" si="224"/>
        <v>2023West RegionEthnicityCaribbean Or Black - Black</v>
      </c>
      <c r="F14402">
        <v>2.5420712796786801E-2</v>
      </c>
    </row>
    <row r="14403" spans="1:6" x14ac:dyDescent="0.25">
      <c r="A14403" s="95">
        <v>45016</v>
      </c>
      <c r="B14403" t="s">
        <v>129</v>
      </c>
      <c r="C14403" t="s">
        <v>90</v>
      </c>
      <c r="D14403" t="s">
        <v>94</v>
      </c>
      <c r="E14403" t="str">
        <f t="shared" si="224"/>
        <v>2023West RegionEthnicityCaribbean Or Black - Caribbean</v>
      </c>
      <c r="F14403">
        <v>4.5757283034216202E-2</v>
      </c>
    </row>
    <row r="14404" spans="1:6" x14ac:dyDescent="0.25">
      <c r="A14404" s="95">
        <v>45016</v>
      </c>
      <c r="B14404" t="s">
        <v>129</v>
      </c>
      <c r="C14404" t="s">
        <v>90</v>
      </c>
      <c r="D14404" t="s">
        <v>95</v>
      </c>
      <c r="E14404" t="str">
        <f t="shared" ref="E14404:E14437" si="225">"20"&amp;RIGHT(TEXT(A14404,"dd-mmm-yy"),2)&amp;B14404&amp;C14404&amp;D14404</f>
        <v>2023West RegionEthnicityCaribbean Or Black - Other</v>
      </c>
      <c r="F14404">
        <v>6.10097107122883E-2</v>
      </c>
    </row>
    <row r="14405" spans="1:6" x14ac:dyDescent="0.25">
      <c r="A14405" s="95">
        <v>45016</v>
      </c>
      <c r="B14405" t="s">
        <v>129</v>
      </c>
      <c r="C14405" t="s">
        <v>90</v>
      </c>
      <c r="D14405" t="s">
        <v>14</v>
      </c>
      <c r="E14405" t="str">
        <f t="shared" si="225"/>
        <v>2023West RegionEthnicityDeclined</v>
      </c>
      <c r="F14405">
        <v>1.9116376023183601</v>
      </c>
    </row>
    <row r="14406" spans="1:6" x14ac:dyDescent="0.25">
      <c r="A14406" s="95">
        <v>45016</v>
      </c>
      <c r="B14406" t="s">
        <v>129</v>
      </c>
      <c r="C14406" t="s">
        <v>90</v>
      </c>
      <c r="D14406" t="s">
        <v>96</v>
      </c>
      <c r="E14406" t="str">
        <f t="shared" si="225"/>
        <v>2023West RegionEthnicityMixed Or Multiple Ethnic Group</v>
      </c>
      <c r="F14406">
        <v>0.41181554730794601</v>
      </c>
    </row>
    <row r="14407" spans="1:6" x14ac:dyDescent="0.25">
      <c r="A14407" s="95">
        <v>45016</v>
      </c>
      <c r="B14407" t="s">
        <v>129</v>
      </c>
      <c r="C14407" t="s">
        <v>90</v>
      </c>
      <c r="D14407" t="s">
        <v>6</v>
      </c>
      <c r="E14407" t="str">
        <f t="shared" si="225"/>
        <v>2023West RegionEthnicityNot Known</v>
      </c>
      <c r="F14407">
        <v>22.855762875591001</v>
      </c>
    </row>
    <row r="14408" spans="1:6" x14ac:dyDescent="0.25">
      <c r="A14408" s="95">
        <v>45016</v>
      </c>
      <c r="B14408" t="s">
        <v>129</v>
      </c>
      <c r="C14408" t="s">
        <v>90</v>
      </c>
      <c r="D14408" t="s">
        <v>97</v>
      </c>
      <c r="E14408" t="str">
        <f t="shared" si="225"/>
        <v>2023West RegionEthnicityOther Ethnic Group - Arab</v>
      </c>
      <c r="F14408">
        <v>5.8467639432609603E-2</v>
      </c>
    </row>
    <row r="14409" spans="1:6" x14ac:dyDescent="0.25">
      <c r="A14409" s="95">
        <v>45016</v>
      </c>
      <c r="B14409" t="s">
        <v>129</v>
      </c>
      <c r="C14409" t="s">
        <v>90</v>
      </c>
      <c r="D14409" t="s">
        <v>98</v>
      </c>
      <c r="E14409" t="str">
        <f t="shared" si="225"/>
        <v>2023West RegionEthnicityOther Ethnic Group - Other</v>
      </c>
      <c r="F14409">
        <v>0.23895470028979601</v>
      </c>
    </row>
    <row r="14410" spans="1:6" x14ac:dyDescent="0.25">
      <c r="A14410" s="95">
        <v>45016</v>
      </c>
      <c r="B14410" t="s">
        <v>129</v>
      </c>
      <c r="C14410" t="s">
        <v>90</v>
      </c>
      <c r="D14410" t="s">
        <v>99</v>
      </c>
      <c r="E14410" t="str">
        <f t="shared" si="225"/>
        <v>2023West RegionEthnicityWhite - Gypsy Traveller</v>
      </c>
      <c r="F14410">
        <v>2.5420712796786799E-3</v>
      </c>
    </row>
    <row r="14411" spans="1:6" x14ac:dyDescent="0.25">
      <c r="A14411" s="95">
        <v>45016</v>
      </c>
      <c r="B14411" t="s">
        <v>129</v>
      </c>
      <c r="C14411" t="s">
        <v>90</v>
      </c>
      <c r="D14411" t="s">
        <v>59</v>
      </c>
      <c r="E14411" t="str">
        <f t="shared" si="225"/>
        <v>2023West RegionEthnicityWhite - Irish</v>
      </c>
      <c r="F14411">
        <v>1.0727540800244</v>
      </c>
    </row>
    <row r="14412" spans="1:6" x14ac:dyDescent="0.25">
      <c r="A14412" s="95">
        <v>45016</v>
      </c>
      <c r="B14412" t="s">
        <v>129</v>
      </c>
      <c r="C14412" t="s">
        <v>90</v>
      </c>
      <c r="D14412" t="s">
        <v>100</v>
      </c>
      <c r="E14412" t="str">
        <f t="shared" si="225"/>
        <v>2023West RegionEthnicityWhite - Other</v>
      </c>
      <c r="F14412">
        <v>2.8420356906807598</v>
      </c>
    </row>
    <row r="14413" spans="1:6" x14ac:dyDescent="0.25">
      <c r="A14413" s="95">
        <v>45016</v>
      </c>
      <c r="B14413" t="s">
        <v>129</v>
      </c>
      <c r="C14413" t="s">
        <v>90</v>
      </c>
      <c r="D14413" t="s">
        <v>101</v>
      </c>
      <c r="E14413" t="str">
        <f t="shared" si="225"/>
        <v>2023West RegionEthnicityWhite - Other British</v>
      </c>
      <c r="F14413">
        <v>7.9274492856779704</v>
      </c>
    </row>
    <row r="14414" spans="1:6" x14ac:dyDescent="0.25">
      <c r="A14414" s="95">
        <v>45016</v>
      </c>
      <c r="B14414" t="s">
        <v>129</v>
      </c>
      <c r="C14414" t="s">
        <v>90</v>
      </c>
      <c r="D14414" t="s">
        <v>62</v>
      </c>
      <c r="E14414" t="str">
        <f t="shared" si="225"/>
        <v>2023West RegionEthnicityWhite - Polish</v>
      </c>
      <c r="F14414">
        <v>0.105495958106665</v>
      </c>
    </row>
    <row r="14415" spans="1:6" x14ac:dyDescent="0.25">
      <c r="A14415" s="95">
        <v>45016</v>
      </c>
      <c r="B14415" t="s">
        <v>129</v>
      </c>
      <c r="C14415" t="s">
        <v>90</v>
      </c>
      <c r="D14415" t="s">
        <v>58</v>
      </c>
      <c r="E14415" t="str">
        <f t="shared" si="225"/>
        <v>2023West RegionEthnicityWhite - Scottish</v>
      </c>
      <c r="F14415">
        <v>59.166709034521297</v>
      </c>
    </row>
    <row r="14416" spans="1:6" x14ac:dyDescent="0.25">
      <c r="A14416" s="95">
        <v>45016</v>
      </c>
      <c r="B14416" t="s">
        <v>129</v>
      </c>
      <c r="C14416" t="s">
        <v>1</v>
      </c>
      <c r="D14416" t="s">
        <v>116</v>
      </c>
      <c r="E14416" t="str">
        <f t="shared" si="225"/>
        <v>2023West RegionReligionBuddhist</v>
      </c>
      <c r="F14416">
        <v>0.24149677156947399</v>
      </c>
    </row>
    <row r="14417" spans="1:6" x14ac:dyDescent="0.25">
      <c r="A14417" s="95">
        <v>45016</v>
      </c>
      <c r="B14417" t="s">
        <v>129</v>
      </c>
      <c r="C14417" t="s">
        <v>1</v>
      </c>
      <c r="D14417" t="s">
        <v>139</v>
      </c>
      <c r="E14417" t="str">
        <f t="shared" si="225"/>
        <v>2023West RegionReligionChristian - Church Of Scotland</v>
      </c>
      <c r="F14417">
        <v>15.846001321877001</v>
      </c>
    </row>
    <row r="14418" spans="1:6" x14ac:dyDescent="0.25">
      <c r="A14418" s="95">
        <v>45016</v>
      </c>
      <c r="B14418" t="s">
        <v>129</v>
      </c>
      <c r="C14418" t="s">
        <v>1</v>
      </c>
      <c r="D14418" t="s">
        <v>11</v>
      </c>
      <c r="E14418" t="str">
        <f t="shared" si="225"/>
        <v>2023West RegionReligionChristian - Other</v>
      </c>
      <c r="F14418">
        <v>6.0666531089531697</v>
      </c>
    </row>
    <row r="14419" spans="1:6" x14ac:dyDescent="0.25">
      <c r="A14419" s="95">
        <v>45016</v>
      </c>
      <c r="B14419" t="s">
        <v>129</v>
      </c>
      <c r="C14419" t="s">
        <v>1</v>
      </c>
      <c r="D14419" t="s">
        <v>140</v>
      </c>
      <c r="E14419" t="str">
        <f t="shared" si="225"/>
        <v>2023West RegionReligionChristian - Roman Catholic</v>
      </c>
      <c r="F14419">
        <v>14.4173572626976</v>
      </c>
    </row>
    <row r="14420" spans="1:6" x14ac:dyDescent="0.25">
      <c r="A14420" s="95">
        <v>45016</v>
      </c>
      <c r="B14420" t="s">
        <v>129</v>
      </c>
      <c r="C14420" t="s">
        <v>1</v>
      </c>
      <c r="D14420" t="s">
        <v>14</v>
      </c>
      <c r="E14420" t="str">
        <f t="shared" si="225"/>
        <v>2023West RegionReligionDeclined</v>
      </c>
      <c r="F14420">
        <v>4.9951700645686099</v>
      </c>
    </row>
    <row r="14421" spans="1:6" x14ac:dyDescent="0.25">
      <c r="A14421" s="95">
        <v>45016</v>
      </c>
      <c r="B14421" t="s">
        <v>129</v>
      </c>
      <c r="C14421" t="s">
        <v>1</v>
      </c>
      <c r="D14421" t="s">
        <v>7</v>
      </c>
      <c r="E14421" t="str">
        <f t="shared" si="225"/>
        <v>2023West RegionReligionHindu</v>
      </c>
      <c r="F14421">
        <v>0.56052671716914904</v>
      </c>
    </row>
    <row r="14422" spans="1:6" x14ac:dyDescent="0.25">
      <c r="A14422" s="95">
        <v>45016</v>
      </c>
      <c r="B14422" t="s">
        <v>129</v>
      </c>
      <c r="C14422" t="s">
        <v>1</v>
      </c>
      <c r="D14422" t="s">
        <v>8</v>
      </c>
      <c r="E14422" t="str">
        <f t="shared" si="225"/>
        <v>2023West RegionReligionJewish</v>
      </c>
      <c r="F14422">
        <v>8.6430423509075094E-2</v>
      </c>
    </row>
    <row r="14423" spans="1:6" x14ac:dyDescent="0.25">
      <c r="A14423" s="95">
        <v>45016</v>
      </c>
      <c r="B14423" t="s">
        <v>129</v>
      </c>
      <c r="C14423" t="s">
        <v>1</v>
      </c>
      <c r="D14423" t="s">
        <v>9</v>
      </c>
      <c r="E14423" t="str">
        <f t="shared" si="225"/>
        <v>2023West RegionReligionMuslim</v>
      </c>
      <c r="F14423">
        <v>1.06385683054552</v>
      </c>
    </row>
    <row r="14424" spans="1:6" x14ac:dyDescent="0.25">
      <c r="A14424" s="95">
        <v>45016</v>
      </c>
      <c r="B14424" t="s">
        <v>129</v>
      </c>
      <c r="C14424" t="s">
        <v>1</v>
      </c>
      <c r="D14424" t="s">
        <v>13</v>
      </c>
      <c r="E14424" t="str">
        <f t="shared" si="225"/>
        <v>2023West RegionReligionNo Religion</v>
      </c>
      <c r="F14424">
        <v>31.9894249834765</v>
      </c>
    </row>
    <row r="14425" spans="1:6" x14ac:dyDescent="0.25">
      <c r="A14425" s="95">
        <v>45016</v>
      </c>
      <c r="B14425" t="s">
        <v>129</v>
      </c>
      <c r="C14425" t="s">
        <v>1</v>
      </c>
      <c r="D14425" t="s">
        <v>6</v>
      </c>
      <c r="E14425" t="str">
        <f t="shared" si="225"/>
        <v>2023West RegionReligionNot Known</v>
      </c>
      <c r="F14425">
        <v>23.708627789923199</v>
      </c>
    </row>
    <row r="14426" spans="1:6" x14ac:dyDescent="0.25">
      <c r="A14426" s="95">
        <v>45016</v>
      </c>
      <c r="B14426" t="s">
        <v>129</v>
      </c>
      <c r="C14426" t="s">
        <v>1</v>
      </c>
      <c r="D14426" t="s">
        <v>12</v>
      </c>
      <c r="E14426" t="str">
        <f t="shared" si="225"/>
        <v>2023West RegionReligionOther</v>
      </c>
      <c r="F14426">
        <v>0.89608012608673504</v>
      </c>
    </row>
    <row r="14427" spans="1:6" x14ac:dyDescent="0.25">
      <c r="A14427" s="95">
        <v>45016</v>
      </c>
      <c r="B14427" t="s">
        <v>129</v>
      </c>
      <c r="C14427" t="s">
        <v>1</v>
      </c>
      <c r="D14427" t="s">
        <v>10</v>
      </c>
      <c r="E14427" t="str">
        <f t="shared" si="225"/>
        <v>2023West RegionReligionSikh</v>
      </c>
      <c r="F14427">
        <v>0.12837459962377301</v>
      </c>
    </row>
    <row r="14428" spans="1:6" x14ac:dyDescent="0.25">
      <c r="A14428" s="95">
        <v>45016</v>
      </c>
      <c r="B14428" t="s">
        <v>129</v>
      </c>
      <c r="C14428" t="s">
        <v>3</v>
      </c>
      <c r="D14428" t="s">
        <v>30</v>
      </c>
      <c r="E14428" t="str">
        <f t="shared" si="225"/>
        <v>2023West RegionSexual OrientationBisexual</v>
      </c>
      <c r="F14428">
        <v>0.82236005897605302</v>
      </c>
    </row>
    <row r="14429" spans="1:6" x14ac:dyDescent="0.25">
      <c r="A14429" s="95">
        <v>45016</v>
      </c>
      <c r="B14429" t="s">
        <v>129</v>
      </c>
      <c r="C14429" t="s">
        <v>3</v>
      </c>
      <c r="D14429" t="s">
        <v>14</v>
      </c>
      <c r="E14429" t="str">
        <f t="shared" si="225"/>
        <v>2023West RegionSexual OrientationDeclined</v>
      </c>
      <c r="F14429">
        <v>4.6926635822868397</v>
      </c>
    </row>
    <row r="14430" spans="1:6" x14ac:dyDescent="0.25">
      <c r="A14430" s="95">
        <v>45016</v>
      </c>
      <c r="B14430" t="s">
        <v>129</v>
      </c>
      <c r="C14430" t="s">
        <v>3</v>
      </c>
      <c r="D14430" t="s">
        <v>147</v>
      </c>
      <c r="E14430" t="str">
        <f t="shared" si="225"/>
        <v>2023West RegionSexual OrientationGay/Lesbian</v>
      </c>
      <c r="F14430">
        <v>1.3943260969037501</v>
      </c>
    </row>
    <row r="14431" spans="1:6" x14ac:dyDescent="0.25">
      <c r="A14431" s="95">
        <v>45016</v>
      </c>
      <c r="B14431" t="s">
        <v>129</v>
      </c>
      <c r="C14431" t="s">
        <v>3</v>
      </c>
      <c r="D14431" t="s">
        <v>32</v>
      </c>
      <c r="E14431" t="str">
        <f t="shared" si="225"/>
        <v>2023West RegionSexual OrientationHeterosexual</v>
      </c>
      <c r="F14431">
        <v>63.391631501347298</v>
      </c>
    </row>
    <row r="14432" spans="1:6" x14ac:dyDescent="0.25">
      <c r="A14432" s="95">
        <v>45016</v>
      </c>
      <c r="B14432" t="s">
        <v>129</v>
      </c>
      <c r="C14432" t="s">
        <v>3</v>
      </c>
      <c r="D14432" t="s">
        <v>6</v>
      </c>
      <c r="E14432" t="str">
        <f t="shared" si="225"/>
        <v>2023West RegionSexual OrientationNot Known</v>
      </c>
      <c r="F14432">
        <v>29.470232345314901</v>
      </c>
    </row>
    <row r="14433" spans="1:6" x14ac:dyDescent="0.25">
      <c r="A14433" s="95">
        <v>45016</v>
      </c>
      <c r="B14433" t="s">
        <v>129</v>
      </c>
      <c r="C14433" t="s">
        <v>3</v>
      </c>
      <c r="D14433" t="s">
        <v>12</v>
      </c>
      <c r="E14433" t="str">
        <f t="shared" si="225"/>
        <v>2023West RegionSexual OrientationOther</v>
      </c>
      <c r="F14433">
        <v>0.228786415171081</v>
      </c>
    </row>
    <row r="14434" spans="1:6" x14ac:dyDescent="0.25">
      <c r="A14434" s="95">
        <v>45016</v>
      </c>
      <c r="B14434" t="s">
        <v>129</v>
      </c>
      <c r="C14434" t="s">
        <v>130</v>
      </c>
      <c r="D14434" t="s">
        <v>14</v>
      </c>
      <c r="E14434" t="str">
        <f t="shared" si="225"/>
        <v>2023West RegionTransgenderDeclined</v>
      </c>
      <c r="F14434">
        <v>5.8264273730235399</v>
      </c>
    </row>
    <row r="14435" spans="1:6" x14ac:dyDescent="0.25">
      <c r="A14435" s="95">
        <v>45016</v>
      </c>
      <c r="B14435" t="s">
        <v>129</v>
      </c>
      <c r="C14435" t="s">
        <v>130</v>
      </c>
      <c r="D14435" t="s">
        <v>131</v>
      </c>
      <c r="E14435" t="str">
        <f t="shared" si="225"/>
        <v>2023West RegionTransgenderNo</v>
      </c>
      <c r="F14435">
        <v>29.074940261324901</v>
      </c>
    </row>
    <row r="14436" spans="1:6" x14ac:dyDescent="0.25">
      <c r="A14436" s="95">
        <v>45016</v>
      </c>
      <c r="B14436" t="s">
        <v>129</v>
      </c>
      <c r="C14436" t="s">
        <v>130</v>
      </c>
      <c r="D14436" t="s">
        <v>6</v>
      </c>
      <c r="E14436" t="str">
        <f t="shared" si="225"/>
        <v>2023West RegionTransgenderNot Known</v>
      </c>
      <c r="F14436">
        <v>65.041435761858693</v>
      </c>
    </row>
    <row r="14437" spans="1:6" x14ac:dyDescent="0.25">
      <c r="A14437" s="95">
        <v>45016</v>
      </c>
      <c r="B14437" t="s">
        <v>129</v>
      </c>
      <c r="C14437" t="s">
        <v>130</v>
      </c>
      <c r="D14437" t="s">
        <v>56</v>
      </c>
      <c r="E14437" t="str">
        <f t="shared" si="225"/>
        <v>2023West RegionTransgenderYes</v>
      </c>
      <c r="F14437">
        <v>5.7196603792770299E-2</v>
      </c>
    </row>
  </sheetData>
  <phoneticPr fontId="2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G15"/>
  <sheetViews>
    <sheetView zoomScale="70" zoomScaleNormal="70" workbookViewId="0">
      <selection activeCell="A3" sqref="A3"/>
    </sheetView>
  </sheetViews>
  <sheetFormatPr defaultColWidth="9.21875" defaultRowHeight="17.399999999999999" x14ac:dyDescent="0.3"/>
  <cols>
    <col min="1" max="1" width="20.44140625" style="78" bestFit="1" customWidth="1"/>
    <col min="2" max="2" width="9.21875" style="78"/>
    <col min="3" max="3" width="10.44140625" style="78" customWidth="1"/>
    <col min="4" max="5" width="9.21875" style="78"/>
    <col min="6" max="6" width="17.21875" style="78" customWidth="1"/>
    <col min="7" max="16384" width="9.21875" style="78"/>
  </cols>
  <sheetData>
    <row r="1" spans="1:7" s="75" customFormat="1" x14ac:dyDescent="0.3">
      <c r="A1" s="77" t="s">
        <v>34</v>
      </c>
      <c r="C1" s="77"/>
      <c r="D1" s="77"/>
      <c r="F1" s="77"/>
      <c r="G1" s="77"/>
    </row>
    <row r="2" spans="1:7" s="75" customFormat="1" x14ac:dyDescent="0.3">
      <c r="A2" s="85" t="s">
        <v>156</v>
      </c>
      <c r="C2" s="77"/>
      <c r="D2" s="77"/>
      <c r="F2" s="77"/>
      <c r="G2" s="77"/>
    </row>
    <row r="3" spans="1:7" s="75" customFormat="1" x14ac:dyDescent="0.3">
      <c r="A3" s="85" t="s">
        <v>148</v>
      </c>
      <c r="C3" s="77"/>
      <c r="D3" s="77"/>
      <c r="F3" s="77"/>
      <c r="G3" s="77"/>
    </row>
    <row r="4" spans="1:7" s="75" customFormat="1" x14ac:dyDescent="0.3">
      <c r="A4" s="85" t="s">
        <v>142</v>
      </c>
      <c r="C4" s="77"/>
      <c r="D4" s="77"/>
      <c r="F4" s="77"/>
      <c r="G4" s="77"/>
    </row>
    <row r="5" spans="1:7" x14ac:dyDescent="0.3">
      <c r="A5" s="85" t="s">
        <v>126</v>
      </c>
    </row>
    <row r="6" spans="1:7" x14ac:dyDescent="0.3">
      <c r="A6" s="85" t="s">
        <v>125</v>
      </c>
    </row>
    <row r="7" spans="1:7" x14ac:dyDescent="0.3">
      <c r="A7" s="85" t="s">
        <v>124</v>
      </c>
    </row>
    <row r="8" spans="1:7" x14ac:dyDescent="0.3">
      <c r="A8" s="85" t="s">
        <v>123</v>
      </c>
    </row>
    <row r="9" spans="1:7" x14ac:dyDescent="0.3">
      <c r="A9" s="85" t="s">
        <v>122</v>
      </c>
    </row>
    <row r="10" spans="1:7" x14ac:dyDescent="0.3">
      <c r="A10" s="85" t="s">
        <v>121</v>
      </c>
    </row>
    <row r="11" spans="1:7" x14ac:dyDescent="0.3">
      <c r="A11" s="85" t="s">
        <v>120</v>
      </c>
    </row>
    <row r="12" spans="1:7" x14ac:dyDescent="0.3">
      <c r="A12" s="85" t="s">
        <v>119</v>
      </c>
    </row>
    <row r="13" spans="1:7" x14ac:dyDescent="0.3">
      <c r="A13" s="85" t="s">
        <v>118</v>
      </c>
    </row>
    <row r="14" spans="1:7" x14ac:dyDescent="0.3">
      <c r="A14" s="85" t="s">
        <v>117</v>
      </c>
    </row>
    <row r="15" spans="1:7" x14ac:dyDescent="0.3">
      <c r="A15" s="85" t="s">
        <v>89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Religion</vt:lpstr>
      <vt:lpstr>Ethnic Group</vt:lpstr>
      <vt:lpstr>Sexual Orientation</vt:lpstr>
      <vt:lpstr>Transgender Status</vt:lpstr>
      <vt:lpstr>Disability</vt:lpstr>
      <vt:lpstr>Data</vt:lpstr>
      <vt:lpstr>List</vt:lpstr>
      <vt:lpstr>Data</vt:lpstr>
      <vt:lpstr>Date</vt:lpstr>
    </vt:vector>
  </TitlesOfParts>
  <Company>NSS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matthw01</dc:creator>
  <cp:lastModifiedBy>Morag Macpherson</cp:lastModifiedBy>
  <cp:lastPrinted>2016-04-14T07:22:43Z</cp:lastPrinted>
  <dcterms:created xsi:type="dcterms:W3CDTF">2008-03-27T09:16:30Z</dcterms:created>
  <dcterms:modified xsi:type="dcterms:W3CDTF">2023-05-24T10:02:32Z</dcterms:modified>
</cp:coreProperties>
</file>